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6910" yWindow="60" windowWidth="18690" windowHeight="9135" tabRatio="911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N51" i="46" l="1"/>
  <c r="L51" i="46"/>
  <c r="K51" i="46"/>
  <c r="I51" i="46"/>
  <c r="G51" i="46"/>
  <c r="F51" i="46"/>
  <c r="M50" i="46"/>
  <c r="J50" i="46"/>
  <c r="H50" i="46"/>
  <c r="M49" i="46"/>
  <c r="H49" i="46"/>
  <c r="J49" i="46" s="1"/>
  <c r="M48" i="46"/>
  <c r="J48" i="46"/>
  <c r="H48" i="46"/>
  <c r="M47" i="46"/>
  <c r="H47" i="46"/>
  <c r="J47" i="46" s="1"/>
  <c r="M46" i="46"/>
  <c r="J46" i="46"/>
  <c r="H46" i="46"/>
  <c r="M45" i="46"/>
  <c r="H45" i="46"/>
  <c r="J45" i="46" s="1"/>
  <c r="M44" i="46"/>
  <c r="J44" i="46"/>
  <c r="H44" i="46"/>
  <c r="M43" i="46"/>
  <c r="H43" i="46"/>
  <c r="J43" i="46" s="1"/>
  <c r="M42" i="46"/>
  <c r="J42" i="46"/>
  <c r="H42" i="46"/>
  <c r="M41" i="46"/>
  <c r="H41" i="46"/>
  <c r="J41" i="46" s="1"/>
  <c r="M40" i="46"/>
  <c r="J40" i="46"/>
  <c r="H40" i="46"/>
  <c r="M39" i="46"/>
  <c r="H39" i="46"/>
  <c r="J39" i="46" s="1"/>
  <c r="M38" i="46"/>
  <c r="M51" i="46" s="1"/>
  <c r="J38" i="46"/>
  <c r="H38" i="46"/>
  <c r="N37" i="46"/>
  <c r="L37" i="46"/>
  <c r="K37" i="46"/>
  <c r="I37" i="46"/>
  <c r="G37" i="46"/>
  <c r="F37" i="46"/>
  <c r="M36" i="46"/>
  <c r="J36" i="46"/>
  <c r="H36" i="46"/>
  <c r="M35" i="46"/>
  <c r="H35" i="46"/>
  <c r="J35" i="46" s="1"/>
  <c r="M34" i="46"/>
  <c r="J34" i="46"/>
  <c r="H34" i="46"/>
  <c r="M33" i="46"/>
  <c r="H33" i="46"/>
  <c r="J33" i="46" s="1"/>
  <c r="M32" i="46"/>
  <c r="J32" i="46"/>
  <c r="H32" i="46"/>
  <c r="M31" i="46"/>
  <c r="H31" i="46"/>
  <c r="J31" i="46" s="1"/>
  <c r="M30" i="46"/>
  <c r="J30" i="46"/>
  <c r="H30" i="46"/>
  <c r="M29" i="46"/>
  <c r="H29" i="46"/>
  <c r="J29" i="46" s="1"/>
  <c r="M28" i="46"/>
  <c r="J28" i="46"/>
  <c r="H28" i="46"/>
  <c r="M27" i="46"/>
  <c r="H27" i="46"/>
  <c r="J27" i="46" s="1"/>
  <c r="M26" i="46"/>
  <c r="J26" i="46"/>
  <c r="H26" i="46"/>
  <c r="M25" i="46"/>
  <c r="H25" i="46"/>
  <c r="J25" i="46" s="1"/>
  <c r="M24" i="46"/>
  <c r="M37" i="46" s="1"/>
  <c r="J24" i="46"/>
  <c r="H24" i="46"/>
  <c r="N23" i="46"/>
  <c r="N53" i="46" s="1"/>
  <c r="L23" i="46"/>
  <c r="L53" i="46" s="1"/>
  <c r="K23" i="46"/>
  <c r="K53" i="46" s="1"/>
  <c r="I23" i="46"/>
  <c r="I53" i="46" s="1"/>
  <c r="G23" i="46"/>
  <c r="G53" i="46" s="1"/>
  <c r="F23" i="46"/>
  <c r="F53" i="46" s="1"/>
  <c r="M22" i="46"/>
  <c r="J22" i="46"/>
  <c r="H22" i="46"/>
  <c r="M21" i="46"/>
  <c r="H21" i="46"/>
  <c r="J21" i="46" s="1"/>
  <c r="M20" i="46"/>
  <c r="J20" i="46"/>
  <c r="H20" i="46"/>
  <c r="M19" i="46"/>
  <c r="H19" i="46"/>
  <c r="J19" i="46" s="1"/>
  <c r="M18" i="46"/>
  <c r="J18" i="46"/>
  <c r="H18" i="46"/>
  <c r="M17" i="46"/>
  <c r="H17" i="46"/>
  <c r="J17" i="46" s="1"/>
  <c r="M16" i="46"/>
  <c r="J16" i="46"/>
  <c r="H16" i="46"/>
  <c r="M15" i="46"/>
  <c r="H15" i="46"/>
  <c r="J15" i="46" s="1"/>
  <c r="M14" i="46"/>
  <c r="J14" i="46"/>
  <c r="H14" i="46"/>
  <c r="M13" i="46"/>
  <c r="H13" i="46"/>
  <c r="J13" i="46" s="1"/>
  <c r="M12" i="46"/>
  <c r="J12" i="46"/>
  <c r="H12" i="46"/>
  <c r="M11" i="46"/>
  <c r="H11" i="46"/>
  <c r="J11" i="46" s="1"/>
  <c r="M10" i="46"/>
  <c r="M23" i="46" s="1"/>
  <c r="M53" i="46" s="1"/>
  <c r="J10" i="46"/>
  <c r="H10" i="46"/>
  <c r="J51" i="46" l="1"/>
  <c r="J37" i="46"/>
  <c r="J23" i="46"/>
  <c r="J53" i="46" s="1"/>
  <c r="H23" i="46"/>
  <c r="H51" i="46"/>
  <c r="H37" i="46"/>
  <c r="N51" i="45"/>
  <c r="L51" i="45"/>
  <c r="K51" i="45"/>
  <c r="I51" i="45"/>
  <c r="G51" i="45"/>
  <c r="F51" i="45"/>
  <c r="M50" i="45"/>
  <c r="H50" i="45"/>
  <c r="J50" i="45" s="1"/>
  <c r="M49" i="45"/>
  <c r="J49" i="45"/>
  <c r="H49" i="45"/>
  <c r="M48" i="45"/>
  <c r="H48" i="45"/>
  <c r="J48" i="45" s="1"/>
  <c r="M47" i="45"/>
  <c r="J47" i="45"/>
  <c r="H47" i="45"/>
  <c r="M46" i="45"/>
  <c r="H46" i="45"/>
  <c r="J46" i="45" s="1"/>
  <c r="M45" i="45"/>
  <c r="J45" i="45"/>
  <c r="H45" i="45"/>
  <c r="M44" i="45"/>
  <c r="H44" i="45"/>
  <c r="J44" i="45" s="1"/>
  <c r="M43" i="45"/>
  <c r="J43" i="45"/>
  <c r="H43" i="45"/>
  <c r="M42" i="45"/>
  <c r="H42" i="45"/>
  <c r="J42" i="45" s="1"/>
  <c r="M41" i="45"/>
  <c r="J41" i="45"/>
  <c r="H41" i="45"/>
  <c r="M40" i="45"/>
  <c r="H40" i="45"/>
  <c r="J40" i="45" s="1"/>
  <c r="M39" i="45"/>
  <c r="J39" i="45"/>
  <c r="H39" i="45"/>
  <c r="M38" i="45"/>
  <c r="M51" i="45" s="1"/>
  <c r="H38" i="45"/>
  <c r="H51" i="45" s="1"/>
  <c r="N37" i="45"/>
  <c r="L37" i="45"/>
  <c r="K37" i="45"/>
  <c r="I37" i="45"/>
  <c r="G37" i="45"/>
  <c r="F37" i="45"/>
  <c r="M36" i="45"/>
  <c r="H36" i="45"/>
  <c r="J36" i="45" s="1"/>
  <c r="M35" i="45"/>
  <c r="J35" i="45"/>
  <c r="H35" i="45"/>
  <c r="M34" i="45"/>
  <c r="H34" i="45"/>
  <c r="J34" i="45" s="1"/>
  <c r="M33" i="45"/>
  <c r="J33" i="45"/>
  <c r="H33" i="45"/>
  <c r="M32" i="45"/>
  <c r="H32" i="45"/>
  <c r="J32" i="45" s="1"/>
  <c r="M31" i="45"/>
  <c r="J31" i="45"/>
  <c r="H31" i="45"/>
  <c r="M30" i="45"/>
  <c r="H30" i="45"/>
  <c r="J30" i="45" s="1"/>
  <c r="M29" i="45"/>
  <c r="J29" i="45"/>
  <c r="H29" i="45"/>
  <c r="M28" i="45"/>
  <c r="H28" i="45"/>
  <c r="J28" i="45" s="1"/>
  <c r="M27" i="45"/>
  <c r="J27" i="45"/>
  <c r="H27" i="45"/>
  <c r="M26" i="45"/>
  <c r="H26" i="45"/>
  <c r="J26" i="45" s="1"/>
  <c r="M25" i="45"/>
  <c r="J25" i="45"/>
  <c r="H25" i="45"/>
  <c r="H37" i="45" s="1"/>
  <c r="M24" i="45"/>
  <c r="M37" i="45" s="1"/>
  <c r="J24" i="45"/>
  <c r="N23" i="45"/>
  <c r="N53" i="45" s="1"/>
  <c r="L23" i="45"/>
  <c r="L53" i="45" s="1"/>
  <c r="K23" i="45"/>
  <c r="K53" i="45" s="1"/>
  <c r="I23" i="45"/>
  <c r="I53" i="45" s="1"/>
  <c r="G23" i="45"/>
  <c r="G53" i="45" s="1"/>
  <c r="F23" i="45"/>
  <c r="F53" i="45" s="1"/>
  <c r="M22" i="45"/>
  <c r="J22" i="45"/>
  <c r="H22" i="45"/>
  <c r="M21" i="45"/>
  <c r="H21" i="45"/>
  <c r="J21" i="45" s="1"/>
  <c r="M20" i="45"/>
  <c r="J20" i="45"/>
  <c r="H20" i="45"/>
  <c r="M19" i="45"/>
  <c r="H19" i="45"/>
  <c r="J19" i="45" s="1"/>
  <c r="M18" i="45"/>
  <c r="J18" i="45"/>
  <c r="H18" i="45"/>
  <c r="M17" i="45"/>
  <c r="H17" i="45"/>
  <c r="J17" i="45" s="1"/>
  <c r="M16" i="45"/>
  <c r="J16" i="45"/>
  <c r="H16" i="45"/>
  <c r="M15" i="45"/>
  <c r="H15" i="45"/>
  <c r="J15" i="45" s="1"/>
  <c r="M14" i="45"/>
  <c r="J14" i="45"/>
  <c r="H14" i="45"/>
  <c r="M13" i="45"/>
  <c r="H13" i="45"/>
  <c r="J13" i="45" s="1"/>
  <c r="M12" i="45"/>
  <c r="J12" i="45"/>
  <c r="H12" i="45"/>
  <c r="M11" i="45"/>
  <c r="H11" i="45"/>
  <c r="H23" i="45" s="1"/>
  <c r="M10" i="45"/>
  <c r="M23" i="45" s="1"/>
  <c r="M53" i="45" s="1"/>
  <c r="J10" i="45"/>
  <c r="H10" i="45"/>
  <c r="H53" i="46" l="1"/>
  <c r="J23" i="45"/>
  <c r="H53" i="45"/>
  <c r="J37" i="45"/>
  <c r="J11" i="45"/>
  <c r="J38" i="45"/>
  <c r="J51" i="45" s="1"/>
  <c r="I53" i="56"/>
  <c r="N51" i="56"/>
  <c r="L51" i="56"/>
  <c r="K51" i="56"/>
  <c r="I51" i="56"/>
  <c r="G51" i="56"/>
  <c r="F51" i="56"/>
  <c r="M50" i="56"/>
  <c r="H50" i="56"/>
  <c r="J50" i="56" s="1"/>
  <c r="M49" i="56"/>
  <c r="H49" i="56"/>
  <c r="J49" i="56" s="1"/>
  <c r="M48" i="56"/>
  <c r="J48" i="56"/>
  <c r="H48" i="56"/>
  <c r="M47" i="56"/>
  <c r="H47" i="56"/>
  <c r="J47" i="56" s="1"/>
  <c r="M46" i="56"/>
  <c r="H46" i="56"/>
  <c r="J46" i="56" s="1"/>
  <c r="M45" i="56"/>
  <c r="H45" i="56"/>
  <c r="J45" i="56" s="1"/>
  <c r="M44" i="56"/>
  <c r="J44" i="56"/>
  <c r="H44" i="56"/>
  <c r="M43" i="56"/>
  <c r="H43" i="56"/>
  <c r="J43" i="56" s="1"/>
  <c r="M42" i="56"/>
  <c r="H42" i="56"/>
  <c r="J42" i="56" s="1"/>
  <c r="M41" i="56"/>
  <c r="H41" i="56"/>
  <c r="J41" i="56" s="1"/>
  <c r="M40" i="56"/>
  <c r="J40" i="56"/>
  <c r="H40" i="56"/>
  <c r="M39" i="56"/>
  <c r="H39" i="56"/>
  <c r="J39" i="56" s="1"/>
  <c r="M38" i="56"/>
  <c r="M51" i="56" s="1"/>
  <c r="H38" i="56"/>
  <c r="H51" i="56" s="1"/>
  <c r="N37" i="56"/>
  <c r="L37" i="56"/>
  <c r="K37" i="56"/>
  <c r="I37" i="56"/>
  <c r="G37" i="56"/>
  <c r="F37" i="56"/>
  <c r="M36" i="56"/>
  <c r="H36" i="56"/>
  <c r="J36" i="56" s="1"/>
  <c r="M35" i="56"/>
  <c r="H35" i="56"/>
  <c r="J35" i="56" s="1"/>
  <c r="M34" i="56"/>
  <c r="J34" i="56"/>
  <c r="H34" i="56"/>
  <c r="M33" i="56"/>
  <c r="H33" i="56"/>
  <c r="J33" i="56" s="1"/>
  <c r="M32" i="56"/>
  <c r="H32" i="56"/>
  <c r="J32" i="56" s="1"/>
  <c r="M31" i="56"/>
  <c r="H31" i="56"/>
  <c r="J31" i="56" s="1"/>
  <c r="M30" i="56"/>
  <c r="J30" i="56"/>
  <c r="H30" i="56"/>
  <c r="M29" i="56"/>
  <c r="H29" i="56"/>
  <c r="J29" i="56" s="1"/>
  <c r="M28" i="56"/>
  <c r="H28" i="56"/>
  <c r="J28" i="56" s="1"/>
  <c r="M27" i="56"/>
  <c r="H27" i="56"/>
  <c r="J27" i="56" s="1"/>
  <c r="M26" i="56"/>
  <c r="J26" i="56"/>
  <c r="H26" i="56"/>
  <c r="M25" i="56"/>
  <c r="H25" i="56"/>
  <c r="J25" i="56" s="1"/>
  <c r="M24" i="56"/>
  <c r="M37" i="56" s="1"/>
  <c r="H24" i="56"/>
  <c r="H37" i="56" s="1"/>
  <c r="N23" i="56"/>
  <c r="N53" i="56" s="1"/>
  <c r="L23" i="56"/>
  <c r="L53" i="56" s="1"/>
  <c r="K23" i="56"/>
  <c r="K53" i="56" s="1"/>
  <c r="I23" i="56"/>
  <c r="G23" i="56"/>
  <c r="G53" i="56" s="1"/>
  <c r="F23" i="56"/>
  <c r="F53" i="56" s="1"/>
  <c r="M22" i="56"/>
  <c r="H22" i="56"/>
  <c r="J22" i="56" s="1"/>
  <c r="M21" i="56"/>
  <c r="J21" i="56"/>
  <c r="H21" i="56"/>
  <c r="M20" i="56"/>
  <c r="J20" i="56"/>
  <c r="H20" i="56"/>
  <c r="M19" i="56"/>
  <c r="H19" i="56"/>
  <c r="J19" i="56" s="1"/>
  <c r="M18" i="56"/>
  <c r="H18" i="56"/>
  <c r="J18" i="56" s="1"/>
  <c r="M17" i="56"/>
  <c r="J17" i="56"/>
  <c r="H17" i="56"/>
  <c r="M16" i="56"/>
  <c r="J16" i="56"/>
  <c r="H16" i="56"/>
  <c r="M15" i="56"/>
  <c r="H15" i="56"/>
  <c r="J15" i="56" s="1"/>
  <c r="M14" i="56"/>
  <c r="H14" i="56"/>
  <c r="J14" i="56" s="1"/>
  <c r="M13" i="56"/>
  <c r="J13" i="56"/>
  <c r="H13" i="56"/>
  <c r="M12" i="56"/>
  <c r="J12" i="56"/>
  <c r="H12" i="56"/>
  <c r="M11" i="56"/>
  <c r="H11" i="56"/>
  <c r="J11" i="56" s="1"/>
  <c r="M10" i="56"/>
  <c r="M23" i="56" s="1"/>
  <c r="H10" i="56"/>
  <c r="H23" i="56" s="1"/>
  <c r="J53" i="45" l="1"/>
  <c r="H53" i="56"/>
  <c r="M53" i="56"/>
  <c r="J10" i="56"/>
  <c r="J23" i="56" s="1"/>
  <c r="J53" i="56" s="1"/>
  <c r="J24" i="56"/>
  <c r="J37" i="56" s="1"/>
  <c r="J38" i="56"/>
  <c r="J51" i="56" s="1"/>
  <c r="I53" i="43" l="1"/>
  <c r="G53" i="43"/>
  <c r="F53" i="43"/>
  <c r="K51" i="43"/>
  <c r="M50" i="43"/>
  <c r="J50" i="43"/>
  <c r="H50" i="43"/>
  <c r="M49" i="43"/>
  <c r="H49" i="43"/>
  <c r="J49" i="43" s="1"/>
  <c r="M48" i="43"/>
  <c r="H48" i="43"/>
  <c r="J48" i="43" s="1"/>
  <c r="M47" i="43"/>
  <c r="H47" i="43"/>
  <c r="J47" i="43" s="1"/>
  <c r="M46" i="43"/>
  <c r="J46" i="43"/>
  <c r="H46" i="43"/>
  <c r="M45" i="43"/>
  <c r="H45" i="43"/>
  <c r="J45" i="43" s="1"/>
  <c r="M44" i="43"/>
  <c r="H44" i="43"/>
  <c r="J44" i="43" s="1"/>
  <c r="M43" i="43"/>
  <c r="H43" i="43"/>
  <c r="J43" i="43" s="1"/>
  <c r="M42" i="43"/>
  <c r="J42" i="43"/>
  <c r="H42" i="43"/>
  <c r="M41" i="43"/>
  <c r="H41" i="43"/>
  <c r="J41" i="43" s="1"/>
  <c r="M40" i="43"/>
  <c r="H40" i="43"/>
  <c r="J40" i="43" s="1"/>
  <c r="M39" i="43"/>
  <c r="H39" i="43"/>
  <c r="J39" i="43" s="1"/>
  <c r="M38" i="43"/>
  <c r="M51" i="43" s="1"/>
  <c r="J38" i="43"/>
  <c r="H38" i="43"/>
  <c r="N37" i="43"/>
  <c r="L37" i="43"/>
  <c r="K37" i="43"/>
  <c r="M36" i="43"/>
  <c r="H36" i="43"/>
  <c r="J36" i="43" s="1"/>
  <c r="M35" i="43"/>
  <c r="J35" i="43"/>
  <c r="H35" i="43"/>
  <c r="M34" i="43"/>
  <c r="H34" i="43"/>
  <c r="J34" i="43" s="1"/>
  <c r="M33" i="43"/>
  <c r="H33" i="43"/>
  <c r="J33" i="43" s="1"/>
  <c r="M32" i="43"/>
  <c r="H32" i="43"/>
  <c r="J32" i="43" s="1"/>
  <c r="M31" i="43"/>
  <c r="J31" i="43"/>
  <c r="H31" i="43"/>
  <c r="M30" i="43"/>
  <c r="H30" i="43"/>
  <c r="J30" i="43" s="1"/>
  <c r="M29" i="43"/>
  <c r="H29" i="43"/>
  <c r="J29" i="43" s="1"/>
  <c r="M28" i="43"/>
  <c r="H28" i="43"/>
  <c r="J28" i="43" s="1"/>
  <c r="M27" i="43"/>
  <c r="J27" i="43"/>
  <c r="H27" i="43"/>
  <c r="M26" i="43"/>
  <c r="H26" i="43"/>
  <c r="J26" i="43" s="1"/>
  <c r="M25" i="43"/>
  <c r="H25" i="43"/>
  <c r="J25" i="43" s="1"/>
  <c r="M24" i="43"/>
  <c r="M37" i="43" s="1"/>
  <c r="H24" i="43"/>
  <c r="J24" i="43" s="1"/>
  <c r="N23" i="43"/>
  <c r="N53" i="43" s="1"/>
  <c r="L23" i="43"/>
  <c r="L53" i="43" s="1"/>
  <c r="K23" i="43"/>
  <c r="K53" i="43" s="1"/>
  <c r="M22" i="43"/>
  <c r="H22" i="43"/>
  <c r="J22" i="43" s="1"/>
  <c r="M21" i="43"/>
  <c r="H21" i="43"/>
  <c r="J21" i="43" s="1"/>
  <c r="M20" i="43"/>
  <c r="J20" i="43"/>
  <c r="H20" i="43"/>
  <c r="M19" i="43"/>
  <c r="H19" i="43"/>
  <c r="J19" i="43" s="1"/>
  <c r="M18" i="43"/>
  <c r="H18" i="43"/>
  <c r="J18" i="43" s="1"/>
  <c r="M17" i="43"/>
  <c r="H17" i="43"/>
  <c r="J17" i="43" s="1"/>
  <c r="M16" i="43"/>
  <c r="J16" i="43"/>
  <c r="H16" i="43"/>
  <c r="M15" i="43"/>
  <c r="H15" i="43"/>
  <c r="J15" i="43" s="1"/>
  <c r="M14" i="43"/>
  <c r="H14" i="43"/>
  <c r="J14" i="43" s="1"/>
  <c r="M13" i="43"/>
  <c r="M23" i="43" s="1"/>
  <c r="M53" i="43" s="1"/>
  <c r="H13" i="43"/>
  <c r="J13" i="43" s="1"/>
  <c r="M12" i="43"/>
  <c r="J12" i="43"/>
  <c r="H12" i="43"/>
  <c r="M11" i="43"/>
  <c r="H11" i="43"/>
  <c r="J11" i="43" s="1"/>
  <c r="M10" i="43"/>
  <c r="H10" i="43"/>
  <c r="J10" i="43" s="1"/>
  <c r="J23" i="43" l="1"/>
  <c r="J37" i="43"/>
  <c r="J51" i="43"/>
  <c r="H37" i="43"/>
  <c r="H51" i="43"/>
  <c r="H23" i="43"/>
  <c r="H53" i="43" s="1"/>
  <c r="J53" i="43" l="1"/>
  <c r="N51" i="52" l="1"/>
  <c r="L51" i="52"/>
  <c r="L53" i="52" s="1"/>
  <c r="K51" i="52"/>
  <c r="I51" i="52"/>
  <c r="I53" i="52" s="1"/>
  <c r="G51" i="52"/>
  <c r="M50" i="52"/>
  <c r="H50" i="52"/>
  <c r="J50" i="52" s="1"/>
  <c r="M49" i="52"/>
  <c r="H49" i="52"/>
  <c r="J49" i="52" s="1"/>
  <c r="M48" i="52"/>
  <c r="H48" i="52"/>
  <c r="J48" i="52" s="1"/>
  <c r="M47" i="52"/>
  <c r="J47" i="52"/>
  <c r="H47" i="52"/>
  <c r="M46" i="52"/>
  <c r="J46" i="52"/>
  <c r="M45" i="52"/>
  <c r="J45" i="52"/>
  <c r="M44" i="52"/>
  <c r="J44" i="52"/>
  <c r="M43" i="52"/>
  <c r="J43" i="52"/>
  <c r="M42" i="52"/>
  <c r="J42" i="52"/>
  <c r="M41" i="52"/>
  <c r="J41" i="52"/>
  <c r="M40" i="52"/>
  <c r="J40" i="52"/>
  <c r="M39" i="52"/>
  <c r="M51" i="52" s="1"/>
  <c r="J39" i="52"/>
  <c r="M38" i="52"/>
  <c r="J38" i="52"/>
  <c r="N37" i="52"/>
  <c r="L37" i="52"/>
  <c r="K37" i="52"/>
  <c r="I37" i="52"/>
  <c r="G37" i="52"/>
  <c r="F37" i="52"/>
  <c r="M36" i="52"/>
  <c r="H36" i="52"/>
  <c r="J36" i="52" s="1"/>
  <c r="M35" i="52"/>
  <c r="H35" i="52"/>
  <c r="J35" i="52" s="1"/>
  <c r="M34" i="52"/>
  <c r="J34" i="52"/>
  <c r="H34" i="52"/>
  <c r="M33" i="52"/>
  <c r="H33" i="52"/>
  <c r="J33" i="52" s="1"/>
  <c r="M32" i="52"/>
  <c r="H32" i="52"/>
  <c r="J32" i="52" s="1"/>
  <c r="M31" i="52"/>
  <c r="H31" i="52"/>
  <c r="J31" i="52" s="1"/>
  <c r="M30" i="52"/>
  <c r="J30" i="52"/>
  <c r="H30" i="52"/>
  <c r="M29" i="52"/>
  <c r="H29" i="52"/>
  <c r="J29" i="52" s="1"/>
  <c r="M28" i="52"/>
  <c r="H28" i="52"/>
  <c r="J28" i="52" s="1"/>
  <c r="M27" i="52"/>
  <c r="H27" i="52"/>
  <c r="J27" i="52" s="1"/>
  <c r="M26" i="52"/>
  <c r="J26" i="52"/>
  <c r="H26" i="52"/>
  <c r="M25" i="52"/>
  <c r="H25" i="52"/>
  <c r="J25" i="52" s="1"/>
  <c r="M24" i="52"/>
  <c r="M37" i="52" s="1"/>
  <c r="H24" i="52"/>
  <c r="H37" i="52" s="1"/>
  <c r="N23" i="52"/>
  <c r="N53" i="52" s="1"/>
  <c r="L23" i="52"/>
  <c r="K23" i="52"/>
  <c r="K53" i="52" s="1"/>
  <c r="I23" i="52"/>
  <c r="G23" i="52"/>
  <c r="G53" i="52" s="1"/>
  <c r="F23" i="52"/>
  <c r="F53" i="52" s="1"/>
  <c r="M22" i="52"/>
  <c r="H22" i="52"/>
  <c r="J22" i="52" s="1"/>
  <c r="M21" i="52"/>
  <c r="H21" i="52"/>
  <c r="J21" i="52" s="1"/>
  <c r="M20" i="52"/>
  <c r="J20" i="52"/>
  <c r="H20" i="52"/>
  <c r="M19" i="52"/>
  <c r="H19" i="52"/>
  <c r="J19" i="52" s="1"/>
  <c r="M18" i="52"/>
  <c r="H18" i="52"/>
  <c r="J18" i="52" s="1"/>
  <c r="M17" i="52"/>
  <c r="H17" i="52"/>
  <c r="J17" i="52" s="1"/>
  <c r="M16" i="52"/>
  <c r="J16" i="52"/>
  <c r="H16" i="52"/>
  <c r="M15" i="52"/>
  <c r="H15" i="52"/>
  <c r="J15" i="52" s="1"/>
  <c r="M14" i="52"/>
  <c r="H14" i="52"/>
  <c r="J14" i="52" s="1"/>
  <c r="M13" i="52"/>
  <c r="H13" i="52"/>
  <c r="J13" i="52" s="1"/>
  <c r="M12" i="52"/>
  <c r="J12" i="52"/>
  <c r="H12" i="52"/>
  <c r="M11" i="52"/>
  <c r="H11" i="52"/>
  <c r="J11" i="52" s="1"/>
  <c r="M10" i="52"/>
  <c r="M23" i="52" s="1"/>
  <c r="H10" i="52"/>
  <c r="H23" i="52" s="1"/>
  <c r="H53" i="52" l="1"/>
  <c r="M53" i="52"/>
  <c r="J51" i="52"/>
  <c r="H51" i="52"/>
  <c r="J10" i="52"/>
  <c r="J23" i="52" s="1"/>
  <c r="J24" i="52"/>
  <c r="J37" i="52" s="1"/>
  <c r="N51" i="50"/>
  <c r="L51" i="50"/>
  <c r="K51" i="50"/>
  <c r="I51" i="50"/>
  <c r="G51" i="50"/>
  <c r="F51" i="50"/>
  <c r="M50" i="50"/>
  <c r="J50" i="50"/>
  <c r="H50" i="50"/>
  <c r="M49" i="50"/>
  <c r="H49" i="50"/>
  <c r="J49" i="50" s="1"/>
  <c r="M48" i="50"/>
  <c r="J48" i="50"/>
  <c r="H48" i="50"/>
  <c r="M47" i="50"/>
  <c r="H47" i="50"/>
  <c r="J47" i="50" s="1"/>
  <c r="M46" i="50"/>
  <c r="J46" i="50"/>
  <c r="H46" i="50"/>
  <c r="M45" i="50"/>
  <c r="H45" i="50"/>
  <c r="J45" i="50" s="1"/>
  <c r="M44" i="50"/>
  <c r="J44" i="50"/>
  <c r="H44" i="50"/>
  <c r="M43" i="50"/>
  <c r="H43" i="50"/>
  <c r="J43" i="50" s="1"/>
  <c r="M42" i="50"/>
  <c r="J42" i="50"/>
  <c r="H42" i="50"/>
  <c r="M41" i="50"/>
  <c r="H41" i="50"/>
  <c r="J41" i="50" s="1"/>
  <c r="M40" i="50"/>
  <c r="J40" i="50"/>
  <c r="H40" i="50"/>
  <c r="M39" i="50"/>
  <c r="H39" i="50"/>
  <c r="J39" i="50" s="1"/>
  <c r="M38" i="50"/>
  <c r="M51" i="50" s="1"/>
  <c r="J38" i="50"/>
  <c r="H38" i="50"/>
  <c r="N37" i="50"/>
  <c r="L37" i="50"/>
  <c r="K37" i="50"/>
  <c r="I37" i="50"/>
  <c r="I53" i="50" s="1"/>
  <c r="G37" i="50"/>
  <c r="F37" i="50"/>
  <c r="M36" i="50"/>
  <c r="J36" i="50"/>
  <c r="M35" i="50"/>
  <c r="H35" i="50"/>
  <c r="J35" i="50" s="1"/>
  <c r="M34" i="50"/>
  <c r="J34" i="50"/>
  <c r="H34" i="50"/>
  <c r="M33" i="50"/>
  <c r="H33" i="50"/>
  <c r="J33" i="50" s="1"/>
  <c r="M32" i="50"/>
  <c r="J32" i="50"/>
  <c r="H32" i="50"/>
  <c r="M31" i="50"/>
  <c r="H31" i="50"/>
  <c r="J31" i="50" s="1"/>
  <c r="M30" i="50"/>
  <c r="J30" i="50"/>
  <c r="H30" i="50"/>
  <c r="M29" i="50"/>
  <c r="H29" i="50"/>
  <c r="J29" i="50" s="1"/>
  <c r="M28" i="50"/>
  <c r="J28" i="50"/>
  <c r="H28" i="50"/>
  <c r="M27" i="50"/>
  <c r="H27" i="50"/>
  <c r="J27" i="50" s="1"/>
  <c r="M26" i="50"/>
  <c r="J26" i="50"/>
  <c r="H26" i="50"/>
  <c r="M25" i="50"/>
  <c r="M37" i="50" s="1"/>
  <c r="H25" i="50"/>
  <c r="J25" i="50" s="1"/>
  <c r="M24" i="50"/>
  <c r="J24" i="50"/>
  <c r="H24" i="50"/>
  <c r="H37" i="50" s="1"/>
  <c r="N23" i="50"/>
  <c r="N53" i="50" s="1"/>
  <c r="L23" i="50"/>
  <c r="L53" i="50" s="1"/>
  <c r="K23" i="50"/>
  <c r="K53" i="50" s="1"/>
  <c r="I23" i="50"/>
  <c r="G23" i="50"/>
  <c r="G53" i="50" s="1"/>
  <c r="F23" i="50"/>
  <c r="F53" i="50" s="1"/>
  <c r="M22" i="50"/>
  <c r="J22" i="50"/>
  <c r="M21" i="50"/>
  <c r="J21" i="50"/>
  <c r="H21" i="50"/>
  <c r="M20" i="50"/>
  <c r="H20" i="50"/>
  <c r="J20" i="50" s="1"/>
  <c r="M19" i="50"/>
  <c r="J19" i="50"/>
  <c r="H19" i="50"/>
  <c r="M18" i="50"/>
  <c r="H18" i="50"/>
  <c r="J18" i="50" s="1"/>
  <c r="M17" i="50"/>
  <c r="J17" i="50"/>
  <c r="H17" i="50"/>
  <c r="M16" i="50"/>
  <c r="H16" i="50"/>
  <c r="J16" i="50" s="1"/>
  <c r="M15" i="50"/>
  <c r="J15" i="50"/>
  <c r="H15" i="50"/>
  <c r="M14" i="50"/>
  <c r="H14" i="50"/>
  <c r="J14" i="50" s="1"/>
  <c r="M13" i="50"/>
  <c r="J13" i="50"/>
  <c r="H13" i="50"/>
  <c r="M12" i="50"/>
  <c r="H12" i="50"/>
  <c r="J12" i="50" s="1"/>
  <c r="M11" i="50"/>
  <c r="J11" i="50"/>
  <c r="H11" i="50"/>
  <c r="M10" i="50"/>
  <c r="M23" i="50" s="1"/>
  <c r="M53" i="50" s="1"/>
  <c r="H10" i="50"/>
  <c r="J10" i="50" s="1"/>
  <c r="J23" i="50" s="1"/>
  <c r="J53" i="52" l="1"/>
  <c r="J51" i="50"/>
  <c r="J53" i="50" s="1"/>
  <c r="H51" i="50"/>
  <c r="H23" i="50"/>
  <c r="H10" i="31"/>
  <c r="J10" i="31"/>
  <c r="K10" i="31"/>
  <c r="K23" i="31" s="1"/>
  <c r="K53" i="31" s="1"/>
  <c r="L10" i="31"/>
  <c r="N10" i="31"/>
  <c r="H11" i="31"/>
  <c r="J11" i="31" s="1"/>
  <c r="M11" i="31"/>
  <c r="H12" i="31"/>
  <c r="J12" i="31" s="1"/>
  <c r="M12" i="31"/>
  <c r="H13" i="31"/>
  <c r="J13" i="31"/>
  <c r="M13" i="31"/>
  <c r="H14" i="31"/>
  <c r="J14" i="31"/>
  <c r="M14" i="31"/>
  <c r="H15" i="31"/>
  <c r="J15" i="31" s="1"/>
  <c r="M15" i="31"/>
  <c r="H16" i="31"/>
  <c r="J16" i="31"/>
  <c r="M16" i="31"/>
  <c r="H17" i="31"/>
  <c r="J17" i="31"/>
  <c r="M17" i="31"/>
  <c r="H18" i="31"/>
  <c r="J18" i="31"/>
  <c r="M18" i="31"/>
  <c r="H19" i="31"/>
  <c r="J19" i="31" s="1"/>
  <c r="M19" i="31"/>
  <c r="H20" i="31"/>
  <c r="J20" i="31"/>
  <c r="M20" i="31"/>
  <c r="H21" i="31"/>
  <c r="J21" i="31"/>
  <c r="M21" i="31"/>
  <c r="H22" i="31"/>
  <c r="J22" i="31"/>
  <c r="M22" i="31"/>
  <c r="F23" i="31"/>
  <c r="G23" i="31"/>
  <c r="I23" i="31"/>
  <c r="L23" i="31"/>
  <c r="N23" i="31"/>
  <c r="H24" i="31"/>
  <c r="J24" i="31"/>
  <c r="K24" i="31"/>
  <c r="M24" i="31" s="1"/>
  <c r="M37" i="31" s="1"/>
  <c r="L24" i="31"/>
  <c r="L37" i="31" s="1"/>
  <c r="N24" i="31"/>
  <c r="H25" i="31"/>
  <c r="H37" i="31" s="1"/>
  <c r="J25" i="31"/>
  <c r="M25" i="31"/>
  <c r="H26" i="31"/>
  <c r="J26" i="31"/>
  <c r="M26" i="31"/>
  <c r="H27" i="31"/>
  <c r="J27" i="31"/>
  <c r="M27" i="31"/>
  <c r="H28" i="31"/>
  <c r="J28" i="31" s="1"/>
  <c r="M28" i="31"/>
  <c r="H29" i="31"/>
  <c r="J29" i="31"/>
  <c r="M29" i="31"/>
  <c r="H30" i="31"/>
  <c r="J30" i="31"/>
  <c r="M30" i="31"/>
  <c r="H31" i="31"/>
  <c r="J31" i="31"/>
  <c r="M31" i="31"/>
  <c r="H32" i="31"/>
  <c r="J32" i="31" s="1"/>
  <c r="M32" i="31"/>
  <c r="H33" i="31"/>
  <c r="J33" i="31"/>
  <c r="M33" i="31"/>
  <c r="H34" i="31"/>
  <c r="J34" i="31"/>
  <c r="M34" i="31"/>
  <c r="H35" i="31"/>
  <c r="J35" i="31"/>
  <c r="M35" i="31"/>
  <c r="H36" i="31"/>
  <c r="J36" i="31" s="1"/>
  <c r="M36" i="31"/>
  <c r="F37" i="31"/>
  <c r="G37" i="31"/>
  <c r="I37" i="31"/>
  <c r="K37" i="31"/>
  <c r="N37" i="31"/>
  <c r="H38" i="31"/>
  <c r="J38" i="31" s="1"/>
  <c r="M38" i="31"/>
  <c r="H39" i="31"/>
  <c r="J39" i="31"/>
  <c r="M39" i="31"/>
  <c r="H40" i="31"/>
  <c r="J40" i="31"/>
  <c r="M40" i="31"/>
  <c r="M51" i="31" s="1"/>
  <c r="H41" i="31"/>
  <c r="J41" i="31"/>
  <c r="M41" i="31"/>
  <c r="H42" i="31"/>
  <c r="J42" i="31" s="1"/>
  <c r="M42" i="31"/>
  <c r="H43" i="31"/>
  <c r="J43" i="31"/>
  <c r="M43" i="31"/>
  <c r="H44" i="31"/>
  <c r="J44" i="31"/>
  <c r="M44" i="31"/>
  <c r="H45" i="31"/>
  <c r="J45" i="31"/>
  <c r="M45" i="31"/>
  <c r="H46" i="31"/>
  <c r="J46" i="31" s="1"/>
  <c r="M46" i="31"/>
  <c r="H47" i="31"/>
  <c r="J47" i="31"/>
  <c r="M47" i="31"/>
  <c r="H48" i="31"/>
  <c r="J48" i="31"/>
  <c r="M48" i="31"/>
  <c r="H49" i="31"/>
  <c r="J49" i="31"/>
  <c r="M49" i="31"/>
  <c r="H50" i="31"/>
  <c r="J50" i="31" s="1"/>
  <c r="M50" i="31"/>
  <c r="F51" i="31"/>
  <c r="G51" i="31"/>
  <c r="I51" i="31"/>
  <c r="K51" i="31"/>
  <c r="L51" i="31"/>
  <c r="N51" i="31"/>
  <c r="H52" i="31"/>
  <c r="J52" i="31" s="1"/>
  <c r="M52" i="31"/>
  <c r="F53" i="31"/>
  <c r="G53" i="31"/>
  <c r="I53" i="31"/>
  <c r="N53" i="31"/>
  <c r="H53" i="50" l="1"/>
  <c r="J51" i="31"/>
  <c r="J23" i="31"/>
  <c r="J37" i="31"/>
  <c r="L53" i="31"/>
  <c r="H23" i="31"/>
  <c r="M10" i="31"/>
  <c r="M23" i="31" s="1"/>
  <c r="M53" i="31" s="1"/>
  <c r="H51" i="31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H48" i="42"/>
  <c r="J48" i="42" s="1"/>
  <c r="M47" i="42"/>
  <c r="H47" i="42"/>
  <c r="J47" i="42" s="1"/>
  <c r="M46" i="42"/>
  <c r="H46" i="42"/>
  <c r="J46" i="42" s="1"/>
  <c r="M45" i="42"/>
  <c r="J45" i="42"/>
  <c r="H45" i="42"/>
  <c r="M44" i="42"/>
  <c r="H44" i="42"/>
  <c r="J44" i="42" s="1"/>
  <c r="M43" i="42"/>
  <c r="H43" i="42"/>
  <c r="J43" i="42" s="1"/>
  <c r="M42" i="42"/>
  <c r="H42" i="42"/>
  <c r="J42" i="42" s="1"/>
  <c r="M41" i="42"/>
  <c r="J41" i="42"/>
  <c r="H41" i="42"/>
  <c r="M40" i="42"/>
  <c r="H40" i="42"/>
  <c r="J40" i="42" s="1"/>
  <c r="M39" i="42"/>
  <c r="H39" i="42"/>
  <c r="J39" i="42" s="1"/>
  <c r="M38" i="42"/>
  <c r="M51" i="42" s="1"/>
  <c r="H38" i="42"/>
  <c r="H51" i="42" s="1"/>
  <c r="N37" i="42"/>
  <c r="L37" i="42"/>
  <c r="K37" i="42"/>
  <c r="I37" i="42"/>
  <c r="G37" i="42"/>
  <c r="F37" i="42"/>
  <c r="M36" i="42"/>
  <c r="H36" i="42"/>
  <c r="J36" i="42" s="1"/>
  <c r="M35" i="42"/>
  <c r="J35" i="42"/>
  <c r="H35" i="42"/>
  <c r="M34" i="42"/>
  <c r="H34" i="42"/>
  <c r="J34" i="42" s="1"/>
  <c r="M33" i="42"/>
  <c r="H33" i="42"/>
  <c r="J33" i="42" s="1"/>
  <c r="M32" i="42"/>
  <c r="H32" i="42"/>
  <c r="J32" i="42" s="1"/>
  <c r="M31" i="42"/>
  <c r="J31" i="42"/>
  <c r="H31" i="42"/>
  <c r="M30" i="42"/>
  <c r="H30" i="42"/>
  <c r="J30" i="42" s="1"/>
  <c r="M29" i="42"/>
  <c r="H29" i="42"/>
  <c r="J29" i="42" s="1"/>
  <c r="M28" i="42"/>
  <c r="H28" i="42"/>
  <c r="J28" i="42" s="1"/>
  <c r="M27" i="42"/>
  <c r="J27" i="42"/>
  <c r="H27" i="42"/>
  <c r="M26" i="42"/>
  <c r="H26" i="42"/>
  <c r="J26" i="42" s="1"/>
  <c r="M25" i="42"/>
  <c r="H25" i="42"/>
  <c r="J25" i="42" s="1"/>
  <c r="M24" i="42"/>
  <c r="M37" i="42" s="1"/>
  <c r="H24" i="42"/>
  <c r="H37" i="42" s="1"/>
  <c r="N23" i="42"/>
  <c r="N53" i="42" s="1"/>
  <c r="L23" i="42"/>
  <c r="L53" i="42" s="1"/>
  <c r="K23" i="42"/>
  <c r="K53" i="42" s="1"/>
  <c r="I23" i="42"/>
  <c r="I53" i="42" s="1"/>
  <c r="G23" i="42"/>
  <c r="G53" i="42" s="1"/>
  <c r="F23" i="42"/>
  <c r="F53" i="42" s="1"/>
  <c r="M22" i="42"/>
  <c r="H22" i="42"/>
  <c r="J22" i="42" s="1"/>
  <c r="M21" i="42"/>
  <c r="J21" i="42"/>
  <c r="H21" i="42"/>
  <c r="M20" i="42"/>
  <c r="H20" i="42"/>
  <c r="J20" i="42" s="1"/>
  <c r="M19" i="42"/>
  <c r="H19" i="42"/>
  <c r="J19" i="42" s="1"/>
  <c r="M18" i="42"/>
  <c r="H18" i="42"/>
  <c r="J18" i="42" s="1"/>
  <c r="M17" i="42"/>
  <c r="J17" i="42"/>
  <c r="H17" i="42"/>
  <c r="M16" i="42"/>
  <c r="H16" i="42"/>
  <c r="J16" i="42" s="1"/>
  <c r="M15" i="42"/>
  <c r="H15" i="42"/>
  <c r="J15" i="42" s="1"/>
  <c r="M14" i="42"/>
  <c r="H14" i="42"/>
  <c r="J14" i="42" s="1"/>
  <c r="M13" i="42"/>
  <c r="J13" i="42"/>
  <c r="H13" i="42"/>
  <c r="M12" i="42"/>
  <c r="H12" i="42"/>
  <c r="J12" i="42" s="1"/>
  <c r="M11" i="42"/>
  <c r="H11" i="42"/>
  <c r="J11" i="42" s="1"/>
  <c r="M10" i="42"/>
  <c r="M23" i="42" s="1"/>
  <c r="M53" i="42" s="1"/>
  <c r="H10" i="42"/>
  <c r="H23" i="42" s="1"/>
  <c r="J53" i="31" l="1"/>
  <c r="H53" i="31"/>
  <c r="H53" i="42"/>
  <c r="J10" i="42"/>
  <c r="J23" i="42" s="1"/>
  <c r="J24" i="42"/>
  <c r="J37" i="42" s="1"/>
  <c r="J38" i="42"/>
  <c r="J51" i="42" s="1"/>
  <c r="J53" i="42" l="1"/>
  <c r="L53" i="38" l="1"/>
  <c r="N51" i="38"/>
  <c r="L51" i="38"/>
  <c r="K51" i="38"/>
  <c r="F51" i="38"/>
  <c r="M50" i="38"/>
  <c r="H50" i="38"/>
  <c r="J50" i="38" s="1"/>
  <c r="M49" i="38"/>
  <c r="H49" i="38"/>
  <c r="J49" i="38" s="1"/>
  <c r="M48" i="38"/>
  <c r="H48" i="38"/>
  <c r="J48" i="38" s="1"/>
  <c r="M47" i="38"/>
  <c r="J47" i="38"/>
  <c r="H47" i="38"/>
  <c r="M46" i="38"/>
  <c r="H46" i="38"/>
  <c r="J46" i="38" s="1"/>
  <c r="M45" i="38"/>
  <c r="H45" i="38"/>
  <c r="J45" i="38" s="1"/>
  <c r="M44" i="38"/>
  <c r="H44" i="38"/>
  <c r="J44" i="38" s="1"/>
  <c r="M43" i="38"/>
  <c r="J43" i="38"/>
  <c r="H43" i="38"/>
  <c r="M42" i="38"/>
  <c r="H42" i="38"/>
  <c r="J42" i="38" s="1"/>
  <c r="M41" i="38"/>
  <c r="H41" i="38"/>
  <c r="J41" i="38" s="1"/>
  <c r="M40" i="38"/>
  <c r="M51" i="38" s="1"/>
  <c r="H40" i="38"/>
  <c r="J40" i="38" s="1"/>
  <c r="M39" i="38"/>
  <c r="J39" i="38"/>
  <c r="H39" i="38"/>
  <c r="M38" i="38"/>
  <c r="H38" i="38"/>
  <c r="J38" i="38" s="1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H34" i="38"/>
  <c r="J34" i="38" s="1"/>
  <c r="M33" i="38"/>
  <c r="J33" i="38"/>
  <c r="H33" i="38"/>
  <c r="M32" i="38"/>
  <c r="H32" i="38"/>
  <c r="J32" i="38" s="1"/>
  <c r="M31" i="38"/>
  <c r="H31" i="38"/>
  <c r="J31" i="38" s="1"/>
  <c r="M30" i="38"/>
  <c r="H30" i="38"/>
  <c r="J30" i="38" s="1"/>
  <c r="M29" i="38"/>
  <c r="J29" i="38"/>
  <c r="H29" i="38"/>
  <c r="M28" i="38"/>
  <c r="H28" i="38"/>
  <c r="J28" i="38" s="1"/>
  <c r="M27" i="38"/>
  <c r="H27" i="38"/>
  <c r="J27" i="38" s="1"/>
  <c r="M26" i="38"/>
  <c r="H26" i="38"/>
  <c r="J26" i="38" s="1"/>
  <c r="M25" i="38"/>
  <c r="J25" i="38"/>
  <c r="H25" i="38"/>
  <c r="M24" i="38"/>
  <c r="M37" i="38" s="1"/>
  <c r="H24" i="38"/>
  <c r="J24" i="38" s="1"/>
  <c r="J37" i="38" s="1"/>
  <c r="N23" i="38"/>
  <c r="N53" i="38" s="1"/>
  <c r="L23" i="38"/>
  <c r="K23" i="38"/>
  <c r="K53" i="38" s="1"/>
  <c r="I23" i="38"/>
  <c r="I53" i="38" s="1"/>
  <c r="G23" i="38"/>
  <c r="G53" i="38" s="1"/>
  <c r="F23" i="38"/>
  <c r="F53" i="38" s="1"/>
  <c r="M22" i="38"/>
  <c r="H22" i="38"/>
  <c r="J22" i="38" s="1"/>
  <c r="M21" i="38"/>
  <c r="H21" i="38"/>
  <c r="J21" i="38" s="1"/>
  <c r="M20" i="38"/>
  <c r="H20" i="38"/>
  <c r="J20" i="38" s="1"/>
  <c r="M19" i="38"/>
  <c r="J19" i="38"/>
  <c r="H19" i="38"/>
  <c r="M18" i="38"/>
  <c r="H18" i="38"/>
  <c r="J18" i="38" s="1"/>
  <c r="M17" i="38"/>
  <c r="H17" i="38"/>
  <c r="J17" i="38" s="1"/>
  <c r="M16" i="38"/>
  <c r="H16" i="38"/>
  <c r="J16" i="38" s="1"/>
  <c r="M15" i="38"/>
  <c r="J15" i="38"/>
  <c r="H15" i="38"/>
  <c r="M14" i="38"/>
  <c r="H14" i="38"/>
  <c r="J14" i="38" s="1"/>
  <c r="M13" i="38"/>
  <c r="H13" i="38"/>
  <c r="J13" i="38" s="1"/>
  <c r="M12" i="38"/>
  <c r="H12" i="38"/>
  <c r="J12" i="38" s="1"/>
  <c r="M11" i="38"/>
  <c r="J11" i="38"/>
  <c r="H11" i="38"/>
  <c r="M10" i="38"/>
  <c r="M23" i="38" s="1"/>
  <c r="M53" i="38" s="1"/>
  <c r="H10" i="38"/>
  <c r="J10" i="38" s="1"/>
  <c r="J23" i="38" l="1"/>
  <c r="J51" i="38"/>
  <c r="H23" i="38"/>
  <c r="H53" i="38" s="1"/>
  <c r="H51" i="38"/>
  <c r="H37" i="38"/>
  <c r="L53" i="37"/>
  <c r="N51" i="37"/>
  <c r="L51" i="37"/>
  <c r="K51" i="37"/>
  <c r="I51" i="37"/>
  <c r="G51" i="37"/>
  <c r="F51" i="37"/>
  <c r="M50" i="37"/>
  <c r="H50" i="37"/>
  <c r="J50" i="37" s="1"/>
  <c r="M49" i="37"/>
  <c r="J49" i="37"/>
  <c r="H49" i="37"/>
  <c r="M48" i="37"/>
  <c r="H48" i="37"/>
  <c r="J48" i="37" s="1"/>
  <c r="M47" i="37"/>
  <c r="H47" i="37"/>
  <c r="J47" i="37" s="1"/>
  <c r="M46" i="37"/>
  <c r="H46" i="37"/>
  <c r="J46" i="37" s="1"/>
  <c r="M45" i="37"/>
  <c r="J45" i="37"/>
  <c r="H45" i="37"/>
  <c r="M44" i="37"/>
  <c r="H44" i="37"/>
  <c r="J44" i="37" s="1"/>
  <c r="M43" i="37"/>
  <c r="H43" i="37"/>
  <c r="J43" i="37" s="1"/>
  <c r="M42" i="37"/>
  <c r="H42" i="37"/>
  <c r="J42" i="37" s="1"/>
  <c r="M41" i="37"/>
  <c r="J41" i="37"/>
  <c r="H41" i="37"/>
  <c r="M40" i="37"/>
  <c r="H40" i="37"/>
  <c r="J40" i="37" s="1"/>
  <c r="M39" i="37"/>
  <c r="H39" i="37"/>
  <c r="J39" i="37" s="1"/>
  <c r="M38" i="37"/>
  <c r="M51" i="37" s="1"/>
  <c r="H38" i="37"/>
  <c r="H51" i="37" s="1"/>
  <c r="N37" i="37"/>
  <c r="L37" i="37"/>
  <c r="K37" i="37"/>
  <c r="I37" i="37"/>
  <c r="G37" i="37"/>
  <c r="F37" i="37"/>
  <c r="M36" i="37"/>
  <c r="H36" i="37"/>
  <c r="J36" i="37" s="1"/>
  <c r="M35" i="37"/>
  <c r="J35" i="37"/>
  <c r="H35" i="37"/>
  <c r="M34" i="37"/>
  <c r="H34" i="37"/>
  <c r="J34" i="37" s="1"/>
  <c r="M33" i="37"/>
  <c r="H33" i="37"/>
  <c r="J33" i="37" s="1"/>
  <c r="M32" i="37"/>
  <c r="H32" i="37"/>
  <c r="J32" i="37" s="1"/>
  <c r="M31" i="37"/>
  <c r="J31" i="37"/>
  <c r="H31" i="37"/>
  <c r="M30" i="37"/>
  <c r="H30" i="37"/>
  <c r="J30" i="37" s="1"/>
  <c r="M29" i="37"/>
  <c r="H29" i="37"/>
  <c r="J29" i="37" s="1"/>
  <c r="M28" i="37"/>
  <c r="H28" i="37"/>
  <c r="J28" i="37" s="1"/>
  <c r="M27" i="37"/>
  <c r="J27" i="37"/>
  <c r="H27" i="37"/>
  <c r="M26" i="37"/>
  <c r="H26" i="37"/>
  <c r="J26" i="37" s="1"/>
  <c r="M25" i="37"/>
  <c r="H25" i="37"/>
  <c r="J25" i="37" s="1"/>
  <c r="M24" i="37"/>
  <c r="M37" i="37" s="1"/>
  <c r="H24" i="37"/>
  <c r="H37" i="37" s="1"/>
  <c r="N23" i="37"/>
  <c r="N53" i="37" s="1"/>
  <c r="L23" i="37"/>
  <c r="K23" i="37"/>
  <c r="K53" i="37" s="1"/>
  <c r="I23" i="37"/>
  <c r="I53" i="37" s="1"/>
  <c r="G23" i="37"/>
  <c r="G53" i="37" s="1"/>
  <c r="F23" i="37"/>
  <c r="F53" i="37" s="1"/>
  <c r="M22" i="37"/>
  <c r="H22" i="37"/>
  <c r="J22" i="37" s="1"/>
  <c r="M21" i="37"/>
  <c r="J21" i="37"/>
  <c r="H21" i="37"/>
  <c r="M20" i="37"/>
  <c r="H20" i="37"/>
  <c r="J20" i="37" s="1"/>
  <c r="M19" i="37"/>
  <c r="H19" i="37"/>
  <c r="J19" i="37" s="1"/>
  <c r="M18" i="37"/>
  <c r="H18" i="37"/>
  <c r="J18" i="37" s="1"/>
  <c r="M17" i="37"/>
  <c r="J17" i="37"/>
  <c r="H17" i="37"/>
  <c r="M16" i="37"/>
  <c r="H16" i="37"/>
  <c r="J16" i="37" s="1"/>
  <c r="M15" i="37"/>
  <c r="H15" i="37"/>
  <c r="J15" i="37" s="1"/>
  <c r="M14" i="37"/>
  <c r="H14" i="37"/>
  <c r="J14" i="37" s="1"/>
  <c r="M13" i="37"/>
  <c r="J13" i="37"/>
  <c r="H13" i="37"/>
  <c r="M12" i="37"/>
  <c r="H12" i="37"/>
  <c r="J12" i="37" s="1"/>
  <c r="M11" i="37"/>
  <c r="H11" i="37"/>
  <c r="J11" i="37" s="1"/>
  <c r="M10" i="37"/>
  <c r="M23" i="37" s="1"/>
  <c r="H10" i="37"/>
  <c r="H23" i="37" s="1"/>
  <c r="J53" i="38" l="1"/>
  <c r="H53" i="37"/>
  <c r="M53" i="37"/>
  <c r="J10" i="37"/>
  <c r="J23" i="37" s="1"/>
  <c r="J24" i="37"/>
  <c r="J37" i="37" s="1"/>
  <c r="J38" i="37"/>
  <c r="J51" i="37" s="1"/>
  <c r="K53" i="35"/>
  <c r="I53" i="35"/>
  <c r="G53" i="35"/>
  <c r="N51" i="35"/>
  <c r="L51" i="35"/>
  <c r="K51" i="35"/>
  <c r="I51" i="35"/>
  <c r="G51" i="35"/>
  <c r="F51" i="35"/>
  <c r="M50" i="35"/>
  <c r="J50" i="35"/>
  <c r="H50" i="35"/>
  <c r="M49" i="35"/>
  <c r="H49" i="35"/>
  <c r="J49" i="35" s="1"/>
  <c r="M48" i="35"/>
  <c r="J48" i="35"/>
  <c r="H48" i="35"/>
  <c r="M47" i="35"/>
  <c r="H47" i="35"/>
  <c r="J47" i="35" s="1"/>
  <c r="M46" i="35"/>
  <c r="J46" i="35"/>
  <c r="H46" i="35"/>
  <c r="M45" i="35"/>
  <c r="H45" i="35"/>
  <c r="J45" i="35" s="1"/>
  <c r="M44" i="35"/>
  <c r="J44" i="35"/>
  <c r="H44" i="35"/>
  <c r="M43" i="35"/>
  <c r="H43" i="35"/>
  <c r="J43" i="35" s="1"/>
  <c r="M42" i="35"/>
  <c r="J42" i="35"/>
  <c r="H42" i="35"/>
  <c r="M41" i="35"/>
  <c r="H41" i="35"/>
  <c r="J41" i="35" s="1"/>
  <c r="M40" i="35"/>
  <c r="J40" i="35"/>
  <c r="H40" i="35"/>
  <c r="M39" i="35"/>
  <c r="H39" i="35"/>
  <c r="J39" i="35" s="1"/>
  <c r="M38" i="35"/>
  <c r="M51" i="35" s="1"/>
  <c r="J38" i="35"/>
  <c r="H38" i="35"/>
  <c r="N37" i="35"/>
  <c r="L37" i="35"/>
  <c r="K37" i="35"/>
  <c r="I37" i="35"/>
  <c r="G37" i="35"/>
  <c r="F37" i="35"/>
  <c r="M36" i="35"/>
  <c r="J36" i="35"/>
  <c r="H36" i="35"/>
  <c r="M35" i="35"/>
  <c r="H35" i="35"/>
  <c r="J35" i="35" s="1"/>
  <c r="M34" i="35"/>
  <c r="J34" i="35"/>
  <c r="H34" i="35"/>
  <c r="M33" i="35"/>
  <c r="H33" i="35"/>
  <c r="J33" i="35" s="1"/>
  <c r="M32" i="35"/>
  <c r="J32" i="35"/>
  <c r="H32" i="35"/>
  <c r="M31" i="35"/>
  <c r="H31" i="35"/>
  <c r="J31" i="35" s="1"/>
  <c r="M30" i="35"/>
  <c r="J30" i="35"/>
  <c r="H30" i="35"/>
  <c r="M29" i="35"/>
  <c r="H29" i="35"/>
  <c r="J29" i="35" s="1"/>
  <c r="M28" i="35"/>
  <c r="J28" i="35"/>
  <c r="H28" i="35"/>
  <c r="M27" i="35"/>
  <c r="H27" i="35"/>
  <c r="J27" i="35" s="1"/>
  <c r="M26" i="35"/>
  <c r="J26" i="35"/>
  <c r="H26" i="35"/>
  <c r="M25" i="35"/>
  <c r="H25" i="35"/>
  <c r="J25" i="35" s="1"/>
  <c r="M24" i="35"/>
  <c r="M37" i="35" s="1"/>
  <c r="J24" i="35"/>
  <c r="H24" i="35"/>
  <c r="N23" i="35"/>
  <c r="N53" i="35" s="1"/>
  <c r="L23" i="35"/>
  <c r="L53" i="35" s="1"/>
  <c r="K23" i="35"/>
  <c r="I23" i="35"/>
  <c r="G23" i="35"/>
  <c r="F23" i="35"/>
  <c r="F53" i="35" s="1"/>
  <c r="M22" i="35"/>
  <c r="J22" i="35"/>
  <c r="H22" i="35"/>
  <c r="M21" i="35"/>
  <c r="H21" i="35"/>
  <c r="J21" i="35" s="1"/>
  <c r="M20" i="35"/>
  <c r="J20" i="35"/>
  <c r="H20" i="35"/>
  <c r="M19" i="35"/>
  <c r="H19" i="35"/>
  <c r="J19" i="35" s="1"/>
  <c r="M18" i="35"/>
  <c r="J18" i="35"/>
  <c r="H18" i="35"/>
  <c r="M17" i="35"/>
  <c r="H17" i="35"/>
  <c r="J17" i="35" s="1"/>
  <c r="M16" i="35"/>
  <c r="J16" i="35"/>
  <c r="H16" i="35"/>
  <c r="M15" i="35"/>
  <c r="H15" i="35"/>
  <c r="J15" i="35" s="1"/>
  <c r="M14" i="35"/>
  <c r="J14" i="35"/>
  <c r="H14" i="35"/>
  <c r="M13" i="35"/>
  <c r="H13" i="35"/>
  <c r="J13" i="35" s="1"/>
  <c r="M12" i="35"/>
  <c r="J12" i="35"/>
  <c r="H12" i="35"/>
  <c r="M11" i="35"/>
  <c r="H11" i="35"/>
  <c r="J11" i="35" s="1"/>
  <c r="M10" i="35"/>
  <c r="M23" i="35" s="1"/>
  <c r="J10" i="35"/>
  <c r="J23" i="35" s="1"/>
  <c r="H10" i="35"/>
  <c r="J53" i="37" l="1"/>
  <c r="M53" i="35"/>
  <c r="J51" i="35"/>
  <c r="J53" i="35" s="1"/>
  <c r="J37" i="35"/>
  <c r="H23" i="35"/>
  <c r="H37" i="35"/>
  <c r="H51" i="35"/>
  <c r="L53" i="33"/>
  <c r="N51" i="33"/>
  <c r="L51" i="33"/>
  <c r="K51" i="33"/>
  <c r="I51" i="33"/>
  <c r="G51" i="33"/>
  <c r="F51" i="33"/>
  <c r="M50" i="33"/>
  <c r="H50" i="33"/>
  <c r="J50" i="33" s="1"/>
  <c r="M49" i="33"/>
  <c r="J49" i="33"/>
  <c r="H49" i="33"/>
  <c r="M48" i="33"/>
  <c r="H48" i="33"/>
  <c r="J48" i="33" s="1"/>
  <c r="M47" i="33"/>
  <c r="H47" i="33"/>
  <c r="J47" i="33" s="1"/>
  <c r="M46" i="33"/>
  <c r="H46" i="33"/>
  <c r="J46" i="33" s="1"/>
  <c r="M45" i="33"/>
  <c r="J45" i="33"/>
  <c r="H45" i="33"/>
  <c r="M44" i="33"/>
  <c r="H44" i="33"/>
  <c r="J44" i="33" s="1"/>
  <c r="M43" i="33"/>
  <c r="H43" i="33"/>
  <c r="J43" i="33" s="1"/>
  <c r="M42" i="33"/>
  <c r="H42" i="33"/>
  <c r="J42" i="33" s="1"/>
  <c r="M41" i="33"/>
  <c r="J41" i="33"/>
  <c r="H41" i="33"/>
  <c r="M40" i="33"/>
  <c r="H40" i="33"/>
  <c r="J40" i="33" s="1"/>
  <c r="M39" i="33"/>
  <c r="H39" i="33"/>
  <c r="J39" i="33" s="1"/>
  <c r="M38" i="33"/>
  <c r="M51" i="33" s="1"/>
  <c r="H38" i="33"/>
  <c r="H51" i="33" s="1"/>
  <c r="N37" i="33"/>
  <c r="L37" i="33"/>
  <c r="K37" i="33"/>
  <c r="I37" i="33"/>
  <c r="G37" i="33"/>
  <c r="F37" i="33"/>
  <c r="M36" i="33"/>
  <c r="H36" i="33"/>
  <c r="J36" i="33" s="1"/>
  <c r="M35" i="33"/>
  <c r="J35" i="33"/>
  <c r="H35" i="33"/>
  <c r="M34" i="33"/>
  <c r="H34" i="33"/>
  <c r="J34" i="33" s="1"/>
  <c r="M33" i="33"/>
  <c r="H33" i="33"/>
  <c r="J33" i="33" s="1"/>
  <c r="M32" i="33"/>
  <c r="H32" i="33"/>
  <c r="J32" i="33" s="1"/>
  <c r="M31" i="33"/>
  <c r="J31" i="33"/>
  <c r="H31" i="33"/>
  <c r="M30" i="33"/>
  <c r="H30" i="33"/>
  <c r="J30" i="33" s="1"/>
  <c r="M29" i="33"/>
  <c r="H29" i="33"/>
  <c r="J29" i="33" s="1"/>
  <c r="M28" i="33"/>
  <c r="H28" i="33"/>
  <c r="J28" i="33" s="1"/>
  <c r="M27" i="33"/>
  <c r="J27" i="33"/>
  <c r="H27" i="33"/>
  <c r="M26" i="33"/>
  <c r="H26" i="33"/>
  <c r="J26" i="33" s="1"/>
  <c r="M25" i="33"/>
  <c r="H25" i="33"/>
  <c r="J25" i="33" s="1"/>
  <c r="M24" i="33"/>
  <c r="M37" i="33" s="1"/>
  <c r="H24" i="33"/>
  <c r="H37" i="33" s="1"/>
  <c r="N23" i="33"/>
  <c r="N53" i="33" s="1"/>
  <c r="L23" i="33"/>
  <c r="K23" i="33"/>
  <c r="K53" i="33" s="1"/>
  <c r="I23" i="33"/>
  <c r="I53" i="33" s="1"/>
  <c r="G23" i="33"/>
  <c r="G53" i="33" s="1"/>
  <c r="F23" i="33"/>
  <c r="F53" i="33" s="1"/>
  <c r="M22" i="33"/>
  <c r="H22" i="33"/>
  <c r="J22" i="33" s="1"/>
  <c r="M21" i="33"/>
  <c r="J21" i="33"/>
  <c r="H21" i="33"/>
  <c r="M20" i="33"/>
  <c r="H20" i="33"/>
  <c r="J20" i="33" s="1"/>
  <c r="M19" i="33"/>
  <c r="H19" i="33"/>
  <c r="J19" i="33" s="1"/>
  <c r="M18" i="33"/>
  <c r="H18" i="33"/>
  <c r="J18" i="33" s="1"/>
  <c r="M17" i="33"/>
  <c r="J17" i="33"/>
  <c r="H17" i="33"/>
  <c r="M16" i="33"/>
  <c r="H16" i="33"/>
  <c r="J16" i="33" s="1"/>
  <c r="M15" i="33"/>
  <c r="H15" i="33"/>
  <c r="J15" i="33" s="1"/>
  <c r="M14" i="33"/>
  <c r="H14" i="33"/>
  <c r="J14" i="33" s="1"/>
  <c r="M13" i="33"/>
  <c r="J13" i="33"/>
  <c r="H13" i="33"/>
  <c r="M12" i="33"/>
  <c r="H12" i="33"/>
  <c r="J12" i="33" s="1"/>
  <c r="M11" i="33"/>
  <c r="H11" i="33"/>
  <c r="J11" i="33" s="1"/>
  <c r="M10" i="33"/>
  <c r="M23" i="33" s="1"/>
  <c r="H10" i="33"/>
  <c r="H23" i="33" s="1"/>
  <c r="H53" i="35" l="1"/>
  <c r="H53" i="33"/>
  <c r="M53" i="33"/>
  <c r="J10" i="33"/>
  <c r="J23" i="33" s="1"/>
  <c r="J53" i="33" s="1"/>
  <c r="J24" i="33"/>
  <c r="J37" i="33" s="1"/>
  <c r="J38" i="33"/>
  <c r="J51" i="33" s="1"/>
  <c r="M53" i="55"/>
  <c r="L53" i="55"/>
  <c r="K53" i="55"/>
  <c r="I53" i="55"/>
  <c r="G53" i="55"/>
  <c r="F51" i="55"/>
  <c r="H50" i="55"/>
  <c r="J50" i="55" s="1"/>
  <c r="H49" i="55"/>
  <c r="J49" i="55" s="1"/>
  <c r="H48" i="55"/>
  <c r="J48" i="55" s="1"/>
  <c r="H47" i="55"/>
  <c r="J47" i="55" s="1"/>
  <c r="H46" i="55"/>
  <c r="J46" i="55" s="1"/>
  <c r="H45" i="55"/>
  <c r="J45" i="55" s="1"/>
  <c r="H44" i="55"/>
  <c r="J44" i="55" s="1"/>
  <c r="H43" i="55"/>
  <c r="J43" i="55" s="1"/>
  <c r="H42" i="55"/>
  <c r="J42" i="55" s="1"/>
  <c r="H41" i="55"/>
  <c r="J41" i="55" s="1"/>
  <c r="H40" i="55"/>
  <c r="J40" i="55" s="1"/>
  <c r="H39" i="55"/>
  <c r="H51" i="55" s="1"/>
  <c r="H38" i="55"/>
  <c r="J38" i="55" s="1"/>
  <c r="H37" i="55"/>
  <c r="F37" i="55"/>
  <c r="H36" i="55"/>
  <c r="J36" i="55" s="1"/>
  <c r="J35" i="55"/>
  <c r="H35" i="55"/>
  <c r="H34" i="55"/>
  <c r="J34" i="55" s="1"/>
  <c r="J33" i="55"/>
  <c r="H33" i="55"/>
  <c r="H32" i="55"/>
  <c r="J32" i="55" s="1"/>
  <c r="J31" i="55"/>
  <c r="H31" i="55"/>
  <c r="H30" i="55"/>
  <c r="J30" i="55" s="1"/>
  <c r="J29" i="55"/>
  <c r="H29" i="55"/>
  <c r="H28" i="55"/>
  <c r="J28" i="55" s="1"/>
  <c r="J27" i="55"/>
  <c r="H27" i="55"/>
  <c r="H26" i="55"/>
  <c r="J26" i="55" s="1"/>
  <c r="J25" i="55"/>
  <c r="H25" i="55"/>
  <c r="H24" i="55"/>
  <c r="J24" i="55" s="1"/>
  <c r="F23" i="55"/>
  <c r="F53" i="55" s="1"/>
  <c r="H22" i="55"/>
  <c r="J22" i="55" s="1"/>
  <c r="H21" i="55"/>
  <c r="J21" i="55" s="1"/>
  <c r="H20" i="55"/>
  <c r="J20" i="55" s="1"/>
  <c r="H19" i="55"/>
  <c r="J19" i="55" s="1"/>
  <c r="H18" i="55"/>
  <c r="J18" i="55" s="1"/>
  <c r="H17" i="55"/>
  <c r="J17" i="55" s="1"/>
  <c r="H16" i="55"/>
  <c r="J16" i="55" s="1"/>
  <c r="H15" i="55"/>
  <c r="J15" i="55" s="1"/>
  <c r="H14" i="55"/>
  <c r="J14" i="55" s="1"/>
  <c r="H13" i="55"/>
  <c r="J13" i="55" s="1"/>
  <c r="H12" i="55"/>
  <c r="J12" i="55" s="1"/>
  <c r="H11" i="55"/>
  <c r="J11" i="55" s="1"/>
  <c r="H10" i="55"/>
  <c r="H23" i="55" s="1"/>
  <c r="H53" i="55" s="1"/>
  <c r="J51" i="55" l="1"/>
  <c r="J37" i="55"/>
  <c r="J10" i="55"/>
  <c r="J23" i="55" s="1"/>
  <c r="J53" i="55" s="1"/>
  <c r="J39" i="55"/>
  <c r="K53" i="49" l="1"/>
  <c r="G53" i="49"/>
  <c r="N51" i="49"/>
  <c r="L51" i="49"/>
  <c r="K51" i="49"/>
  <c r="I51" i="49"/>
  <c r="G51" i="49"/>
  <c r="F51" i="49"/>
  <c r="M50" i="49"/>
  <c r="J50" i="49"/>
  <c r="H50" i="49"/>
  <c r="M49" i="49"/>
  <c r="H49" i="49"/>
  <c r="J49" i="49" s="1"/>
  <c r="M48" i="49"/>
  <c r="H48" i="49"/>
  <c r="J48" i="49" s="1"/>
  <c r="M47" i="49"/>
  <c r="H47" i="49"/>
  <c r="J47" i="49" s="1"/>
  <c r="M46" i="49"/>
  <c r="J46" i="49"/>
  <c r="H46" i="49"/>
  <c r="M45" i="49"/>
  <c r="H45" i="49"/>
  <c r="J45" i="49" s="1"/>
  <c r="M44" i="49"/>
  <c r="H44" i="49"/>
  <c r="J44" i="49" s="1"/>
  <c r="M43" i="49"/>
  <c r="H43" i="49"/>
  <c r="J43" i="49" s="1"/>
  <c r="M42" i="49"/>
  <c r="J42" i="49"/>
  <c r="H42" i="49"/>
  <c r="M41" i="49"/>
  <c r="H41" i="49"/>
  <c r="J41" i="49" s="1"/>
  <c r="M40" i="49"/>
  <c r="H40" i="49"/>
  <c r="J40" i="49" s="1"/>
  <c r="M39" i="49"/>
  <c r="H39" i="49"/>
  <c r="J39" i="49" s="1"/>
  <c r="M38" i="49"/>
  <c r="M51" i="49" s="1"/>
  <c r="J38" i="49"/>
  <c r="H38" i="49"/>
  <c r="N37" i="49"/>
  <c r="L37" i="49"/>
  <c r="K37" i="49"/>
  <c r="I37" i="49"/>
  <c r="G37" i="49"/>
  <c r="F37" i="49"/>
  <c r="M36" i="49"/>
  <c r="J36" i="49"/>
  <c r="H36" i="49"/>
  <c r="M35" i="49"/>
  <c r="H35" i="49"/>
  <c r="J35" i="49" s="1"/>
  <c r="M34" i="49"/>
  <c r="H34" i="49"/>
  <c r="J34" i="49" s="1"/>
  <c r="M33" i="49"/>
  <c r="H33" i="49"/>
  <c r="J33" i="49" s="1"/>
  <c r="M32" i="49"/>
  <c r="J32" i="49"/>
  <c r="H32" i="49"/>
  <c r="M31" i="49"/>
  <c r="H31" i="49"/>
  <c r="J31" i="49" s="1"/>
  <c r="M30" i="49"/>
  <c r="H30" i="49"/>
  <c r="J30" i="49" s="1"/>
  <c r="M29" i="49"/>
  <c r="H29" i="49"/>
  <c r="J29" i="49" s="1"/>
  <c r="M28" i="49"/>
  <c r="J28" i="49"/>
  <c r="H28" i="49"/>
  <c r="M27" i="49"/>
  <c r="H27" i="49"/>
  <c r="J27" i="49" s="1"/>
  <c r="M26" i="49"/>
  <c r="H26" i="49"/>
  <c r="J26" i="49" s="1"/>
  <c r="M25" i="49"/>
  <c r="H25" i="49"/>
  <c r="J25" i="49" s="1"/>
  <c r="M24" i="49"/>
  <c r="M37" i="49" s="1"/>
  <c r="J24" i="49"/>
  <c r="H24" i="49"/>
  <c r="N23" i="49"/>
  <c r="N53" i="49" s="1"/>
  <c r="L23" i="49"/>
  <c r="L53" i="49" s="1"/>
  <c r="K23" i="49"/>
  <c r="I23" i="49"/>
  <c r="I53" i="49" s="1"/>
  <c r="G23" i="49"/>
  <c r="F23" i="49"/>
  <c r="F53" i="49" s="1"/>
  <c r="M22" i="49"/>
  <c r="J22" i="49"/>
  <c r="H22" i="49"/>
  <c r="M21" i="49"/>
  <c r="H21" i="49"/>
  <c r="J21" i="49" s="1"/>
  <c r="M20" i="49"/>
  <c r="H20" i="49"/>
  <c r="J20" i="49" s="1"/>
  <c r="M19" i="49"/>
  <c r="H19" i="49"/>
  <c r="J19" i="49" s="1"/>
  <c r="M18" i="49"/>
  <c r="J18" i="49"/>
  <c r="H18" i="49"/>
  <c r="M17" i="49"/>
  <c r="H17" i="49"/>
  <c r="J17" i="49" s="1"/>
  <c r="M16" i="49"/>
  <c r="H16" i="49"/>
  <c r="J16" i="49" s="1"/>
  <c r="M15" i="49"/>
  <c r="H15" i="49"/>
  <c r="J15" i="49" s="1"/>
  <c r="M14" i="49"/>
  <c r="J14" i="49"/>
  <c r="H14" i="49"/>
  <c r="M13" i="49"/>
  <c r="H13" i="49"/>
  <c r="H23" i="49" s="1"/>
  <c r="M12" i="49"/>
  <c r="H12" i="49"/>
  <c r="J12" i="49" s="1"/>
  <c r="M11" i="49"/>
  <c r="H11" i="49"/>
  <c r="J11" i="49" s="1"/>
  <c r="M10" i="49"/>
  <c r="M23" i="49" s="1"/>
  <c r="M53" i="49" s="1"/>
  <c r="J10" i="49"/>
  <c r="H10" i="49"/>
  <c r="J37" i="49" l="1"/>
  <c r="J51" i="49"/>
  <c r="H37" i="49"/>
  <c r="H53" i="49" s="1"/>
  <c r="H51" i="49"/>
  <c r="J13" i="49"/>
  <c r="J23" i="49" s="1"/>
  <c r="J53" i="49" s="1"/>
  <c r="K53" i="48" l="1"/>
  <c r="G53" i="48"/>
  <c r="N51" i="48"/>
  <c r="L51" i="48"/>
  <c r="K51" i="48"/>
  <c r="I51" i="48"/>
  <c r="G51" i="48"/>
  <c r="F51" i="48"/>
  <c r="M50" i="48"/>
  <c r="J50" i="48"/>
  <c r="H50" i="48"/>
  <c r="M49" i="48"/>
  <c r="H49" i="48"/>
  <c r="J49" i="48" s="1"/>
  <c r="M48" i="48"/>
  <c r="H48" i="48"/>
  <c r="J48" i="48" s="1"/>
  <c r="M47" i="48"/>
  <c r="H47" i="48"/>
  <c r="J47" i="48" s="1"/>
  <c r="M46" i="48"/>
  <c r="J46" i="48"/>
  <c r="H46" i="48"/>
  <c r="M45" i="48"/>
  <c r="H45" i="48"/>
  <c r="J45" i="48" s="1"/>
  <c r="M44" i="48"/>
  <c r="H44" i="48"/>
  <c r="J44" i="48" s="1"/>
  <c r="M43" i="48"/>
  <c r="H43" i="48"/>
  <c r="J43" i="48" s="1"/>
  <c r="M42" i="48"/>
  <c r="J42" i="48"/>
  <c r="H42" i="48"/>
  <c r="M41" i="48"/>
  <c r="H41" i="48"/>
  <c r="J41" i="48" s="1"/>
  <c r="M40" i="48"/>
  <c r="H40" i="48"/>
  <c r="J40" i="48" s="1"/>
  <c r="M39" i="48"/>
  <c r="H39" i="48"/>
  <c r="J39" i="48" s="1"/>
  <c r="M38" i="48"/>
  <c r="M51" i="48" s="1"/>
  <c r="J38" i="48"/>
  <c r="H38" i="48"/>
  <c r="N37" i="48"/>
  <c r="L37" i="48"/>
  <c r="K37" i="48"/>
  <c r="I37" i="48"/>
  <c r="G37" i="48"/>
  <c r="F37" i="48"/>
  <c r="M36" i="48"/>
  <c r="J36" i="48"/>
  <c r="H36" i="48"/>
  <c r="M35" i="48"/>
  <c r="H35" i="48"/>
  <c r="J35" i="48" s="1"/>
  <c r="M34" i="48"/>
  <c r="H34" i="48"/>
  <c r="J34" i="48" s="1"/>
  <c r="M33" i="48"/>
  <c r="H33" i="48"/>
  <c r="J33" i="48" s="1"/>
  <c r="M32" i="48"/>
  <c r="J32" i="48"/>
  <c r="H32" i="48"/>
  <c r="M31" i="48"/>
  <c r="H31" i="48"/>
  <c r="J31" i="48" s="1"/>
  <c r="M30" i="48"/>
  <c r="H30" i="48"/>
  <c r="J30" i="48" s="1"/>
  <c r="M29" i="48"/>
  <c r="H29" i="48"/>
  <c r="J29" i="48" s="1"/>
  <c r="M28" i="48"/>
  <c r="J28" i="48"/>
  <c r="H28" i="48"/>
  <c r="M27" i="48"/>
  <c r="H27" i="48"/>
  <c r="J27" i="48" s="1"/>
  <c r="M26" i="48"/>
  <c r="H26" i="48"/>
  <c r="J26" i="48" s="1"/>
  <c r="M25" i="48"/>
  <c r="H25" i="48"/>
  <c r="J25" i="48" s="1"/>
  <c r="M24" i="48"/>
  <c r="M37" i="48" s="1"/>
  <c r="J24" i="48"/>
  <c r="H24" i="48"/>
  <c r="N23" i="48"/>
  <c r="N53" i="48" s="1"/>
  <c r="L23" i="48"/>
  <c r="L53" i="48" s="1"/>
  <c r="K23" i="48"/>
  <c r="I23" i="48"/>
  <c r="I53" i="48" s="1"/>
  <c r="G23" i="48"/>
  <c r="F23" i="48"/>
  <c r="F53" i="48" s="1"/>
  <c r="M22" i="48"/>
  <c r="J22" i="48"/>
  <c r="H22" i="48"/>
  <c r="M21" i="48"/>
  <c r="H21" i="48"/>
  <c r="J21" i="48" s="1"/>
  <c r="M20" i="48"/>
  <c r="H20" i="48"/>
  <c r="J20" i="48" s="1"/>
  <c r="M19" i="48"/>
  <c r="H19" i="48"/>
  <c r="J19" i="48" s="1"/>
  <c r="M18" i="48"/>
  <c r="J18" i="48"/>
  <c r="H18" i="48"/>
  <c r="M17" i="48"/>
  <c r="H17" i="48"/>
  <c r="J17" i="48" s="1"/>
  <c r="M16" i="48"/>
  <c r="H16" i="48"/>
  <c r="J16" i="48" s="1"/>
  <c r="M15" i="48"/>
  <c r="H15" i="48"/>
  <c r="J15" i="48" s="1"/>
  <c r="M14" i="48"/>
  <c r="J14" i="48"/>
  <c r="H14" i="48"/>
  <c r="M13" i="48"/>
  <c r="H13" i="48"/>
  <c r="H23" i="48" s="1"/>
  <c r="M12" i="48"/>
  <c r="H12" i="48"/>
  <c r="J12" i="48" s="1"/>
  <c r="M11" i="48"/>
  <c r="H11" i="48"/>
  <c r="J11" i="48" s="1"/>
  <c r="M10" i="48"/>
  <c r="M23" i="48" s="1"/>
  <c r="M53" i="48" s="1"/>
  <c r="J10" i="48"/>
  <c r="H10" i="48"/>
  <c r="J37" i="48" l="1"/>
  <c r="J51" i="48"/>
  <c r="H37" i="48"/>
  <c r="H53" i="48" s="1"/>
  <c r="H51" i="48"/>
  <c r="J13" i="48"/>
  <c r="J23" i="48" s="1"/>
  <c r="J53" i="48" s="1"/>
  <c r="K53" i="41"/>
  <c r="G53" i="41"/>
  <c r="N51" i="41"/>
  <c r="L51" i="41"/>
  <c r="K51" i="41"/>
  <c r="I51" i="41"/>
  <c r="G51" i="41"/>
  <c r="F51" i="41"/>
  <c r="M50" i="41"/>
  <c r="J50" i="41"/>
  <c r="H50" i="41"/>
  <c r="M49" i="41"/>
  <c r="H49" i="41"/>
  <c r="J49" i="41" s="1"/>
  <c r="M48" i="41"/>
  <c r="H48" i="41"/>
  <c r="J48" i="41" s="1"/>
  <c r="M47" i="41"/>
  <c r="H47" i="41"/>
  <c r="J47" i="41" s="1"/>
  <c r="M46" i="41"/>
  <c r="J46" i="41"/>
  <c r="H46" i="41"/>
  <c r="M45" i="41"/>
  <c r="H45" i="41"/>
  <c r="J45" i="41" s="1"/>
  <c r="M44" i="41"/>
  <c r="H44" i="41"/>
  <c r="J44" i="41" s="1"/>
  <c r="M43" i="41"/>
  <c r="H43" i="41"/>
  <c r="J43" i="41" s="1"/>
  <c r="M42" i="41"/>
  <c r="J42" i="41"/>
  <c r="H42" i="41"/>
  <c r="M41" i="41"/>
  <c r="H41" i="41"/>
  <c r="J41" i="41" s="1"/>
  <c r="M40" i="41"/>
  <c r="H40" i="41"/>
  <c r="J40" i="41" s="1"/>
  <c r="M39" i="41"/>
  <c r="H39" i="41"/>
  <c r="J39" i="41" s="1"/>
  <c r="M38" i="41"/>
  <c r="M51" i="41" s="1"/>
  <c r="J38" i="41"/>
  <c r="H38" i="41"/>
  <c r="N37" i="41"/>
  <c r="L37" i="41"/>
  <c r="K37" i="41"/>
  <c r="I37" i="41"/>
  <c r="G37" i="41"/>
  <c r="F37" i="41"/>
  <c r="M36" i="41"/>
  <c r="J36" i="41"/>
  <c r="H36" i="41"/>
  <c r="M35" i="41"/>
  <c r="H35" i="41"/>
  <c r="J35" i="41" s="1"/>
  <c r="M34" i="41"/>
  <c r="H34" i="41"/>
  <c r="J34" i="41" s="1"/>
  <c r="M33" i="41"/>
  <c r="H33" i="41"/>
  <c r="J33" i="41" s="1"/>
  <c r="M32" i="41"/>
  <c r="J32" i="41"/>
  <c r="H32" i="41"/>
  <c r="M31" i="41"/>
  <c r="H31" i="41"/>
  <c r="J31" i="41" s="1"/>
  <c r="M30" i="41"/>
  <c r="H30" i="41"/>
  <c r="J30" i="41" s="1"/>
  <c r="M29" i="41"/>
  <c r="H29" i="41"/>
  <c r="J29" i="41" s="1"/>
  <c r="M28" i="41"/>
  <c r="J28" i="41"/>
  <c r="H28" i="41"/>
  <c r="M27" i="41"/>
  <c r="H27" i="41"/>
  <c r="J27" i="41" s="1"/>
  <c r="M26" i="41"/>
  <c r="H26" i="41"/>
  <c r="J26" i="41" s="1"/>
  <c r="M25" i="41"/>
  <c r="H25" i="41"/>
  <c r="J25" i="41" s="1"/>
  <c r="M24" i="41"/>
  <c r="M37" i="41" s="1"/>
  <c r="J24" i="41"/>
  <c r="H24" i="41"/>
  <c r="N23" i="41"/>
  <c r="N53" i="41" s="1"/>
  <c r="L23" i="41"/>
  <c r="L53" i="41" s="1"/>
  <c r="K23" i="41"/>
  <c r="I23" i="41"/>
  <c r="I53" i="41" s="1"/>
  <c r="G23" i="41"/>
  <c r="F23" i="41"/>
  <c r="F53" i="41" s="1"/>
  <c r="M22" i="41"/>
  <c r="J22" i="41"/>
  <c r="H22" i="41"/>
  <c r="M21" i="41"/>
  <c r="H21" i="41"/>
  <c r="J21" i="41" s="1"/>
  <c r="M20" i="41"/>
  <c r="H20" i="41"/>
  <c r="J20" i="41" s="1"/>
  <c r="M19" i="41"/>
  <c r="H19" i="41"/>
  <c r="J19" i="41" s="1"/>
  <c r="M18" i="41"/>
  <c r="J18" i="41"/>
  <c r="H18" i="41"/>
  <c r="M17" i="41"/>
  <c r="H17" i="41"/>
  <c r="J17" i="41" s="1"/>
  <c r="M16" i="41"/>
  <c r="H16" i="41"/>
  <c r="J16" i="41" s="1"/>
  <c r="M15" i="41"/>
  <c r="H15" i="41"/>
  <c r="J15" i="41" s="1"/>
  <c r="M14" i="41"/>
  <c r="J14" i="41"/>
  <c r="H14" i="41"/>
  <c r="M13" i="41"/>
  <c r="H13" i="41"/>
  <c r="J13" i="41" s="1"/>
  <c r="M12" i="41"/>
  <c r="H12" i="41"/>
  <c r="J12" i="41" s="1"/>
  <c r="M11" i="41"/>
  <c r="H11" i="41"/>
  <c r="J11" i="41" s="1"/>
  <c r="M10" i="41"/>
  <c r="M23" i="41" s="1"/>
  <c r="M53" i="41" s="1"/>
  <c r="J10" i="41"/>
  <c r="H10" i="41"/>
  <c r="J23" i="41" l="1"/>
  <c r="J37" i="41"/>
  <c r="J51" i="41"/>
  <c r="H37" i="41"/>
  <c r="H51" i="41"/>
  <c r="H23" i="41"/>
  <c r="H53" i="41" s="1"/>
  <c r="J53" i="41" l="1"/>
  <c r="N51" i="39"/>
  <c r="L51" i="39"/>
  <c r="K51" i="39"/>
  <c r="I51" i="39"/>
  <c r="G51" i="39"/>
  <c r="M50" i="39"/>
  <c r="H50" i="39"/>
  <c r="J50" i="39" s="1"/>
  <c r="M49" i="39"/>
  <c r="J49" i="39"/>
  <c r="H49" i="39"/>
  <c r="M48" i="39"/>
  <c r="H48" i="39"/>
  <c r="J48" i="39" s="1"/>
  <c r="M47" i="39"/>
  <c r="J47" i="39"/>
  <c r="H47" i="39"/>
  <c r="M46" i="39"/>
  <c r="H46" i="39"/>
  <c r="J46" i="39" s="1"/>
  <c r="M45" i="39"/>
  <c r="J45" i="39"/>
  <c r="H45" i="39"/>
  <c r="M44" i="39"/>
  <c r="H44" i="39"/>
  <c r="J44" i="39" s="1"/>
  <c r="M43" i="39"/>
  <c r="J43" i="39"/>
  <c r="H43" i="39"/>
  <c r="M42" i="39"/>
  <c r="H42" i="39"/>
  <c r="J42" i="39" s="1"/>
  <c r="M41" i="39"/>
  <c r="J41" i="39"/>
  <c r="H41" i="39"/>
  <c r="M40" i="39"/>
  <c r="H40" i="39"/>
  <c r="J40" i="39" s="1"/>
  <c r="M39" i="39"/>
  <c r="J39" i="39"/>
  <c r="H39" i="39"/>
  <c r="H51" i="39" s="1"/>
  <c r="M38" i="39"/>
  <c r="M51" i="39" s="1"/>
  <c r="J38" i="39"/>
  <c r="J51" i="39" s="1"/>
  <c r="N37" i="39"/>
  <c r="L37" i="39"/>
  <c r="K37" i="39"/>
  <c r="I37" i="39"/>
  <c r="G37" i="39"/>
  <c r="F37" i="39"/>
  <c r="M36" i="39"/>
  <c r="J36" i="39"/>
  <c r="H36" i="39"/>
  <c r="M35" i="39"/>
  <c r="H35" i="39"/>
  <c r="J35" i="39" s="1"/>
  <c r="M34" i="39"/>
  <c r="J34" i="39"/>
  <c r="H34" i="39"/>
  <c r="M33" i="39"/>
  <c r="H33" i="39"/>
  <c r="J33" i="39" s="1"/>
  <c r="M32" i="39"/>
  <c r="J32" i="39"/>
  <c r="H32" i="39"/>
  <c r="M31" i="39"/>
  <c r="H31" i="39"/>
  <c r="J31" i="39" s="1"/>
  <c r="M30" i="39"/>
  <c r="J30" i="39"/>
  <c r="H30" i="39"/>
  <c r="J29" i="39"/>
  <c r="H29" i="39"/>
  <c r="J28" i="39"/>
  <c r="H28" i="39"/>
  <c r="M27" i="39"/>
  <c r="H27" i="39"/>
  <c r="J27" i="39" s="1"/>
  <c r="M26" i="39"/>
  <c r="J26" i="39"/>
  <c r="H26" i="39"/>
  <c r="M25" i="39"/>
  <c r="H25" i="39"/>
  <c r="J25" i="39" s="1"/>
  <c r="M24" i="39"/>
  <c r="M37" i="39" s="1"/>
  <c r="J24" i="39"/>
  <c r="H24" i="39"/>
  <c r="H37" i="39" s="1"/>
  <c r="N23" i="39"/>
  <c r="N53" i="39" s="1"/>
  <c r="L23" i="39"/>
  <c r="L53" i="39" s="1"/>
  <c r="K23" i="39"/>
  <c r="K53" i="39" s="1"/>
  <c r="I23" i="39"/>
  <c r="I53" i="39" s="1"/>
  <c r="G23" i="39"/>
  <c r="G53" i="39" s="1"/>
  <c r="F23" i="39"/>
  <c r="F53" i="39" s="1"/>
  <c r="M22" i="39"/>
  <c r="J22" i="39"/>
  <c r="H22" i="39"/>
  <c r="M21" i="39"/>
  <c r="H21" i="39"/>
  <c r="J21" i="39" s="1"/>
  <c r="M20" i="39"/>
  <c r="J20" i="39"/>
  <c r="H20" i="39"/>
  <c r="M19" i="39"/>
  <c r="H19" i="39"/>
  <c r="J19" i="39" s="1"/>
  <c r="M18" i="39"/>
  <c r="J18" i="39"/>
  <c r="H18" i="39"/>
  <c r="M17" i="39"/>
  <c r="H17" i="39"/>
  <c r="J17" i="39" s="1"/>
  <c r="M16" i="39"/>
  <c r="J16" i="39"/>
  <c r="H16" i="39"/>
  <c r="M15" i="39"/>
  <c r="H15" i="39"/>
  <c r="J15" i="39" s="1"/>
  <c r="M14" i="39"/>
  <c r="J14" i="39"/>
  <c r="H14" i="39"/>
  <c r="M13" i="39"/>
  <c r="H13" i="39"/>
  <c r="J13" i="39" s="1"/>
  <c r="M12" i="39"/>
  <c r="J12" i="39"/>
  <c r="H12" i="39"/>
  <c r="M11" i="39"/>
  <c r="J11" i="39"/>
  <c r="M10" i="39"/>
  <c r="M23" i="39" s="1"/>
  <c r="H10" i="39"/>
  <c r="J10" i="39" s="1"/>
  <c r="J23" i="39" s="1"/>
  <c r="M53" i="39" l="1"/>
  <c r="J37" i="39"/>
  <c r="J53" i="39" s="1"/>
  <c r="H23" i="39"/>
  <c r="H53" i="39" s="1"/>
  <c r="L53" i="54"/>
  <c r="N51" i="54"/>
  <c r="L51" i="54"/>
  <c r="K51" i="54"/>
  <c r="I51" i="54"/>
  <c r="G51" i="54"/>
  <c r="F51" i="54"/>
  <c r="M50" i="54"/>
  <c r="H50" i="54"/>
  <c r="J50" i="54" s="1"/>
  <c r="M49" i="54"/>
  <c r="J49" i="54"/>
  <c r="H49" i="54"/>
  <c r="M48" i="54"/>
  <c r="J48" i="54"/>
  <c r="H48" i="54"/>
  <c r="M47" i="54"/>
  <c r="H47" i="54"/>
  <c r="J47" i="54" s="1"/>
  <c r="M46" i="54"/>
  <c r="H46" i="54"/>
  <c r="J46" i="54" s="1"/>
  <c r="M45" i="54"/>
  <c r="J45" i="54"/>
  <c r="H45" i="54"/>
  <c r="M44" i="54"/>
  <c r="J44" i="54"/>
  <c r="H44" i="54"/>
  <c r="M43" i="54"/>
  <c r="H43" i="54"/>
  <c r="J43" i="54" s="1"/>
  <c r="M42" i="54"/>
  <c r="H42" i="54"/>
  <c r="J42" i="54" s="1"/>
  <c r="M41" i="54"/>
  <c r="J41" i="54"/>
  <c r="H41" i="54"/>
  <c r="M40" i="54"/>
  <c r="J40" i="54"/>
  <c r="H40" i="54"/>
  <c r="M39" i="54"/>
  <c r="H39" i="54"/>
  <c r="J39" i="54" s="1"/>
  <c r="M38" i="54"/>
  <c r="M51" i="54" s="1"/>
  <c r="H38" i="54"/>
  <c r="H51" i="54" s="1"/>
  <c r="N37" i="54"/>
  <c r="L37" i="54"/>
  <c r="K37" i="54"/>
  <c r="I37" i="54"/>
  <c r="G37" i="54"/>
  <c r="F37" i="54"/>
  <c r="M36" i="54"/>
  <c r="H36" i="54"/>
  <c r="J36" i="54" s="1"/>
  <c r="M35" i="54"/>
  <c r="J35" i="54"/>
  <c r="H35" i="54"/>
  <c r="M34" i="54"/>
  <c r="J34" i="54"/>
  <c r="H34" i="54"/>
  <c r="M33" i="54"/>
  <c r="H33" i="54"/>
  <c r="J33" i="54" s="1"/>
  <c r="M32" i="54"/>
  <c r="H32" i="54"/>
  <c r="J32" i="54" s="1"/>
  <c r="M31" i="54"/>
  <c r="J31" i="54"/>
  <c r="H31" i="54"/>
  <c r="M30" i="54"/>
  <c r="J30" i="54"/>
  <c r="H30" i="54"/>
  <c r="M29" i="54"/>
  <c r="H29" i="54"/>
  <c r="J29" i="54" s="1"/>
  <c r="M28" i="54"/>
  <c r="H28" i="54"/>
  <c r="J28" i="54" s="1"/>
  <c r="M27" i="54"/>
  <c r="J27" i="54"/>
  <c r="H27" i="54"/>
  <c r="M26" i="54"/>
  <c r="J26" i="54"/>
  <c r="H26" i="54"/>
  <c r="M25" i="54"/>
  <c r="H25" i="54"/>
  <c r="J25" i="54" s="1"/>
  <c r="M24" i="54"/>
  <c r="M37" i="54" s="1"/>
  <c r="H24" i="54"/>
  <c r="H37" i="54" s="1"/>
  <c r="N23" i="54"/>
  <c r="N53" i="54" s="1"/>
  <c r="L23" i="54"/>
  <c r="K23" i="54"/>
  <c r="K53" i="54" s="1"/>
  <c r="I23" i="54"/>
  <c r="I53" i="54" s="1"/>
  <c r="G23" i="54"/>
  <c r="G53" i="54" s="1"/>
  <c r="F23" i="54"/>
  <c r="F53" i="54" s="1"/>
  <c r="M22" i="54"/>
  <c r="H22" i="54"/>
  <c r="J22" i="54" s="1"/>
  <c r="M21" i="54"/>
  <c r="J21" i="54"/>
  <c r="H21" i="54"/>
  <c r="M20" i="54"/>
  <c r="J20" i="54"/>
  <c r="H20" i="54"/>
  <c r="M19" i="54"/>
  <c r="H19" i="54"/>
  <c r="J19" i="54" s="1"/>
  <c r="M18" i="54"/>
  <c r="H18" i="54"/>
  <c r="J18" i="54" s="1"/>
  <c r="M17" i="54"/>
  <c r="J17" i="54"/>
  <c r="H17" i="54"/>
  <c r="M16" i="54"/>
  <c r="J16" i="54"/>
  <c r="H16" i="54"/>
  <c r="M15" i="54"/>
  <c r="H15" i="54"/>
  <c r="J15" i="54" s="1"/>
  <c r="M14" i="54"/>
  <c r="H14" i="54"/>
  <c r="J14" i="54" s="1"/>
  <c r="M13" i="54"/>
  <c r="J13" i="54"/>
  <c r="H13" i="54"/>
  <c r="M12" i="54"/>
  <c r="J12" i="54"/>
  <c r="H12" i="54"/>
  <c r="M11" i="54"/>
  <c r="H11" i="54"/>
  <c r="J11" i="54" s="1"/>
  <c r="M10" i="54"/>
  <c r="M23" i="54" s="1"/>
  <c r="M53" i="54" s="1"/>
  <c r="H10" i="54"/>
  <c r="H23" i="54" s="1"/>
  <c r="H53" i="54" s="1"/>
  <c r="N53" i="53"/>
  <c r="M53" i="53"/>
  <c r="L53" i="53"/>
  <c r="K53" i="53"/>
  <c r="J53" i="53"/>
  <c r="I53" i="53"/>
  <c r="H53" i="53"/>
  <c r="G53" i="53"/>
  <c r="F53" i="53"/>
  <c r="K53" i="51"/>
  <c r="G53" i="51"/>
  <c r="N51" i="51"/>
  <c r="L51" i="51"/>
  <c r="K51" i="51"/>
  <c r="I51" i="51"/>
  <c r="G51" i="51"/>
  <c r="F51" i="51"/>
  <c r="M50" i="51"/>
  <c r="J50" i="51"/>
  <c r="H50" i="51"/>
  <c r="M49" i="51"/>
  <c r="H49" i="51"/>
  <c r="J49" i="51" s="1"/>
  <c r="M48" i="51"/>
  <c r="H48" i="51"/>
  <c r="J48" i="51" s="1"/>
  <c r="M47" i="51"/>
  <c r="H47" i="51"/>
  <c r="J47" i="51" s="1"/>
  <c r="M46" i="51"/>
  <c r="J46" i="51"/>
  <c r="H46" i="51"/>
  <c r="M45" i="51"/>
  <c r="H45" i="51"/>
  <c r="J45" i="51" s="1"/>
  <c r="M44" i="51"/>
  <c r="H44" i="51"/>
  <c r="J44" i="51" s="1"/>
  <c r="M43" i="51"/>
  <c r="H43" i="51"/>
  <c r="J43" i="51" s="1"/>
  <c r="M42" i="51"/>
  <c r="J42" i="51"/>
  <c r="H42" i="51"/>
  <c r="M41" i="51"/>
  <c r="H41" i="51"/>
  <c r="H51" i="51" s="1"/>
  <c r="M40" i="51"/>
  <c r="H40" i="51"/>
  <c r="J40" i="51" s="1"/>
  <c r="M39" i="51"/>
  <c r="H39" i="51"/>
  <c r="J39" i="51" s="1"/>
  <c r="M38" i="51"/>
  <c r="M51" i="51" s="1"/>
  <c r="J38" i="51"/>
  <c r="H38" i="51"/>
  <c r="N37" i="51"/>
  <c r="L37" i="51"/>
  <c r="K37" i="51"/>
  <c r="I37" i="51"/>
  <c r="G37" i="51"/>
  <c r="F37" i="51"/>
  <c r="M36" i="51"/>
  <c r="J36" i="51"/>
  <c r="H36" i="51"/>
  <c r="M35" i="51"/>
  <c r="H35" i="51"/>
  <c r="J35" i="51" s="1"/>
  <c r="M34" i="51"/>
  <c r="H34" i="51"/>
  <c r="J34" i="51" s="1"/>
  <c r="M33" i="51"/>
  <c r="H33" i="51"/>
  <c r="J33" i="51" s="1"/>
  <c r="M32" i="51"/>
  <c r="J32" i="51"/>
  <c r="H32" i="51"/>
  <c r="M31" i="51"/>
  <c r="H31" i="51"/>
  <c r="J31" i="51" s="1"/>
  <c r="M30" i="51"/>
  <c r="H30" i="51"/>
  <c r="J30" i="51" s="1"/>
  <c r="M29" i="51"/>
  <c r="H29" i="51"/>
  <c r="J29" i="51" s="1"/>
  <c r="M28" i="51"/>
  <c r="J28" i="51"/>
  <c r="H28" i="51"/>
  <c r="M27" i="51"/>
  <c r="H27" i="51"/>
  <c r="H37" i="51" s="1"/>
  <c r="M26" i="51"/>
  <c r="J26" i="51"/>
  <c r="H26" i="51"/>
  <c r="M25" i="51"/>
  <c r="H25" i="51"/>
  <c r="J25" i="51" s="1"/>
  <c r="M24" i="51"/>
  <c r="M37" i="51" s="1"/>
  <c r="J24" i="51"/>
  <c r="H24" i="51"/>
  <c r="N23" i="51"/>
  <c r="N53" i="51" s="1"/>
  <c r="L23" i="51"/>
  <c r="L53" i="51" s="1"/>
  <c r="K23" i="51"/>
  <c r="I23" i="51"/>
  <c r="I53" i="51" s="1"/>
  <c r="G23" i="51"/>
  <c r="F23" i="51"/>
  <c r="F53" i="51" s="1"/>
  <c r="M22" i="51"/>
  <c r="J22" i="51"/>
  <c r="H22" i="51"/>
  <c r="M21" i="51"/>
  <c r="H21" i="51"/>
  <c r="J21" i="51" s="1"/>
  <c r="M20" i="51"/>
  <c r="J20" i="51"/>
  <c r="H20" i="51"/>
  <c r="M19" i="51"/>
  <c r="H19" i="51"/>
  <c r="J19" i="51" s="1"/>
  <c r="M18" i="51"/>
  <c r="J18" i="51"/>
  <c r="H18" i="51"/>
  <c r="M17" i="51"/>
  <c r="H17" i="51"/>
  <c r="J17" i="51" s="1"/>
  <c r="M16" i="51"/>
  <c r="J16" i="51"/>
  <c r="H16" i="51"/>
  <c r="M15" i="51"/>
  <c r="H15" i="51"/>
  <c r="J15" i="51" s="1"/>
  <c r="M14" i="51"/>
  <c r="J14" i="51"/>
  <c r="H14" i="51"/>
  <c r="M13" i="51"/>
  <c r="H13" i="51"/>
  <c r="H23" i="51" s="1"/>
  <c r="M12" i="51"/>
  <c r="J12" i="51"/>
  <c r="H12" i="51"/>
  <c r="M11" i="51"/>
  <c r="H11" i="51"/>
  <c r="J11" i="51" s="1"/>
  <c r="M10" i="51"/>
  <c r="M23" i="51" s="1"/>
  <c r="J10" i="51"/>
  <c r="H10" i="51"/>
  <c r="N51" i="47"/>
  <c r="L51" i="47"/>
  <c r="K51" i="47"/>
  <c r="I51" i="47"/>
  <c r="G51" i="47"/>
  <c r="F51" i="47"/>
  <c r="M50" i="47"/>
  <c r="H50" i="47"/>
  <c r="J50" i="47" s="1"/>
  <c r="M49" i="47"/>
  <c r="J49" i="47"/>
  <c r="H49" i="47"/>
  <c r="M48" i="47"/>
  <c r="J48" i="47"/>
  <c r="H48" i="47"/>
  <c r="M47" i="47"/>
  <c r="H47" i="47"/>
  <c r="J47" i="47" s="1"/>
  <c r="M46" i="47"/>
  <c r="H46" i="47"/>
  <c r="J46" i="47" s="1"/>
  <c r="M45" i="47"/>
  <c r="J45" i="47"/>
  <c r="H45" i="47"/>
  <c r="M44" i="47"/>
  <c r="J44" i="47"/>
  <c r="H44" i="47"/>
  <c r="M43" i="47"/>
  <c r="H43" i="47"/>
  <c r="J43" i="47" s="1"/>
  <c r="M42" i="47"/>
  <c r="H42" i="47"/>
  <c r="J42" i="47" s="1"/>
  <c r="M41" i="47"/>
  <c r="J41" i="47"/>
  <c r="H41" i="47"/>
  <c r="M40" i="47"/>
  <c r="J40" i="47"/>
  <c r="H40" i="47"/>
  <c r="M39" i="47"/>
  <c r="H39" i="47"/>
  <c r="J39" i="47" s="1"/>
  <c r="M38" i="47"/>
  <c r="M51" i="47" s="1"/>
  <c r="H38" i="47"/>
  <c r="H51" i="47" s="1"/>
  <c r="N37" i="47"/>
  <c r="L37" i="47"/>
  <c r="K37" i="47"/>
  <c r="G37" i="47"/>
  <c r="F37" i="47"/>
  <c r="M36" i="47"/>
  <c r="I36" i="47"/>
  <c r="I37" i="47" s="1"/>
  <c r="I53" i="47" s="1"/>
  <c r="H36" i="47"/>
  <c r="J36" i="47" s="1"/>
  <c r="M35" i="47"/>
  <c r="H35" i="47"/>
  <c r="J35" i="47" s="1"/>
  <c r="M34" i="47"/>
  <c r="J34" i="47"/>
  <c r="H34" i="47"/>
  <c r="M33" i="47"/>
  <c r="J33" i="47"/>
  <c r="H33" i="47"/>
  <c r="M32" i="47"/>
  <c r="H32" i="47"/>
  <c r="J32" i="47" s="1"/>
  <c r="M31" i="47"/>
  <c r="H31" i="47"/>
  <c r="J31" i="47" s="1"/>
  <c r="M30" i="47"/>
  <c r="J30" i="47"/>
  <c r="H30" i="47"/>
  <c r="M29" i="47"/>
  <c r="J29" i="47"/>
  <c r="H29" i="47"/>
  <c r="M28" i="47"/>
  <c r="H28" i="47"/>
  <c r="J28" i="47" s="1"/>
  <c r="M27" i="47"/>
  <c r="H27" i="47"/>
  <c r="J27" i="47" s="1"/>
  <c r="M26" i="47"/>
  <c r="J26" i="47"/>
  <c r="H26" i="47"/>
  <c r="M25" i="47"/>
  <c r="M37" i="47" s="1"/>
  <c r="J25" i="47"/>
  <c r="H25" i="47"/>
  <c r="M24" i="47"/>
  <c r="H24" i="47"/>
  <c r="J24" i="47" s="1"/>
  <c r="N23" i="47"/>
  <c r="N53" i="47" s="1"/>
  <c r="L23" i="47"/>
  <c r="L53" i="47" s="1"/>
  <c r="K23" i="47"/>
  <c r="K53" i="47" s="1"/>
  <c r="I23" i="47"/>
  <c r="G23" i="47"/>
  <c r="G53" i="47" s="1"/>
  <c r="F23" i="47"/>
  <c r="F53" i="47" s="1"/>
  <c r="M22" i="47"/>
  <c r="H22" i="47"/>
  <c r="J22" i="47" s="1"/>
  <c r="M21" i="47"/>
  <c r="H21" i="47"/>
  <c r="J21" i="47" s="1"/>
  <c r="M20" i="47"/>
  <c r="J20" i="47"/>
  <c r="H20" i="47"/>
  <c r="M19" i="47"/>
  <c r="J19" i="47"/>
  <c r="H19" i="47"/>
  <c r="M18" i="47"/>
  <c r="H18" i="47"/>
  <c r="J18" i="47" s="1"/>
  <c r="M17" i="47"/>
  <c r="H17" i="47"/>
  <c r="J17" i="47" s="1"/>
  <c r="M16" i="47"/>
  <c r="J16" i="47"/>
  <c r="H16" i="47"/>
  <c r="M15" i="47"/>
  <c r="J15" i="47"/>
  <c r="H15" i="47"/>
  <c r="M14" i="47"/>
  <c r="H14" i="47"/>
  <c r="J14" i="47" s="1"/>
  <c r="M13" i="47"/>
  <c r="H13" i="47"/>
  <c r="J13" i="47" s="1"/>
  <c r="M12" i="47"/>
  <c r="J12" i="47"/>
  <c r="H12" i="47"/>
  <c r="M11" i="47"/>
  <c r="J11" i="47"/>
  <c r="H11" i="47"/>
  <c r="M10" i="47"/>
  <c r="M23" i="47" s="1"/>
  <c r="M53" i="47" s="1"/>
  <c r="H10" i="47"/>
  <c r="H23" i="47" s="1"/>
  <c r="I53" i="44"/>
  <c r="N51" i="44"/>
  <c r="L51" i="44"/>
  <c r="K51" i="44"/>
  <c r="I51" i="44"/>
  <c r="G51" i="44"/>
  <c r="F51" i="44"/>
  <c r="M50" i="44"/>
  <c r="H50" i="44"/>
  <c r="J50" i="44" s="1"/>
  <c r="M49" i="44"/>
  <c r="J49" i="44"/>
  <c r="H49" i="44"/>
  <c r="M48" i="44"/>
  <c r="J48" i="44"/>
  <c r="H48" i="44"/>
  <c r="M47" i="44"/>
  <c r="H47" i="44"/>
  <c r="J47" i="44" s="1"/>
  <c r="M46" i="44"/>
  <c r="H46" i="44"/>
  <c r="J46" i="44" s="1"/>
  <c r="M45" i="44"/>
  <c r="J45" i="44"/>
  <c r="H45" i="44"/>
  <c r="M44" i="44"/>
  <c r="J44" i="44"/>
  <c r="H44" i="44"/>
  <c r="M43" i="44"/>
  <c r="H43" i="44"/>
  <c r="J43" i="44" s="1"/>
  <c r="M42" i="44"/>
  <c r="H42" i="44"/>
  <c r="J42" i="44" s="1"/>
  <c r="M41" i="44"/>
  <c r="J41" i="44"/>
  <c r="H41" i="44"/>
  <c r="M40" i="44"/>
  <c r="J40" i="44"/>
  <c r="H40" i="44"/>
  <c r="M39" i="44"/>
  <c r="H39" i="44"/>
  <c r="J39" i="44" s="1"/>
  <c r="M38" i="44"/>
  <c r="M51" i="44" s="1"/>
  <c r="H38" i="44"/>
  <c r="H51" i="44" s="1"/>
  <c r="N37" i="44"/>
  <c r="L37" i="44"/>
  <c r="K37" i="44"/>
  <c r="I37" i="44"/>
  <c r="G37" i="44"/>
  <c r="F37" i="44"/>
  <c r="M36" i="44"/>
  <c r="H36" i="44"/>
  <c r="J36" i="44" s="1"/>
  <c r="M35" i="44"/>
  <c r="J35" i="44"/>
  <c r="H35" i="44"/>
  <c r="M34" i="44"/>
  <c r="J34" i="44"/>
  <c r="H34" i="44"/>
  <c r="M33" i="44"/>
  <c r="H33" i="44"/>
  <c r="J33" i="44" s="1"/>
  <c r="M32" i="44"/>
  <c r="H32" i="44"/>
  <c r="J32" i="44" s="1"/>
  <c r="M31" i="44"/>
  <c r="J31" i="44"/>
  <c r="H31" i="44"/>
  <c r="M30" i="44"/>
  <c r="J30" i="44"/>
  <c r="H30" i="44"/>
  <c r="M29" i="44"/>
  <c r="H29" i="44"/>
  <c r="J29" i="44" s="1"/>
  <c r="M28" i="44"/>
  <c r="H28" i="44"/>
  <c r="J28" i="44" s="1"/>
  <c r="M27" i="44"/>
  <c r="J27" i="44"/>
  <c r="H27" i="44"/>
  <c r="M26" i="44"/>
  <c r="J26" i="44"/>
  <c r="H26" i="44"/>
  <c r="M25" i="44"/>
  <c r="H25" i="44"/>
  <c r="J25" i="44" s="1"/>
  <c r="M24" i="44"/>
  <c r="M37" i="44" s="1"/>
  <c r="H24" i="44"/>
  <c r="H37" i="44" s="1"/>
  <c r="N23" i="44"/>
  <c r="N53" i="44" s="1"/>
  <c r="L23" i="44"/>
  <c r="L53" i="44" s="1"/>
  <c r="K23" i="44"/>
  <c r="K53" i="44" s="1"/>
  <c r="I23" i="44"/>
  <c r="G23" i="44"/>
  <c r="G53" i="44" s="1"/>
  <c r="F23" i="44"/>
  <c r="F53" i="44" s="1"/>
  <c r="M22" i="44"/>
  <c r="H22" i="44"/>
  <c r="J22" i="44" s="1"/>
  <c r="M21" i="44"/>
  <c r="J21" i="44"/>
  <c r="H21" i="44"/>
  <c r="M20" i="44"/>
  <c r="J20" i="44"/>
  <c r="H20" i="44"/>
  <c r="M19" i="44"/>
  <c r="H19" i="44"/>
  <c r="J19" i="44" s="1"/>
  <c r="M18" i="44"/>
  <c r="H18" i="44"/>
  <c r="J18" i="44" s="1"/>
  <c r="M17" i="44"/>
  <c r="J17" i="44"/>
  <c r="H17" i="44"/>
  <c r="M16" i="44"/>
  <c r="J16" i="44"/>
  <c r="H16" i="44"/>
  <c r="M15" i="44"/>
  <c r="H15" i="44"/>
  <c r="J15" i="44" s="1"/>
  <c r="M14" i="44"/>
  <c r="H14" i="44"/>
  <c r="J14" i="44" s="1"/>
  <c r="M13" i="44"/>
  <c r="J13" i="44"/>
  <c r="H13" i="44"/>
  <c r="M12" i="44"/>
  <c r="J12" i="44"/>
  <c r="H12" i="44"/>
  <c r="M11" i="44"/>
  <c r="H11" i="44"/>
  <c r="J11" i="44" s="1"/>
  <c r="M10" i="44"/>
  <c r="M23" i="44" s="1"/>
  <c r="M53" i="44" s="1"/>
  <c r="H10" i="44"/>
  <c r="H23" i="44" s="1"/>
  <c r="H53" i="44" s="1"/>
  <c r="I53" i="36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J48" i="36"/>
  <c r="H48" i="36"/>
  <c r="M47" i="36"/>
  <c r="J47" i="36"/>
  <c r="H47" i="36"/>
  <c r="M46" i="36"/>
  <c r="H46" i="36"/>
  <c r="J46" i="36" s="1"/>
  <c r="M45" i="36"/>
  <c r="H45" i="36"/>
  <c r="J45" i="36" s="1"/>
  <c r="M44" i="36"/>
  <c r="J44" i="36"/>
  <c r="H44" i="36"/>
  <c r="M43" i="36"/>
  <c r="J43" i="36"/>
  <c r="H43" i="36"/>
  <c r="M42" i="36"/>
  <c r="H42" i="36"/>
  <c r="J42" i="36" s="1"/>
  <c r="M41" i="36"/>
  <c r="H41" i="36"/>
  <c r="J41" i="36" s="1"/>
  <c r="M40" i="36"/>
  <c r="J40" i="36"/>
  <c r="H40" i="36"/>
  <c r="M39" i="36"/>
  <c r="J39" i="36"/>
  <c r="H39" i="36"/>
  <c r="M38" i="36"/>
  <c r="M51" i="36" s="1"/>
  <c r="H38" i="36"/>
  <c r="H51" i="36" s="1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J34" i="36"/>
  <c r="H34" i="36"/>
  <c r="M33" i="36"/>
  <c r="H33" i="36"/>
  <c r="J33" i="36" s="1"/>
  <c r="M32" i="36"/>
  <c r="H32" i="36"/>
  <c r="J32" i="36" s="1"/>
  <c r="M31" i="36"/>
  <c r="H31" i="36"/>
  <c r="J31" i="36" s="1"/>
  <c r="M30" i="36"/>
  <c r="J30" i="36"/>
  <c r="H30" i="36"/>
  <c r="M29" i="36"/>
  <c r="H29" i="36"/>
  <c r="J29" i="36" s="1"/>
  <c r="M28" i="36"/>
  <c r="H28" i="36"/>
  <c r="J28" i="36" s="1"/>
  <c r="M27" i="36"/>
  <c r="H27" i="36"/>
  <c r="J27" i="36" s="1"/>
  <c r="M26" i="36"/>
  <c r="J26" i="36"/>
  <c r="H26" i="36"/>
  <c r="M25" i="36"/>
  <c r="H25" i="36"/>
  <c r="J25" i="36" s="1"/>
  <c r="M24" i="36"/>
  <c r="M37" i="36" s="1"/>
  <c r="H24" i="36"/>
  <c r="H37" i="36" s="1"/>
  <c r="N23" i="36"/>
  <c r="N53" i="36" s="1"/>
  <c r="L23" i="36"/>
  <c r="L53" i="36" s="1"/>
  <c r="K23" i="36"/>
  <c r="K53" i="36" s="1"/>
  <c r="I23" i="36"/>
  <c r="G23" i="36"/>
  <c r="G53" i="36" s="1"/>
  <c r="F23" i="36"/>
  <c r="F53" i="36" s="1"/>
  <c r="M22" i="36"/>
  <c r="H22" i="36"/>
  <c r="J22" i="36" s="1"/>
  <c r="M21" i="36"/>
  <c r="H21" i="36"/>
  <c r="J21" i="36" s="1"/>
  <c r="M20" i="36"/>
  <c r="J20" i="36"/>
  <c r="H20" i="36"/>
  <c r="M19" i="36"/>
  <c r="H19" i="36"/>
  <c r="J19" i="36" s="1"/>
  <c r="M18" i="36"/>
  <c r="H18" i="36"/>
  <c r="J18" i="36" s="1"/>
  <c r="M17" i="36"/>
  <c r="H17" i="36"/>
  <c r="J17" i="36" s="1"/>
  <c r="M16" i="36"/>
  <c r="J16" i="36"/>
  <c r="H16" i="36"/>
  <c r="M15" i="36"/>
  <c r="H15" i="36"/>
  <c r="J15" i="36" s="1"/>
  <c r="M14" i="36"/>
  <c r="H14" i="36"/>
  <c r="J14" i="36" s="1"/>
  <c r="M13" i="36"/>
  <c r="H13" i="36"/>
  <c r="J13" i="36" s="1"/>
  <c r="M12" i="36"/>
  <c r="J12" i="36"/>
  <c r="H12" i="36"/>
  <c r="M11" i="36"/>
  <c r="H11" i="36"/>
  <c r="J11" i="36" s="1"/>
  <c r="M10" i="36"/>
  <c r="M23" i="36" s="1"/>
  <c r="H10" i="36"/>
  <c r="H23" i="36" s="1"/>
  <c r="N53" i="34"/>
  <c r="L53" i="34"/>
  <c r="K53" i="34"/>
  <c r="I53" i="34"/>
  <c r="H53" i="34"/>
  <c r="G53" i="34"/>
  <c r="F53" i="34"/>
  <c r="N51" i="34"/>
  <c r="M51" i="34"/>
  <c r="L51" i="34"/>
  <c r="K51" i="34"/>
  <c r="J51" i="34"/>
  <c r="I51" i="34"/>
  <c r="H51" i="34"/>
  <c r="G51" i="34"/>
  <c r="F51" i="34"/>
  <c r="M50" i="34"/>
  <c r="J50" i="34"/>
  <c r="H50" i="34"/>
  <c r="M49" i="34"/>
  <c r="J49" i="34"/>
  <c r="H49" i="34"/>
  <c r="M48" i="34"/>
  <c r="J48" i="34"/>
  <c r="H48" i="34"/>
  <c r="M47" i="34"/>
  <c r="J47" i="34"/>
  <c r="H47" i="34"/>
  <c r="M46" i="34"/>
  <c r="J46" i="34"/>
  <c r="H46" i="34"/>
  <c r="M45" i="34"/>
  <c r="J45" i="34"/>
  <c r="H45" i="34"/>
  <c r="M44" i="34"/>
  <c r="J44" i="34"/>
  <c r="H44" i="34"/>
  <c r="M43" i="34"/>
  <c r="J43" i="34"/>
  <c r="H43" i="34"/>
  <c r="M42" i="34"/>
  <c r="J42" i="34"/>
  <c r="H42" i="34"/>
  <c r="M41" i="34"/>
  <c r="J41" i="34"/>
  <c r="H41" i="34"/>
  <c r="M40" i="34"/>
  <c r="J40" i="34"/>
  <c r="H40" i="34"/>
  <c r="M39" i="34"/>
  <c r="J39" i="34"/>
  <c r="H39" i="34"/>
  <c r="M38" i="34"/>
  <c r="J38" i="34"/>
  <c r="H38" i="34"/>
  <c r="N37" i="34"/>
  <c r="M37" i="34"/>
  <c r="L37" i="34"/>
  <c r="K37" i="34"/>
  <c r="I37" i="34"/>
  <c r="H37" i="34"/>
  <c r="G37" i="34"/>
  <c r="F37" i="34"/>
  <c r="M36" i="34"/>
  <c r="J36" i="34"/>
  <c r="H36" i="34"/>
  <c r="M35" i="34"/>
  <c r="J35" i="34"/>
  <c r="H35" i="34"/>
  <c r="M34" i="34"/>
  <c r="J34" i="34"/>
  <c r="H34" i="34"/>
  <c r="M33" i="34"/>
  <c r="J33" i="34"/>
  <c r="H33" i="34"/>
  <c r="M32" i="34"/>
  <c r="J32" i="34"/>
  <c r="H32" i="34"/>
  <c r="M31" i="34"/>
  <c r="J31" i="34"/>
  <c r="H31" i="34"/>
  <c r="M30" i="34"/>
  <c r="J30" i="34"/>
  <c r="H30" i="34"/>
  <c r="M29" i="34"/>
  <c r="J29" i="34"/>
  <c r="H29" i="34"/>
  <c r="M28" i="34"/>
  <c r="J28" i="34"/>
  <c r="H28" i="34"/>
  <c r="M27" i="34"/>
  <c r="J27" i="34"/>
  <c r="J37" i="34" s="1"/>
  <c r="H27" i="34"/>
  <c r="M26" i="34"/>
  <c r="J26" i="34"/>
  <c r="H26" i="34"/>
  <c r="M25" i="34"/>
  <c r="J25" i="34"/>
  <c r="H25" i="34"/>
  <c r="M24" i="34"/>
  <c r="J24" i="34"/>
  <c r="H24" i="34"/>
  <c r="N23" i="34"/>
  <c r="M23" i="34"/>
  <c r="M53" i="34" s="1"/>
  <c r="L23" i="34"/>
  <c r="K23" i="34"/>
  <c r="I23" i="34"/>
  <c r="H23" i="34"/>
  <c r="G23" i="34"/>
  <c r="F23" i="34"/>
  <c r="M22" i="34"/>
  <c r="J22" i="34"/>
  <c r="H22" i="34"/>
  <c r="M21" i="34"/>
  <c r="J21" i="34"/>
  <c r="H21" i="34"/>
  <c r="M20" i="34"/>
  <c r="J20" i="34"/>
  <c r="H20" i="34"/>
  <c r="M19" i="34"/>
  <c r="J19" i="34"/>
  <c r="H19" i="34"/>
  <c r="M18" i="34"/>
  <c r="J18" i="34"/>
  <c r="H18" i="34"/>
  <c r="M17" i="34"/>
  <c r="J17" i="34"/>
  <c r="H17" i="34"/>
  <c r="M16" i="34"/>
  <c r="J16" i="34"/>
  <c r="H16" i="34"/>
  <c r="M15" i="34"/>
  <c r="J15" i="34"/>
  <c r="H15" i="34"/>
  <c r="M14" i="34"/>
  <c r="J14" i="34"/>
  <c r="H14" i="34"/>
  <c r="M13" i="34"/>
  <c r="J13" i="34"/>
  <c r="J23" i="34" s="1"/>
  <c r="J53" i="34" s="1"/>
  <c r="H13" i="34"/>
  <c r="M12" i="34"/>
  <c r="J12" i="34"/>
  <c r="H12" i="34"/>
  <c r="M11" i="34"/>
  <c r="J11" i="34"/>
  <c r="H11" i="34"/>
  <c r="M10" i="34"/>
  <c r="J10" i="34"/>
  <c r="H10" i="34"/>
  <c r="J10" i="54" l="1"/>
  <c r="J23" i="54" s="1"/>
  <c r="J24" i="54"/>
  <c r="J37" i="54" s="1"/>
  <c r="J38" i="54"/>
  <c r="J51" i="54" s="1"/>
  <c r="H53" i="51"/>
  <c r="J23" i="51"/>
  <c r="M53" i="51"/>
  <c r="J13" i="51"/>
  <c r="J27" i="51"/>
  <c r="J37" i="51" s="1"/>
  <c r="J41" i="51"/>
  <c r="J51" i="51" s="1"/>
  <c r="J37" i="47"/>
  <c r="H37" i="47"/>
  <c r="H53" i="47" s="1"/>
  <c r="J38" i="47"/>
  <c r="J51" i="47" s="1"/>
  <c r="J10" i="47"/>
  <c r="J23" i="47" s="1"/>
  <c r="J10" i="44"/>
  <c r="J23" i="44" s="1"/>
  <c r="J24" i="44"/>
  <c r="J37" i="44" s="1"/>
  <c r="J38" i="44"/>
  <c r="J51" i="44" s="1"/>
  <c r="H53" i="36"/>
  <c r="M52" i="36"/>
  <c r="M53" i="36" s="1"/>
  <c r="J10" i="36"/>
  <c r="J23" i="36" s="1"/>
  <c r="J38" i="36"/>
  <c r="J51" i="36" s="1"/>
  <c r="J24" i="36"/>
  <c r="J37" i="36" s="1"/>
  <c r="J53" i="54" l="1"/>
  <c r="J53" i="51"/>
  <c r="J53" i="47"/>
  <c r="J53" i="44"/>
  <c r="J53" i="36"/>
  <c r="G52" i="3" l="1"/>
  <c r="H52" i="3"/>
  <c r="I52" i="3"/>
  <c r="J52" i="3"/>
  <c r="K52" i="3"/>
  <c r="L52" i="3"/>
  <c r="M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H25" i="3" l="1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K53" i="3" s="1"/>
  <c r="L23" i="3"/>
  <c r="N23" i="3"/>
  <c r="M10" i="3"/>
  <c r="F23" i="3"/>
  <c r="F37" i="3"/>
  <c r="F51" i="3"/>
  <c r="I23" i="3"/>
  <c r="I37" i="3"/>
  <c r="I51" i="3"/>
  <c r="G23" i="3"/>
  <c r="G37" i="3"/>
  <c r="G51" i="3"/>
  <c r="H37" i="3" l="1"/>
  <c r="M51" i="3"/>
  <c r="G53" i="3"/>
  <c r="J51" i="3"/>
  <c r="H51" i="3"/>
  <c r="N53" i="3"/>
  <c r="L53" i="3"/>
  <c r="M37" i="3"/>
  <c r="I53" i="3"/>
  <c r="J24" i="3"/>
  <c r="J37" i="3" s="1"/>
  <c r="F53" i="3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<sst xmlns="http://schemas.openxmlformats.org/spreadsheetml/2006/main" count="2127" uniqueCount="95">
  <si>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</si>
  <si>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</si>
  <si>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</si>
  <si>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</si>
  <si>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</si>
  <si>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</si>
  <si>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</si>
  <si>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</si>
  <si>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</si>
  <si>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</si>
  <si>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</si>
  <si>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</si>
  <si>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</si>
  <si>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</si>
  <si>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</si>
  <si>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</si>
  <si>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</si>
  <si>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</si>
  <si>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</si>
  <si>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</si>
  <si>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</si>
  <si>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</si>
  <si>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</si>
  <si>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</si>
  <si>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</si>
  <si>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</si>
  <si>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</si>
  <si>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</si>
  <si>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</si>
  <si>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</si>
  <si>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</si>
  <si>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</si>
  <si>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</si>
  <si>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</si>
  <si>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</si>
  <si>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</si>
  <si>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</si>
  <si>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</si>
  <si>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</si>
  <si>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</si>
  <si>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</si>
  <si>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</si>
  <si>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Data de referência: 30/09/2015</t>
  </si>
  <si>
    <t>TRIBUNAL REGIONAL DO TRABALHO DA 4ª REGIÃO</t>
  </si>
  <si>
    <t>SECRETARIA DE GESTÁO DE PESSOAS</t>
  </si>
  <si>
    <t>Data de referência: 31/08/2015</t>
  </si>
  <si>
    <t>RESOLUÇÃO 102 CNJ - ANEXO IV- QUANTITATIVO DE CARGOS E FUNÇÕES</t>
  </si>
  <si>
    <t>ÓRGÃO: TRIBUNAL REGIONAL DO TRABALHO DA 12ª REGIÃO</t>
  </si>
  <si>
    <t>UNIDADE: SECRETARIA DE GESTÃO DE PESSOAS</t>
  </si>
  <si>
    <t>Data de referência: 01/09/2015</t>
  </si>
  <si>
    <t>ÓRGÃO: TRIBUNAL REGIONAL DO DA TRABAHO DA 15ª REGIÃO</t>
  </si>
  <si>
    <t>ÓRGÃO: TRIBUNAL REGIONAL DO TRABALHO DA 19ª REGIÃO</t>
  </si>
  <si>
    <t>TRT - 21ª REGIÃO</t>
  </si>
  <si>
    <t>COORDENADORIA DE GESTÃO DE PESSOAS</t>
  </si>
  <si>
    <t>31 de agosto de 2015</t>
  </si>
  <si>
    <t>TRIBUNAL REGIONAL DO TRABALHO DA 22ª REGIÃO</t>
  </si>
  <si>
    <t>CARREIRA / CLASSE /
ESCOLARIDADE / PADRÃOCARREIRA / CLASSE /
ESCOLARIDADE / PADRÃOCARREIRA / CLASSE /
ESCOLARIDADE / PADRÃOCARREIRA / CLASSE /
ESCOLARIDADE / PADRÃO</t>
  </si>
  <si>
    <t>TRT-7</t>
  </si>
  <si>
    <t>ÓRGÃO: TRIBUNAL REGIONAL DO TRABALHO DA 8ª REGIÃO</t>
  </si>
  <si>
    <t>UNIDADE: Secretaria de Gestão de Pessoas</t>
  </si>
  <si>
    <t>ÓRGÃO: TRIBUNAL REGIONAL DO TRABALHO DA 9ª REGIÃO</t>
  </si>
  <si>
    <t>UNIDADE: SECRETARIA DE PESSOAL</t>
  </si>
  <si>
    <t>Data de referência: 23/10/2015</t>
  </si>
  <si>
    <t>Nota: Há 1 PJ-09 instituidor de pensão com 1 pensionista</t>
  </si>
  <si>
    <t>TRT-16</t>
  </si>
  <si>
    <t>ÓRGÃO: Tribunal Regional do Trabalho da 17ª Região</t>
  </si>
  <si>
    <t>Data de referência: 31/8/2015</t>
  </si>
  <si>
    <t>TRIBUNAL REGIONAL DO TRABALHO DA 23ª REGIÃO</t>
  </si>
  <si>
    <t>TRIBUNAL REGIONAL DO TRABALHO DA 1ª REGIÃO</t>
  </si>
  <si>
    <t>SECRETARIA DE GESTÃO DE PESSOAS</t>
  </si>
  <si>
    <t>TRT-3ª REGIÃO</t>
  </si>
  <si>
    <t>SECRETARIA DE  PESSOAL</t>
  </si>
  <si>
    <t>ÓRGÃO: TRIBUNAL REGIONAL DO TRABALHO DA 5ª REGIÃO</t>
  </si>
  <si>
    <t>Data de referência: 10/2015</t>
  </si>
  <si>
    <t>JUSTIÇA DO TRABALHO</t>
  </si>
  <si>
    <t>ÓRGÃO: TRIBUNAL REGIONAL DO TRABALHO DA SEXTA REGIÃO</t>
  </si>
  <si>
    <t>UNIDADE: SECRETARIA DE GESTÃO DE PESSOAS/COORDENADORIA DE ADMINISTRAÇÃO DE PESSOAL</t>
  </si>
  <si>
    <t>Data de referência: 30.09.2015</t>
  </si>
  <si>
    <t>PODER JUDICIÁRIO FEDERAL</t>
  </si>
  <si>
    <t>Tribunal Regional do Trabalho 10ª Região</t>
  </si>
  <si>
    <t>Coordenadoria de Pessoal e de Informações Funcionais</t>
  </si>
  <si>
    <t>TST</t>
  </si>
  <si>
    <t>Coordenadoria de Informações Funcionais</t>
  </si>
  <si>
    <t>TRIBUNAL REGIONAL DO TRABALHO DA 20ª REGIÃO</t>
  </si>
  <si>
    <t>TRIBUNAL REGIONAL DO TRABALHO DA 24ª REGIÃO</t>
  </si>
  <si>
    <t>TRIBUNAL REGIONAL DO TRABALHO DA 13ª REGIÃO</t>
  </si>
  <si>
    <t>SERVIÇO DE ADMINISTRAÇÂO E PAGAMENTO DE PESSOAL</t>
  </si>
  <si>
    <t>ÓRGÃO: TRT14ª REGIÃO</t>
  </si>
  <si>
    <t>UNIDADE: Secretaria Gestão de Pessoas</t>
  </si>
  <si>
    <t>Data de referência: 31/08/15</t>
  </si>
  <si>
    <t>TRT-2ª REGIÃO</t>
  </si>
  <si>
    <t>Consolidado da Justiça do Trabalho</t>
  </si>
  <si>
    <t>UNIDADE: Coordenadoria de Gestão de Pessoas CSJT</t>
  </si>
  <si>
    <t>ÓRGÃO: TRIBUNAL REGIONAL DO TRABALHO 11ª REGIÃO</t>
  </si>
  <si>
    <t>Data de início da vigência: 31/08/2015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</si>
</sst>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_(* #,##0_);_(* \(#,##0\);_(* \-??_);_(@_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rgb="FFFF0000"/>
      <name val="Arial"/>
      <family val="2"/>
    </font>
    <font>
      <sz val="10"/>
      <color indexed="64"/>
      <name val="Microsoft Sans Serif"/>
      <family val="2"/>
    </font>
    <font>
      <sz val="9"/>
      <name val="Arial"/>
    </font>
    <font>
      <sz val="10"/>
      <name val="Arial"/>
    </font>
    <font>
      <b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indexed="9"/>
        <bgColor indexed="26"/>
      </patternFill>
    </fill>
    <fill>
      <patternFill patternType="solid">
        <fgColor rgb="FFD9D9D9"/>
        <bgColor rgb="FFC0C0C0"/>
      </patternFill>
    </fill>
  </fills>
  <borders count="9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1" fillId="0" borderId="0"/>
    <xf numFmtId="165" fontId="3" fillId="0" borderId="0" applyFill="0" applyBorder="0" applyAlignment="0" applyProtection="0"/>
    <xf numFmtId="9" fontId="66" fillId="0" borderId="0" applyFont="0" applyFill="0" applyBorder="0" applyAlignment="0" applyProtection="0"/>
    <xf numFmtId="0" fontId="3" fillId="0" borderId="0"/>
  </cellStyleXfs>
  <cellXfs count="425">
    <xf numFmtId="0" fontId="0" fillId="0" borderId="0" xfId="0"/>
    <xf numFmtId="0" fontId="56" fillId="0" borderId="0" xfId="0" applyFont="1"/>
    <xf numFmtId="0" fontId="3" fillId="0" borderId="0" xfId="0" applyFont="1"/>
    <xf numFmtId="0" fontId="0" fillId="0" borderId="19" xfId="0" applyBorder="1"/>
    <xf numFmtId="0" fontId="0" fillId="0" borderId="28" xfId="0" applyBorder="1"/>
    <xf numFmtId="0" fontId="57" fillId="0" borderId="0" xfId="0" applyFont="1" applyAlignment="1"/>
    <xf numFmtId="0" fontId="57" fillId="0" borderId="0" xfId="0" applyFont="1"/>
    <xf numFmtId="0" fontId="57" fillId="24" borderId="17" xfId="0" applyFont="1" applyFill="1" applyBorder="1" applyAlignment="1">
      <alignment horizontal="center" vertical="center" wrapText="1"/>
    </xf>
    <xf numFmtId="0" fontId="58" fillId="0" borderId="0" xfId="0" applyFont="1"/>
    <xf numFmtId="0" fontId="57" fillId="24" borderId="22" xfId="0" applyFont="1" applyFill="1" applyBorder="1" applyAlignment="1">
      <alignment horizontal="center" wrapText="1"/>
    </xf>
    <xf numFmtId="0" fontId="57" fillId="24" borderId="21" xfId="0" applyFont="1" applyFill="1" applyBorder="1" applyAlignment="1">
      <alignment horizontal="center" vertical="top" wrapText="1"/>
    </xf>
    <xf numFmtId="0" fontId="57" fillId="24" borderId="0" xfId="0" applyFont="1" applyFill="1" applyBorder="1" applyAlignment="1">
      <alignment vertical="top" wrapText="1"/>
    </xf>
    <xf numFmtId="0" fontId="57" fillId="24" borderId="17" xfId="0" applyFont="1" applyFill="1" applyBorder="1" applyAlignment="1">
      <alignment horizontal="center" wrapText="1"/>
    </xf>
    <xf numFmtId="3" fontId="57" fillId="0" borderId="17" xfId="0" applyNumberFormat="1" applyFont="1" applyBorder="1" applyAlignment="1">
      <alignment horizontal="right" vertical="top" wrapText="1"/>
    </xf>
    <xf numFmtId="0" fontId="57" fillId="0" borderId="17" xfId="0" applyFont="1" applyBorder="1"/>
    <xf numFmtId="0" fontId="57" fillId="0" borderId="26" xfId="0" applyFont="1" applyBorder="1"/>
    <xf numFmtId="0" fontId="57" fillId="24" borderId="23" xfId="0" applyFont="1" applyFill="1" applyBorder="1" applyAlignment="1">
      <alignment horizontal="center" wrapText="1"/>
    </xf>
    <xf numFmtId="0" fontId="57" fillId="24" borderId="19" xfId="0" applyFont="1" applyFill="1" applyBorder="1" applyAlignment="1">
      <alignment horizontal="center" vertical="top" wrapText="1"/>
    </xf>
    <xf numFmtId="0" fontId="57" fillId="24" borderId="24" xfId="0" applyFont="1" applyFill="1" applyBorder="1" applyAlignment="1">
      <alignment horizontal="center" vertical="top" wrapText="1"/>
    </xf>
    <xf numFmtId="0" fontId="57" fillId="24" borderId="0" xfId="0" applyFont="1" applyFill="1" applyBorder="1" applyAlignment="1">
      <alignment horizontal="center" vertical="top" wrapText="1"/>
    </xf>
    <xf numFmtId="0" fontId="57" fillId="24" borderId="18" xfId="0" applyFont="1" applyFill="1" applyBorder="1" applyAlignment="1">
      <alignment horizontal="center" wrapText="1"/>
    </xf>
    <xf numFmtId="3" fontId="57" fillId="0" borderId="0" xfId="0" applyNumberFormat="1" applyFont="1" applyBorder="1" applyAlignment="1">
      <alignment horizontal="right" vertical="top" wrapText="1"/>
    </xf>
    <xf numFmtId="3" fontId="57" fillId="0" borderId="26" xfId="0" applyNumberFormat="1" applyFont="1" applyBorder="1" applyAlignment="1">
      <alignment horizontal="right" vertical="top" wrapText="1"/>
    </xf>
    <xf numFmtId="0" fontId="57" fillId="24" borderId="0" xfId="0" applyFont="1" applyFill="1" applyBorder="1" applyAlignment="1">
      <alignment horizontal="center" wrapText="1"/>
    </xf>
    <xf numFmtId="3" fontId="57" fillId="0" borderId="25" xfId="0" applyNumberFormat="1" applyFont="1" applyBorder="1" applyAlignment="1">
      <alignment horizontal="right" vertical="top" wrapText="1"/>
    </xf>
    <xf numFmtId="3" fontId="57" fillId="0" borderId="27" xfId="0" applyNumberFormat="1" applyFont="1" applyBorder="1" applyAlignment="1">
      <alignment horizontal="right" vertical="top" wrapText="1"/>
    </xf>
    <xf numFmtId="0" fontId="57" fillId="24" borderId="20" xfId="0" applyFont="1" applyFill="1" applyBorder="1" applyAlignment="1">
      <alignment horizontal="center" wrapText="1"/>
    </xf>
    <xf numFmtId="3" fontId="57" fillId="0" borderId="22" xfId="0" applyNumberFormat="1" applyFont="1" applyBorder="1" applyAlignment="1">
      <alignment horizontal="right" vertical="top" wrapText="1"/>
    </xf>
    <xf numFmtId="0" fontId="57" fillId="0" borderId="22" xfId="0" applyFont="1" applyBorder="1"/>
    <xf numFmtId="3" fontId="58" fillId="24" borderId="17" xfId="0" applyNumberFormat="1" applyFont="1" applyFill="1" applyBorder="1" applyAlignment="1">
      <alignment horizontal="right" vertical="top" wrapText="1"/>
    </xf>
    <xf numFmtId="0" fontId="57" fillId="24" borderId="17" xfId="0" applyFont="1" applyFill="1" applyBorder="1" applyAlignment="1">
      <alignment horizontal="center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0" borderId="17" xfId="0" applyFont="1" applyFill="1" applyBorder="1"/>
    <xf numFmtId="3" fontId="57" fillId="0" borderId="26" xfId="0" applyNumberFormat="1" applyFont="1" applyFill="1" applyBorder="1" applyAlignment="1">
      <alignment horizontal="right" vertical="top" wrapText="1"/>
    </xf>
    <xf numFmtId="0" fontId="59" fillId="0" borderId="0" xfId="0" applyFont="1" applyAlignment="1"/>
    <xf numFmtId="0" fontId="59" fillId="0" borderId="0" xfId="0" applyFont="1"/>
    <xf numFmtId="14" fontId="59" fillId="0" borderId="0" xfId="0" applyNumberFormat="1" applyFont="1"/>
    <xf numFmtId="0" fontId="60" fillId="0" borderId="0" xfId="0" applyFont="1"/>
    <xf numFmtId="0" fontId="59" fillId="8" borderId="31" xfId="0" applyFont="1" applyFill="1" applyBorder="1" applyAlignment="1">
      <alignment horizontal="center" vertical="center" wrapText="1"/>
    </xf>
    <xf numFmtId="0" fontId="0" fillId="0" borderId="32" xfId="0" applyBorder="1"/>
    <xf numFmtId="0" fontId="59" fillId="8" borderId="33" xfId="0" applyFont="1" applyFill="1" applyBorder="1" applyAlignment="1">
      <alignment horizontal="center" wrapText="1"/>
    </xf>
    <xf numFmtId="0" fontId="59" fillId="8" borderId="34" xfId="0" applyFont="1" applyFill="1" applyBorder="1" applyAlignment="1">
      <alignment horizontal="center" vertical="top" wrapText="1"/>
    </xf>
    <xf numFmtId="0" fontId="59" fillId="8" borderId="0" xfId="0" applyFont="1" applyFill="1" applyBorder="1" applyAlignment="1">
      <alignment vertical="top" wrapText="1"/>
    </xf>
    <xf numFmtId="0" fontId="59" fillId="8" borderId="31" xfId="0" applyFont="1" applyFill="1" applyBorder="1" applyAlignment="1">
      <alignment horizontal="center" wrapText="1"/>
    </xf>
    <xf numFmtId="0" fontId="0" fillId="0" borderId="31" xfId="0" applyBorder="1"/>
    <xf numFmtId="3" fontId="59" fillId="0" borderId="31" xfId="0" applyNumberFormat="1" applyFont="1" applyBorder="1" applyAlignment="1">
      <alignment horizontal="right" vertical="top" wrapText="1"/>
    </xf>
    <xf numFmtId="0" fontId="59" fillId="0" borderId="35" xfId="0" applyFont="1" applyBorder="1"/>
    <xf numFmtId="0" fontId="59" fillId="8" borderId="36" xfId="0" applyFont="1" applyFill="1" applyBorder="1" applyAlignment="1">
      <alignment horizontal="center" wrapText="1"/>
    </xf>
    <xf numFmtId="0" fontId="59" fillId="8" borderId="32" xfId="0" applyFont="1" applyFill="1" applyBorder="1" applyAlignment="1">
      <alignment horizontal="center" vertical="top" wrapText="1"/>
    </xf>
    <xf numFmtId="0" fontId="59" fillId="8" borderId="37" xfId="0" applyFont="1" applyFill="1" applyBorder="1" applyAlignment="1">
      <alignment horizontal="center" vertical="top" wrapText="1"/>
    </xf>
    <xf numFmtId="0" fontId="59" fillId="8" borderId="0" xfId="0" applyFont="1" applyFill="1" applyBorder="1" applyAlignment="1">
      <alignment horizontal="center" vertical="top" wrapText="1"/>
    </xf>
    <xf numFmtId="0" fontId="59" fillId="8" borderId="38" xfId="0" applyFont="1" applyFill="1" applyBorder="1" applyAlignment="1">
      <alignment horizontal="center" wrapText="1"/>
    </xf>
    <xf numFmtId="0" fontId="59" fillId="8" borderId="0" xfId="0" applyFont="1" applyFill="1" applyBorder="1" applyAlignment="1">
      <alignment horizontal="center" wrapText="1"/>
    </xf>
    <xf numFmtId="0" fontId="59" fillId="0" borderId="31" xfId="0" applyFont="1" applyBorder="1"/>
    <xf numFmtId="3" fontId="59" fillId="0" borderId="35" xfId="0" applyNumberFormat="1" applyFont="1" applyBorder="1" applyAlignment="1">
      <alignment horizontal="right" vertical="top" wrapText="1"/>
    </xf>
    <xf numFmtId="0" fontId="59" fillId="8" borderId="39" xfId="0" applyFont="1" applyFill="1" applyBorder="1" applyAlignment="1">
      <alignment horizontal="center" wrapText="1"/>
    </xf>
    <xf numFmtId="3" fontId="59" fillId="0" borderId="33" xfId="0" applyNumberFormat="1" applyFont="1" applyBorder="1" applyAlignment="1">
      <alignment horizontal="right" vertical="top" wrapText="1"/>
    </xf>
    <xf numFmtId="0" fontId="59" fillId="0" borderId="33" xfId="0" applyFont="1" applyBorder="1"/>
    <xf numFmtId="3" fontId="60" fillId="8" borderId="31" xfId="0" applyNumberFormat="1" applyFont="1" applyFill="1" applyBorder="1" applyAlignment="1">
      <alignment horizontal="right" vertical="top" wrapText="1"/>
    </xf>
    <xf numFmtId="14" fontId="57" fillId="0" borderId="0" xfId="0" applyNumberFormat="1" applyFont="1"/>
    <xf numFmtId="0" fontId="59" fillId="2" borderId="40" xfId="0" applyFont="1" applyFill="1" applyBorder="1" applyAlignment="1">
      <alignment horizontal="center" vertical="center" wrapText="1"/>
    </xf>
    <xf numFmtId="0" fontId="0" fillId="0" borderId="13" xfId="0" applyBorder="1"/>
    <xf numFmtId="0" fontId="59" fillId="2" borderId="41" xfId="0" applyFont="1" applyFill="1" applyBorder="1" applyAlignment="1">
      <alignment horizontal="center" wrapText="1"/>
    </xf>
    <xf numFmtId="0" fontId="59" fillId="2" borderId="42" xfId="0" applyFont="1" applyFill="1" applyBorder="1" applyAlignment="1">
      <alignment horizontal="center" vertical="top" wrapText="1"/>
    </xf>
    <xf numFmtId="0" fontId="59" fillId="2" borderId="0" xfId="0" applyFont="1" applyFill="1" applyBorder="1" applyAlignment="1">
      <alignment vertical="top" wrapText="1"/>
    </xf>
    <xf numFmtId="0" fontId="59" fillId="2" borderId="40" xfId="0" applyFont="1" applyFill="1" applyBorder="1" applyAlignment="1">
      <alignment horizontal="center" wrapText="1"/>
    </xf>
    <xf numFmtId="3" fontId="59" fillId="0" borderId="40" xfId="0" applyNumberFormat="1" applyFont="1" applyBorder="1" applyAlignment="1">
      <alignment horizontal="right" vertical="top" wrapText="1"/>
    </xf>
    <xf numFmtId="0" fontId="59" fillId="0" borderId="40" xfId="0" applyFont="1" applyBorder="1"/>
    <xf numFmtId="0" fontId="59" fillId="0" borderId="43" xfId="0" applyFont="1" applyBorder="1"/>
    <xf numFmtId="0" fontId="59" fillId="2" borderId="44" xfId="0" applyFont="1" applyFill="1" applyBorder="1" applyAlignment="1">
      <alignment horizontal="center" wrapText="1"/>
    </xf>
    <xf numFmtId="0" fontId="59" fillId="2" borderId="13" xfId="0" applyFont="1" applyFill="1" applyBorder="1" applyAlignment="1">
      <alignment horizontal="center" vertical="top" wrapText="1"/>
    </xf>
    <xf numFmtId="0" fontId="59" fillId="2" borderId="45" xfId="0" applyFont="1" applyFill="1" applyBorder="1" applyAlignment="1">
      <alignment horizontal="center" vertical="top" wrapText="1"/>
    </xf>
    <xf numFmtId="0" fontId="59" fillId="2" borderId="0" xfId="0" applyFont="1" applyFill="1" applyBorder="1" applyAlignment="1">
      <alignment horizontal="center" vertical="top" wrapText="1"/>
    </xf>
    <xf numFmtId="0" fontId="59" fillId="2" borderId="46" xfId="0" applyFont="1" applyFill="1" applyBorder="1" applyAlignment="1">
      <alignment horizontal="center" wrapText="1"/>
    </xf>
    <xf numFmtId="0" fontId="59" fillId="2" borderId="0" xfId="0" applyFont="1" applyFill="1" applyBorder="1" applyAlignment="1">
      <alignment horizontal="center" wrapText="1"/>
    </xf>
    <xf numFmtId="3" fontId="59" fillId="0" borderId="43" xfId="0" applyNumberFormat="1" applyFont="1" applyBorder="1" applyAlignment="1">
      <alignment horizontal="right" vertical="top" wrapText="1"/>
    </xf>
    <xf numFmtId="0" fontId="59" fillId="2" borderId="47" xfId="0" applyFont="1" applyFill="1" applyBorder="1" applyAlignment="1">
      <alignment horizontal="center" wrapText="1"/>
    </xf>
    <xf numFmtId="3" fontId="59" fillId="0" borderId="41" xfId="0" applyNumberFormat="1" applyFont="1" applyBorder="1" applyAlignment="1">
      <alignment horizontal="right" vertical="top" wrapText="1"/>
    </xf>
    <xf numFmtId="0" fontId="59" fillId="0" borderId="41" xfId="0" applyFont="1" applyBorder="1"/>
    <xf numFmtId="3" fontId="60" fillId="2" borderId="40" xfId="0" applyNumberFormat="1" applyFont="1" applyFill="1" applyBorder="1" applyAlignment="1">
      <alignment horizontal="right" vertical="top" wrapText="1"/>
    </xf>
    <xf numFmtId="0" fontId="57" fillId="25" borderId="17" xfId="0" applyFont="1" applyFill="1" applyBorder="1" applyAlignment="1">
      <alignment horizontal="center" vertical="center" wrapText="1"/>
    </xf>
    <xf numFmtId="0" fontId="57" fillId="25" borderId="22" xfId="0" applyFont="1" applyFill="1" applyBorder="1" applyAlignment="1">
      <alignment horizontal="center" wrapText="1"/>
    </xf>
    <xf numFmtId="0" fontId="57" fillId="25" borderId="21" xfId="0" applyFont="1" applyFill="1" applyBorder="1" applyAlignment="1">
      <alignment horizontal="center" vertical="top" wrapText="1"/>
    </xf>
    <xf numFmtId="0" fontId="57" fillId="25" borderId="0" xfId="0" applyFont="1" applyFill="1" applyBorder="1" applyAlignment="1">
      <alignment vertical="top" wrapText="1"/>
    </xf>
    <xf numFmtId="0" fontId="57" fillId="25" borderId="17" xfId="0" applyFont="1" applyFill="1" applyBorder="1" applyAlignment="1">
      <alignment horizontal="center" wrapText="1"/>
    </xf>
    <xf numFmtId="0" fontId="57" fillId="25" borderId="23" xfId="0" applyFont="1" applyFill="1" applyBorder="1" applyAlignment="1">
      <alignment horizontal="center" wrapText="1"/>
    </xf>
    <xf numFmtId="0" fontId="57" fillId="25" borderId="19" xfId="0" applyFont="1" applyFill="1" applyBorder="1" applyAlignment="1">
      <alignment horizontal="center" vertical="top" wrapText="1"/>
    </xf>
    <xf numFmtId="0" fontId="57" fillId="25" borderId="24" xfId="0" applyFont="1" applyFill="1" applyBorder="1" applyAlignment="1">
      <alignment horizontal="center" vertical="top" wrapText="1"/>
    </xf>
    <xf numFmtId="0" fontId="57" fillId="25" borderId="0" xfId="0" applyFont="1" applyFill="1" applyBorder="1" applyAlignment="1">
      <alignment horizontal="center" vertical="top" wrapText="1"/>
    </xf>
    <xf numFmtId="0" fontId="57" fillId="25" borderId="18" xfId="0" applyFont="1" applyFill="1" applyBorder="1" applyAlignment="1">
      <alignment horizontal="center" wrapText="1"/>
    </xf>
    <xf numFmtId="0" fontId="57" fillId="25" borderId="0" xfId="0" applyFont="1" applyFill="1" applyBorder="1" applyAlignment="1">
      <alignment horizontal="center" wrapText="1"/>
    </xf>
    <xf numFmtId="0" fontId="57" fillId="25" borderId="20" xfId="0" applyFont="1" applyFill="1" applyBorder="1" applyAlignment="1">
      <alignment horizontal="center" wrapText="1"/>
    </xf>
    <xf numFmtId="3" fontId="58" fillId="25" borderId="17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3" fontId="58" fillId="0" borderId="17" xfId="0" applyNumberFormat="1" applyFont="1" applyBorder="1" applyAlignment="1">
      <alignment horizontal="right" vertical="top" wrapText="1"/>
    </xf>
    <xf numFmtId="3" fontId="58" fillId="0" borderId="0" xfId="0" applyNumberFormat="1" applyFont="1" applyBorder="1" applyAlignment="1">
      <alignment horizontal="right" vertical="top" wrapText="1"/>
    </xf>
    <xf numFmtId="3" fontId="58" fillId="0" borderId="26" xfId="0" applyNumberFormat="1" applyFont="1" applyBorder="1" applyAlignment="1">
      <alignment horizontal="right" vertical="top" wrapText="1"/>
    </xf>
    <xf numFmtId="3" fontId="58" fillId="0" borderId="25" xfId="0" applyNumberFormat="1" applyFont="1" applyBorder="1" applyAlignment="1">
      <alignment horizontal="right" vertical="top" wrapText="1"/>
    </xf>
    <xf numFmtId="3" fontId="58" fillId="0" borderId="27" xfId="0" applyNumberFormat="1" applyFont="1" applyBorder="1" applyAlignment="1">
      <alignment horizontal="right" vertical="top" wrapText="1"/>
    </xf>
    <xf numFmtId="0" fontId="61" fillId="0" borderId="0" xfId="0" applyFont="1" applyAlignment="1"/>
    <xf numFmtId="0" fontId="61" fillId="0" borderId="0" xfId="0" applyFont="1"/>
    <xf numFmtId="0" fontId="62" fillId="0" borderId="0" xfId="0" applyFont="1"/>
    <xf numFmtId="0" fontId="61" fillId="26" borderId="31" xfId="0" applyFont="1" applyFill="1" applyBorder="1" applyAlignment="1">
      <alignment horizontal="center" vertical="center" wrapText="1"/>
    </xf>
    <xf numFmtId="0" fontId="61" fillId="26" borderId="33" xfId="0" applyFont="1" applyFill="1" applyBorder="1" applyAlignment="1">
      <alignment horizontal="center" wrapText="1"/>
    </xf>
    <xf numFmtId="0" fontId="61" fillId="26" borderId="34" xfId="0" applyFont="1" applyFill="1" applyBorder="1" applyAlignment="1">
      <alignment horizontal="center" vertical="top" wrapText="1"/>
    </xf>
    <xf numFmtId="0" fontId="61" fillId="26" borderId="0" xfId="0" applyFont="1" applyFill="1" applyBorder="1" applyAlignment="1">
      <alignment vertical="top" wrapText="1"/>
    </xf>
    <xf numFmtId="0" fontId="61" fillId="26" borderId="31" xfId="0" applyFont="1" applyFill="1" applyBorder="1" applyAlignment="1">
      <alignment horizontal="center" wrapText="1"/>
    </xf>
    <xf numFmtId="3" fontId="61" fillId="0" borderId="31" xfId="0" applyNumberFormat="1" applyFont="1" applyBorder="1" applyAlignment="1">
      <alignment horizontal="right" vertical="top" wrapText="1"/>
    </xf>
    <xf numFmtId="0" fontId="61" fillId="0" borderId="31" xfId="0" applyFont="1" applyBorder="1"/>
    <xf numFmtId="0" fontId="61" fillId="0" borderId="35" xfId="0" applyFont="1" applyBorder="1"/>
    <xf numFmtId="0" fontId="61" fillId="26" borderId="36" xfId="0" applyFont="1" applyFill="1" applyBorder="1" applyAlignment="1">
      <alignment horizontal="center" wrapText="1"/>
    </xf>
    <xf numFmtId="0" fontId="61" fillId="26" borderId="32" xfId="0" applyFont="1" applyFill="1" applyBorder="1" applyAlignment="1">
      <alignment horizontal="center" vertical="top" wrapText="1"/>
    </xf>
    <xf numFmtId="0" fontId="61" fillId="26" borderId="37" xfId="0" applyFont="1" applyFill="1" applyBorder="1" applyAlignment="1">
      <alignment horizontal="center" vertical="top" wrapText="1"/>
    </xf>
    <xf numFmtId="0" fontId="61" fillId="26" borderId="0" xfId="0" applyFont="1" applyFill="1" applyBorder="1" applyAlignment="1">
      <alignment horizontal="center" vertical="top" wrapText="1"/>
    </xf>
    <xf numFmtId="0" fontId="61" fillId="26" borderId="38" xfId="0" applyFont="1" applyFill="1" applyBorder="1" applyAlignment="1">
      <alignment horizontal="center" wrapText="1"/>
    </xf>
    <xf numFmtId="3" fontId="61" fillId="0" borderId="0" xfId="0" applyNumberFormat="1" applyFont="1" applyBorder="1" applyAlignment="1">
      <alignment horizontal="right" vertical="top" wrapText="1"/>
    </xf>
    <xf numFmtId="3" fontId="61" fillId="0" borderId="35" xfId="0" applyNumberFormat="1" applyFont="1" applyBorder="1" applyAlignment="1">
      <alignment horizontal="right" vertical="top" wrapText="1"/>
    </xf>
    <xf numFmtId="0" fontId="61" fillId="26" borderId="0" xfId="0" applyFont="1" applyFill="1" applyBorder="1" applyAlignment="1">
      <alignment horizontal="center" wrapText="1"/>
    </xf>
    <xf numFmtId="3" fontId="61" fillId="0" borderId="32" xfId="0" applyNumberFormat="1" applyFont="1" applyBorder="1" applyAlignment="1">
      <alignment horizontal="right" vertical="top" wrapText="1"/>
    </xf>
    <xf numFmtId="0" fontId="61" fillId="26" borderId="39" xfId="0" applyFont="1" applyFill="1" applyBorder="1" applyAlignment="1">
      <alignment horizontal="center" wrapText="1"/>
    </xf>
    <xf numFmtId="3" fontId="61" fillId="0" borderId="33" xfId="0" applyNumberFormat="1" applyFont="1" applyBorder="1" applyAlignment="1">
      <alignment horizontal="right" vertical="top" wrapText="1"/>
    </xf>
    <xf numFmtId="0" fontId="61" fillId="0" borderId="33" xfId="0" applyFont="1" applyBorder="1"/>
    <xf numFmtId="3" fontId="62" fillId="26" borderId="31" xfId="0" applyNumberFormat="1" applyFont="1" applyFill="1" applyBorder="1" applyAlignment="1">
      <alignment horizontal="right" vertical="top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wrapText="1"/>
    </xf>
    <xf numFmtId="0" fontId="3" fillId="0" borderId="0" xfId="246"/>
    <xf numFmtId="0" fontId="57" fillId="0" borderId="0" xfId="382" applyFont="1" applyAlignment="1"/>
    <xf numFmtId="0" fontId="57" fillId="0" borderId="0" xfId="246" applyFont="1"/>
    <xf numFmtId="0" fontId="63" fillId="0" borderId="0" xfId="382" applyFont="1" applyAlignment="1"/>
    <xf numFmtId="0" fontId="57" fillId="0" borderId="0" xfId="382" applyFont="1"/>
    <xf numFmtId="14" fontId="57" fillId="0" borderId="0" xfId="246" applyNumberFormat="1" applyFont="1"/>
    <xf numFmtId="0" fontId="58" fillId="0" borderId="0" xfId="246" applyFont="1"/>
    <xf numFmtId="0" fontId="57" fillId="24" borderId="17" xfId="246" applyFont="1" applyFill="1" applyBorder="1" applyAlignment="1">
      <alignment horizontal="center" vertical="center" wrapText="1"/>
    </xf>
    <xf numFmtId="0" fontId="3" fillId="0" borderId="0" xfId="246" applyBorder="1"/>
    <xf numFmtId="0" fontId="57" fillId="24" borderId="52" xfId="246" applyFont="1" applyFill="1" applyBorder="1" applyAlignment="1">
      <alignment horizontal="center" wrapText="1"/>
    </xf>
    <xf numFmtId="0" fontId="57" fillId="24" borderId="21" xfId="246" applyFont="1" applyFill="1" applyBorder="1" applyAlignment="1">
      <alignment horizontal="center" vertical="top" wrapText="1"/>
    </xf>
    <xf numFmtId="0" fontId="57" fillId="24" borderId="0" xfId="246" applyFont="1" applyFill="1" applyBorder="1" applyAlignment="1">
      <alignment vertical="top" wrapText="1"/>
    </xf>
    <xf numFmtId="0" fontId="57" fillId="24" borderId="17" xfId="246" applyFont="1" applyFill="1" applyBorder="1" applyAlignment="1">
      <alignment horizontal="center" wrapText="1"/>
    </xf>
    <xf numFmtId="3" fontId="57" fillId="0" borderId="17" xfId="246" applyNumberFormat="1" applyFont="1" applyBorder="1" applyAlignment="1">
      <alignment horizontal="right" vertical="top" wrapText="1"/>
    </xf>
    <xf numFmtId="0" fontId="57" fillId="0" borderId="17" xfId="246" applyFont="1" applyBorder="1"/>
    <xf numFmtId="0" fontId="57" fillId="0" borderId="26" xfId="246" applyFont="1" applyBorder="1"/>
    <xf numFmtId="0" fontId="57" fillId="0" borderId="51" xfId="246" applyFont="1" applyBorder="1"/>
    <xf numFmtId="0" fontId="57" fillId="24" borderId="53" xfId="246" applyFont="1" applyFill="1" applyBorder="1" applyAlignment="1">
      <alignment horizontal="center" wrapText="1"/>
    </xf>
    <xf numFmtId="0" fontId="57" fillId="24" borderId="19" xfId="246" applyFont="1" applyFill="1" applyBorder="1" applyAlignment="1">
      <alignment horizontal="center" vertical="top" wrapText="1"/>
    </xf>
    <xf numFmtId="0" fontId="57" fillId="24" borderId="24" xfId="246" applyFont="1" applyFill="1" applyBorder="1" applyAlignment="1">
      <alignment horizontal="center" vertical="top" wrapText="1"/>
    </xf>
    <xf numFmtId="0" fontId="57" fillId="24" borderId="0" xfId="246" applyFont="1" applyFill="1" applyBorder="1" applyAlignment="1">
      <alignment horizontal="center" vertical="top" wrapText="1"/>
    </xf>
    <xf numFmtId="0" fontId="57" fillId="24" borderId="54" xfId="246" applyFont="1" applyFill="1" applyBorder="1" applyAlignment="1">
      <alignment horizontal="center" wrapText="1"/>
    </xf>
    <xf numFmtId="0" fontId="57" fillId="24" borderId="22" xfId="246" applyFont="1" applyFill="1" applyBorder="1" applyAlignment="1">
      <alignment horizontal="center" wrapText="1"/>
    </xf>
    <xf numFmtId="3" fontId="57" fillId="0" borderId="0" xfId="246" applyNumberFormat="1" applyFont="1" applyBorder="1" applyAlignment="1">
      <alignment horizontal="right" vertical="top" wrapText="1"/>
    </xf>
    <xf numFmtId="3" fontId="57" fillId="0" borderId="26" xfId="246" applyNumberFormat="1" applyFont="1" applyBorder="1" applyAlignment="1">
      <alignment horizontal="right" vertical="top" wrapText="1"/>
    </xf>
    <xf numFmtId="3" fontId="57" fillId="0" borderId="51" xfId="246" applyNumberFormat="1" applyFont="1" applyBorder="1" applyAlignment="1">
      <alignment horizontal="right" vertical="top" wrapText="1"/>
    </xf>
    <xf numFmtId="0" fontId="57" fillId="24" borderId="23" xfId="246" applyFont="1" applyFill="1" applyBorder="1" applyAlignment="1">
      <alignment horizontal="center" wrapText="1"/>
    </xf>
    <xf numFmtId="0" fontId="57" fillId="24" borderId="0" xfId="246" applyFont="1" applyFill="1" applyBorder="1" applyAlignment="1">
      <alignment horizontal="center" wrapText="1"/>
    </xf>
    <xf numFmtId="0" fontId="57" fillId="24" borderId="18" xfId="246" applyFont="1" applyFill="1" applyBorder="1" applyAlignment="1">
      <alignment horizontal="center" wrapText="1"/>
    </xf>
    <xf numFmtId="3" fontId="57" fillId="0" borderId="25" xfId="246" applyNumberFormat="1" applyFont="1" applyBorder="1" applyAlignment="1">
      <alignment horizontal="right" vertical="top" wrapText="1"/>
    </xf>
    <xf numFmtId="3" fontId="57" fillId="0" borderId="27" xfId="246" applyNumberFormat="1" applyFont="1" applyBorder="1" applyAlignment="1">
      <alignment horizontal="right" vertical="top" wrapText="1"/>
    </xf>
    <xf numFmtId="0" fontId="57" fillId="24" borderId="20" xfId="246" applyFont="1" applyFill="1" applyBorder="1" applyAlignment="1">
      <alignment horizontal="center" wrapText="1"/>
    </xf>
    <xf numFmtId="3" fontId="57" fillId="0" borderId="22" xfId="246" applyNumberFormat="1" applyFont="1" applyBorder="1" applyAlignment="1">
      <alignment horizontal="right" vertical="top" wrapText="1"/>
    </xf>
    <xf numFmtId="0" fontId="57" fillId="0" borderId="22" xfId="246" applyFont="1" applyBorder="1"/>
    <xf numFmtId="3" fontId="58" fillId="24" borderId="57" xfId="246" applyNumberFormat="1" applyFont="1" applyFill="1" applyBorder="1" applyAlignment="1">
      <alignment horizontal="right" vertical="top" wrapText="1"/>
    </xf>
    <xf numFmtId="3" fontId="58" fillId="24" borderId="58" xfId="246" applyNumberFormat="1" applyFont="1" applyFill="1" applyBorder="1" applyAlignment="1">
      <alignment horizontal="right" vertical="top" wrapText="1"/>
    </xf>
    <xf numFmtId="0" fontId="57" fillId="25" borderId="17" xfId="0" applyFont="1" applyFill="1" applyBorder="1" applyAlignment="1">
      <alignment horizontal="center" vertical="center" wrapText="1"/>
    </xf>
    <xf numFmtId="0" fontId="57" fillId="25" borderId="17" xfId="0" applyFont="1" applyFill="1" applyBorder="1" applyAlignment="1">
      <alignment horizontal="center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wrapText="1"/>
    </xf>
    <xf numFmtId="0" fontId="64" fillId="0" borderId="0" xfId="382" applyNumberFormat="1" applyFont="1"/>
    <xf numFmtId="0" fontId="57" fillId="24" borderId="17" xfId="0" applyFont="1" applyFill="1" applyBorder="1" applyAlignment="1">
      <alignment horizontal="center" wrapText="1"/>
    </xf>
    <xf numFmtId="0" fontId="57" fillId="24" borderId="17" xfId="0" applyFont="1" applyFill="1" applyBorder="1" applyAlignment="1">
      <alignment horizontal="center" vertical="center" wrapText="1"/>
    </xf>
    <xf numFmtId="3" fontId="57" fillId="27" borderId="17" xfId="0" applyNumberFormat="1" applyFont="1" applyFill="1" applyBorder="1" applyAlignment="1">
      <alignment horizontal="right" vertical="top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wrapText="1"/>
    </xf>
    <xf numFmtId="17" fontId="57" fillId="0" borderId="0" xfId="0" applyNumberFormat="1" applyFont="1" applyAlignment="1">
      <alignment horizontal="left"/>
    </xf>
    <xf numFmtId="0" fontId="0" fillId="0" borderId="17" xfId="0" applyBorder="1"/>
    <xf numFmtId="0" fontId="1" fillId="0" borderId="17" xfId="382" applyBorder="1"/>
    <xf numFmtId="0" fontId="1" fillId="0" borderId="17" xfId="382" quotePrefix="1" applyBorder="1"/>
    <xf numFmtId="3" fontId="57" fillId="0" borderId="0" xfId="0" applyNumberFormat="1" applyFont="1"/>
    <xf numFmtId="14" fontId="57" fillId="0" borderId="0" xfId="0" applyNumberFormat="1" applyFont="1" applyAlignment="1">
      <alignment horizontal="left"/>
    </xf>
    <xf numFmtId="180" fontId="57" fillId="0" borderId="0" xfId="0" applyNumberFormat="1" applyFont="1" applyAlignment="1">
      <alignment horizontal="left"/>
    </xf>
    <xf numFmtId="0" fontId="57" fillId="26" borderId="31" xfId="0" applyFont="1" applyFill="1" applyBorder="1" applyAlignment="1">
      <alignment horizontal="center" vertical="center" wrapText="1"/>
    </xf>
    <xf numFmtId="0" fontId="57" fillId="26" borderId="33" xfId="0" applyFont="1" applyFill="1" applyBorder="1" applyAlignment="1">
      <alignment horizontal="center" wrapText="1"/>
    </xf>
    <xf numFmtId="0" fontId="57" fillId="26" borderId="34" xfId="0" applyFont="1" applyFill="1" applyBorder="1" applyAlignment="1">
      <alignment horizontal="center" vertical="top" wrapText="1"/>
    </xf>
    <xf numFmtId="0" fontId="57" fillId="26" borderId="0" xfId="0" applyFont="1" applyFill="1" applyBorder="1" applyAlignment="1">
      <alignment vertical="top" wrapText="1"/>
    </xf>
    <xf numFmtId="0" fontId="57" fillId="26" borderId="31" xfId="0" applyFont="1" applyFill="1" applyBorder="1" applyAlignment="1">
      <alignment horizontal="center" wrapText="1"/>
    </xf>
    <xf numFmtId="1" fontId="57" fillId="0" borderId="37" xfId="0" applyNumberFormat="1" applyFont="1" applyBorder="1" applyAlignment="1">
      <alignment horizontal="right" vertical="top" wrapText="1"/>
    </xf>
    <xf numFmtId="1" fontId="57" fillId="0" borderId="31" xfId="0" applyNumberFormat="1" applyFont="1" applyBorder="1" applyAlignment="1">
      <alignment horizontal="right" vertical="top" wrapText="1"/>
    </xf>
    <xf numFmtId="3" fontId="57" fillId="0" borderId="31" xfId="0" applyNumberFormat="1" applyFont="1" applyBorder="1" applyAlignment="1">
      <alignment horizontal="right" vertical="top" wrapText="1"/>
    </xf>
    <xf numFmtId="181" fontId="59" fillId="0" borderId="31" xfId="383" applyNumberFormat="1" applyFont="1" applyFill="1" applyBorder="1" applyAlignment="1" applyProtection="1">
      <alignment horizontal="right" vertical="center"/>
      <protection locked="0"/>
    </xf>
    <xf numFmtId="0" fontId="57" fillId="0" borderId="35" xfId="0" applyFont="1" applyBorder="1"/>
    <xf numFmtId="0" fontId="57" fillId="0" borderId="31" xfId="0" applyFont="1" applyBorder="1"/>
    <xf numFmtId="0" fontId="57" fillId="26" borderId="36" xfId="0" applyFont="1" applyFill="1" applyBorder="1" applyAlignment="1">
      <alignment horizontal="center" wrapText="1"/>
    </xf>
    <xf numFmtId="0" fontId="57" fillId="26" borderId="32" xfId="0" applyFont="1" applyFill="1" applyBorder="1" applyAlignment="1">
      <alignment horizontal="center" vertical="top" wrapText="1"/>
    </xf>
    <xf numFmtId="1" fontId="57" fillId="0" borderId="59" xfId="0" applyNumberFormat="1" applyFont="1" applyBorder="1" applyAlignment="1">
      <alignment horizontal="right" vertical="top" wrapText="1"/>
    </xf>
    <xf numFmtId="0" fontId="57" fillId="26" borderId="37" xfId="0" applyFont="1" applyFill="1" applyBorder="1" applyAlignment="1">
      <alignment horizontal="center" vertical="top" wrapText="1"/>
    </xf>
    <xf numFmtId="0" fontId="57" fillId="26" borderId="0" xfId="0" applyFont="1" applyFill="1" applyBorder="1" applyAlignment="1">
      <alignment horizontal="center" vertical="top" wrapText="1"/>
    </xf>
    <xf numFmtId="0" fontId="57" fillId="26" borderId="38" xfId="0" applyFont="1" applyFill="1" applyBorder="1" applyAlignment="1">
      <alignment horizontal="center" wrapText="1"/>
    </xf>
    <xf numFmtId="3" fontId="57" fillId="0" borderId="35" xfId="0" applyNumberFormat="1" applyFont="1" applyBorder="1" applyAlignment="1">
      <alignment horizontal="right" vertical="top" wrapText="1"/>
    </xf>
    <xf numFmtId="0" fontId="57" fillId="26" borderId="0" xfId="0" applyFont="1" applyFill="1" applyBorder="1" applyAlignment="1">
      <alignment horizontal="center" wrapText="1"/>
    </xf>
    <xf numFmtId="0" fontId="59" fillId="0" borderId="31" xfId="0" applyFont="1" applyFill="1" applyBorder="1" applyAlignment="1" applyProtection="1">
      <alignment horizontal="right" vertical="center" wrapText="1"/>
      <protection locked="0"/>
    </xf>
    <xf numFmtId="0" fontId="59" fillId="0" borderId="31" xfId="0" applyFont="1" applyBorder="1" applyAlignment="1" applyProtection="1">
      <alignment horizontal="right" vertical="center" wrapText="1"/>
      <protection locked="0"/>
    </xf>
    <xf numFmtId="0" fontId="57" fillId="0" borderId="31" xfId="0" applyFont="1" applyBorder="1" applyAlignment="1">
      <alignment horizontal="right"/>
    </xf>
    <xf numFmtId="3" fontId="57" fillId="0" borderId="60" xfId="0" applyNumberFormat="1" applyFont="1" applyBorder="1" applyAlignment="1">
      <alignment horizontal="right" vertical="top" wrapText="1"/>
    </xf>
    <xf numFmtId="3" fontId="57" fillId="0" borderId="61" xfId="0" applyNumberFormat="1" applyFont="1" applyBorder="1" applyAlignment="1">
      <alignment horizontal="right" vertical="top" wrapText="1"/>
    </xf>
    <xf numFmtId="0" fontId="57" fillId="26" borderId="39" xfId="0" applyFont="1" applyFill="1" applyBorder="1" applyAlignment="1">
      <alignment horizontal="center" wrapText="1"/>
    </xf>
    <xf numFmtId="3" fontId="57" fillId="0" borderId="33" xfId="0" applyNumberFormat="1" applyFont="1" applyBorder="1" applyAlignment="1">
      <alignment horizontal="right" vertical="top" wrapText="1"/>
    </xf>
    <xf numFmtId="0" fontId="57" fillId="0" borderId="33" xfId="0" applyFont="1" applyBorder="1"/>
    <xf numFmtId="3" fontId="58" fillId="26" borderId="31" xfId="0" applyNumberFormat="1" applyFont="1" applyFill="1" applyBorder="1" applyAlignment="1">
      <alignment horizontal="right" vertical="top" wrapText="1"/>
    </xf>
    <xf numFmtId="0" fontId="57" fillId="25" borderId="17" xfId="0" applyFont="1" applyFill="1" applyBorder="1" applyAlignment="1">
      <alignment horizontal="center" vertical="center" wrapText="1"/>
    </xf>
    <xf numFmtId="0" fontId="57" fillId="25" borderId="17" xfId="0" applyFont="1" applyFill="1" applyBorder="1" applyAlignment="1">
      <alignment horizontal="center" wrapText="1"/>
    </xf>
    <xf numFmtId="0" fontId="0" fillId="0" borderId="0" xfId="0" applyFont="1"/>
    <xf numFmtId="0" fontId="57" fillId="2" borderId="62" xfId="0" applyFont="1" applyFill="1" applyBorder="1" applyAlignment="1">
      <alignment horizontal="center" vertical="center" wrapText="1"/>
    </xf>
    <xf numFmtId="0" fontId="0" fillId="0" borderId="63" xfId="0" applyBorder="1"/>
    <xf numFmtId="0" fontId="57" fillId="2" borderId="64" xfId="0" applyFont="1" applyFill="1" applyBorder="1" applyAlignment="1">
      <alignment horizontal="center" wrapText="1"/>
    </xf>
    <xf numFmtId="0" fontId="57" fillId="2" borderId="65" xfId="0" applyFont="1" applyFill="1" applyBorder="1" applyAlignment="1">
      <alignment horizontal="center" vertical="top" wrapText="1"/>
    </xf>
    <xf numFmtId="0" fontId="57" fillId="2" borderId="0" xfId="0" applyFont="1" applyFill="1" applyBorder="1" applyAlignment="1">
      <alignment vertical="top" wrapText="1"/>
    </xf>
    <xf numFmtId="0" fontId="57" fillId="2" borderId="62" xfId="0" applyFont="1" applyFill="1" applyBorder="1" applyAlignment="1">
      <alignment horizontal="center" wrapText="1"/>
    </xf>
    <xf numFmtId="3" fontId="57" fillId="0" borderId="62" xfId="0" applyNumberFormat="1" applyFont="1" applyBorder="1" applyAlignment="1">
      <alignment horizontal="right" vertical="top" wrapText="1"/>
    </xf>
    <xf numFmtId="0" fontId="57" fillId="0" borderId="66" xfId="0" applyFont="1" applyBorder="1"/>
    <xf numFmtId="0" fontId="57" fillId="2" borderId="67" xfId="0" applyFont="1" applyFill="1" applyBorder="1" applyAlignment="1">
      <alignment horizontal="center" wrapText="1"/>
    </xf>
    <xf numFmtId="0" fontId="57" fillId="2" borderId="63" xfId="0" applyFont="1" applyFill="1" applyBorder="1" applyAlignment="1">
      <alignment horizontal="center" vertical="top" wrapText="1"/>
    </xf>
    <xf numFmtId="0" fontId="57" fillId="2" borderId="68" xfId="0" applyFont="1" applyFill="1" applyBorder="1" applyAlignment="1">
      <alignment horizontal="center" vertical="top" wrapText="1"/>
    </xf>
    <xf numFmtId="0" fontId="57" fillId="2" borderId="0" xfId="0" applyFont="1" applyFill="1" applyBorder="1" applyAlignment="1">
      <alignment horizontal="center" vertical="top" wrapText="1"/>
    </xf>
    <xf numFmtId="0" fontId="57" fillId="2" borderId="69" xfId="0" applyFont="1" applyFill="1" applyBorder="1" applyAlignment="1">
      <alignment horizontal="center" wrapText="1"/>
    </xf>
    <xf numFmtId="3" fontId="57" fillId="0" borderId="66" xfId="0" applyNumberFormat="1" applyFont="1" applyBorder="1" applyAlignment="1">
      <alignment horizontal="right" vertical="top" wrapText="1"/>
    </xf>
    <xf numFmtId="0" fontId="57" fillId="2" borderId="0" xfId="0" applyFont="1" applyFill="1" applyBorder="1" applyAlignment="1">
      <alignment horizontal="center" wrapText="1"/>
    </xf>
    <xf numFmtId="0" fontId="57" fillId="0" borderId="62" xfId="0" applyFont="1" applyBorder="1"/>
    <xf numFmtId="3" fontId="57" fillId="0" borderId="13" xfId="0" applyNumberFormat="1" applyFont="1" applyBorder="1" applyAlignment="1">
      <alignment horizontal="right" vertical="top" wrapText="1"/>
    </xf>
    <xf numFmtId="3" fontId="57" fillId="0" borderId="70" xfId="0" applyNumberFormat="1" applyFont="1" applyBorder="1" applyAlignment="1">
      <alignment horizontal="right" vertical="top" wrapText="1"/>
    </xf>
    <xf numFmtId="0" fontId="57" fillId="2" borderId="71" xfId="0" applyFont="1" applyFill="1" applyBorder="1" applyAlignment="1">
      <alignment horizontal="center" wrapText="1"/>
    </xf>
    <xf numFmtId="3" fontId="57" fillId="0" borderId="64" xfId="0" applyNumberFormat="1" applyFont="1" applyBorder="1" applyAlignment="1">
      <alignment horizontal="right" vertical="top" wrapText="1"/>
    </xf>
    <xf numFmtId="0" fontId="57" fillId="0" borderId="64" xfId="0" applyFont="1" applyBorder="1"/>
    <xf numFmtId="3" fontId="58" fillId="2" borderId="62" xfId="0" applyNumberFormat="1" applyFont="1" applyFill="1" applyBorder="1" applyAlignment="1">
      <alignment horizontal="right" vertical="top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wrapText="1"/>
    </xf>
    <xf numFmtId="0" fontId="65" fillId="0" borderId="17" xfId="0" applyFont="1" applyBorder="1"/>
    <xf numFmtId="3" fontId="65" fillId="0" borderId="17" xfId="0" applyNumberFormat="1" applyFont="1" applyBorder="1" applyAlignment="1">
      <alignment horizontal="right" vertical="top" wrapText="1"/>
    </xf>
    <xf numFmtId="3" fontId="57" fillId="0" borderId="30" xfId="0" applyNumberFormat="1" applyFont="1" applyBorder="1" applyAlignment="1">
      <alignment horizontal="right" vertical="top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wrapText="1"/>
    </xf>
    <xf numFmtId="0" fontId="3" fillId="28" borderId="17" xfId="234" quotePrefix="1" applyFont="1" applyFill="1" applyBorder="1" applyAlignment="1" applyProtection="1">
      <alignment horizontal="right"/>
      <protection locked="0"/>
    </xf>
    <xf numFmtId="1" fontId="3" fillId="0" borderId="17" xfId="384" applyNumberFormat="1" applyFont="1" applyFill="1" applyBorder="1" applyAlignment="1">
      <alignment horizontal="right"/>
    </xf>
    <xf numFmtId="0" fontId="3" fillId="0" borderId="18" xfId="0" applyFont="1" applyBorder="1"/>
    <xf numFmtId="1" fontId="3" fillId="0" borderId="18" xfId="384" applyNumberFormat="1" applyFont="1" applyFill="1" applyBorder="1" applyAlignment="1">
      <alignment horizontal="right"/>
    </xf>
    <xf numFmtId="0" fontId="3" fillId="0" borderId="17" xfId="0" applyFont="1" applyBorder="1"/>
    <xf numFmtId="0" fontId="3" fillId="0" borderId="17" xfId="234" quotePrefix="1" applyFont="1" applyFill="1" applyBorder="1" applyAlignment="1" applyProtection="1">
      <alignment horizontal="right"/>
      <protection locked="0"/>
    </xf>
    <xf numFmtId="0" fontId="3" fillId="0" borderId="17" xfId="0" applyFont="1" applyFill="1" applyBorder="1"/>
    <xf numFmtId="0" fontId="3" fillId="0" borderId="17" xfId="234" applyFont="1" applyFill="1" applyBorder="1"/>
    <xf numFmtId="0" fontId="3" fillId="0" borderId="17" xfId="234" applyFont="1" applyFill="1" applyBorder="1" applyAlignment="1">
      <alignment horizontal="right"/>
    </xf>
    <xf numFmtId="0" fontId="3" fillId="0" borderId="17" xfId="234" applyFont="1" applyFill="1" applyBorder="1" applyAlignment="1" applyProtection="1">
      <alignment horizontal="right"/>
      <protection locked="0"/>
    </xf>
    <xf numFmtId="0" fontId="3" fillId="0" borderId="17" xfId="0" applyFont="1" applyFill="1" applyBorder="1" applyAlignment="1" applyProtection="1">
      <alignment horizontal="right"/>
    </xf>
    <xf numFmtId="0" fontId="58" fillId="0" borderId="0" xfId="0" applyFont="1" applyBorder="1" applyAlignment="1">
      <alignment horizontal="centerContinuous"/>
    </xf>
    <xf numFmtId="0" fontId="57" fillId="8" borderId="31" xfId="0" applyFont="1" applyFill="1" applyBorder="1" applyAlignment="1">
      <alignment horizontal="center" vertical="center" wrapText="1"/>
    </xf>
    <xf numFmtId="0" fontId="57" fillId="0" borderId="32" xfId="0" applyFont="1" applyBorder="1"/>
    <xf numFmtId="0" fontId="57" fillId="8" borderId="33" xfId="0" applyFont="1" applyFill="1" applyBorder="1" applyAlignment="1">
      <alignment horizontal="center" wrapText="1"/>
    </xf>
    <xf numFmtId="0" fontId="57" fillId="8" borderId="34" xfId="0" applyFont="1" applyFill="1" applyBorder="1" applyAlignment="1">
      <alignment horizontal="center" vertical="top" wrapText="1"/>
    </xf>
    <xf numFmtId="0" fontId="57" fillId="8" borderId="0" xfId="0" applyFont="1" applyFill="1" applyAlignment="1">
      <alignment vertical="top" wrapText="1"/>
    </xf>
    <xf numFmtId="0" fontId="57" fillId="8" borderId="31" xfId="0" applyFont="1" applyFill="1" applyBorder="1" applyAlignment="1">
      <alignment horizontal="center" wrapText="1"/>
    </xf>
    <xf numFmtId="0" fontId="57" fillId="8" borderId="36" xfId="0" applyFont="1" applyFill="1" applyBorder="1" applyAlignment="1">
      <alignment horizontal="center" wrapText="1"/>
    </xf>
    <xf numFmtId="0" fontId="57" fillId="8" borderId="32" xfId="0" applyFont="1" applyFill="1" applyBorder="1" applyAlignment="1">
      <alignment horizontal="center" vertical="top" wrapText="1"/>
    </xf>
    <xf numFmtId="0" fontId="57" fillId="8" borderId="37" xfId="0" applyFont="1" applyFill="1" applyBorder="1" applyAlignment="1">
      <alignment horizontal="center" vertical="top" wrapText="1"/>
    </xf>
    <xf numFmtId="0" fontId="57" fillId="8" borderId="0" xfId="0" applyFont="1" applyFill="1" applyAlignment="1">
      <alignment horizontal="center" vertical="top" wrapText="1"/>
    </xf>
    <xf numFmtId="0" fontId="57" fillId="8" borderId="38" xfId="0" applyFont="1" applyFill="1" applyBorder="1" applyAlignment="1">
      <alignment horizontal="center" wrapText="1"/>
    </xf>
    <xf numFmtId="0" fontId="57" fillId="8" borderId="75" xfId="0" applyFont="1" applyFill="1" applyBorder="1" applyAlignment="1">
      <alignment horizontal="center" wrapText="1"/>
    </xf>
    <xf numFmtId="0" fontId="57" fillId="8" borderId="59" xfId="0" applyFont="1" applyFill="1" applyBorder="1" applyAlignment="1">
      <alignment horizontal="center" wrapText="1"/>
    </xf>
    <xf numFmtId="3" fontId="57" fillId="0" borderId="0" xfId="0" applyNumberFormat="1" applyFont="1" applyAlignment="1">
      <alignment horizontal="right" vertical="top" wrapText="1"/>
    </xf>
    <xf numFmtId="0" fontId="57" fillId="8" borderId="0" xfId="0" applyFont="1" applyFill="1" applyAlignment="1">
      <alignment horizontal="center" wrapText="1"/>
    </xf>
    <xf numFmtId="0" fontId="57" fillId="8" borderId="35" xfId="0" applyFont="1" applyFill="1" applyBorder="1" applyAlignment="1">
      <alignment horizontal="center" wrapText="1"/>
    </xf>
    <xf numFmtId="0" fontId="57" fillId="8" borderId="39" xfId="0" applyFont="1" applyFill="1" applyBorder="1" applyAlignment="1">
      <alignment horizontal="center" wrapText="1"/>
    </xf>
    <xf numFmtId="0" fontId="58" fillId="8" borderId="31" xfId="0" applyFont="1" applyFill="1" applyBorder="1" applyAlignment="1">
      <alignment horizontal="center" wrapText="1"/>
    </xf>
    <xf numFmtId="3" fontId="58" fillId="8" borderId="31" xfId="0" applyNumberFormat="1" applyFont="1" applyFill="1" applyBorder="1" applyAlignment="1">
      <alignment horizontal="right" vertical="top" wrapText="1"/>
    </xf>
    <xf numFmtId="180" fontId="59" fillId="0" borderId="0" xfId="0" applyNumberFormat="1" applyFont="1"/>
    <xf numFmtId="0" fontId="0" fillId="0" borderId="76" xfId="0" applyBorder="1"/>
    <xf numFmtId="0" fontId="59" fillId="29" borderId="77" xfId="0" applyFont="1" applyFill="1" applyBorder="1" applyAlignment="1">
      <alignment horizontal="center" vertical="top" wrapText="1"/>
    </xf>
    <xf numFmtId="0" fontId="59" fillId="29" borderId="0" xfId="0" applyFont="1" applyFill="1" applyBorder="1" applyAlignment="1">
      <alignment vertical="top" wrapText="1"/>
    </xf>
    <xf numFmtId="0" fontId="59" fillId="29" borderId="78" xfId="0" applyFont="1" applyFill="1" applyBorder="1" applyAlignment="1">
      <alignment horizontal="center" wrapText="1"/>
    </xf>
    <xf numFmtId="3" fontId="59" fillId="0" borderId="78" xfId="0" applyNumberFormat="1" applyFont="1" applyBorder="1" applyAlignment="1">
      <alignment horizontal="right" vertical="top" wrapText="1"/>
    </xf>
    <xf numFmtId="0" fontId="59" fillId="0" borderId="78" xfId="0" applyFont="1" applyBorder="1"/>
    <xf numFmtId="0" fontId="59" fillId="0" borderId="79" xfId="0" applyFont="1" applyBorder="1"/>
    <xf numFmtId="0" fontId="59" fillId="29" borderId="80" xfId="0" applyFont="1" applyFill="1" applyBorder="1" applyAlignment="1">
      <alignment horizontal="center" wrapText="1"/>
    </xf>
    <xf numFmtId="0" fontId="59" fillId="29" borderId="76" xfId="0" applyFont="1" applyFill="1" applyBorder="1" applyAlignment="1">
      <alignment horizontal="center" vertical="top" wrapText="1"/>
    </xf>
    <xf numFmtId="0" fontId="59" fillId="29" borderId="24" xfId="0" applyFont="1" applyFill="1" applyBorder="1" applyAlignment="1">
      <alignment horizontal="center" vertical="top" wrapText="1"/>
    </xf>
    <xf numFmtId="0" fontId="59" fillId="29" borderId="0" xfId="0" applyFont="1" applyFill="1" applyBorder="1" applyAlignment="1">
      <alignment horizontal="center" vertical="top" wrapText="1"/>
    </xf>
    <xf numFmtId="0" fontId="59" fillId="29" borderId="18" xfId="0" applyFont="1" applyFill="1" applyBorder="1" applyAlignment="1">
      <alignment horizontal="center" wrapText="1"/>
    </xf>
    <xf numFmtId="0" fontId="59" fillId="29" borderId="81" xfId="0" applyFont="1" applyFill="1" applyBorder="1" applyAlignment="1">
      <alignment horizontal="center" wrapText="1"/>
    </xf>
    <xf numFmtId="3" fontId="59" fillId="0" borderId="0" xfId="0" applyNumberFormat="1" applyFont="1" applyBorder="1" applyAlignment="1">
      <alignment horizontal="right" vertical="top" wrapText="1"/>
    </xf>
    <xf numFmtId="3" fontId="59" fillId="0" borderId="79" xfId="0" applyNumberFormat="1" applyFont="1" applyBorder="1" applyAlignment="1">
      <alignment horizontal="right" vertical="top" wrapText="1"/>
    </xf>
    <xf numFmtId="0" fontId="59" fillId="29" borderId="0" xfId="0" applyFont="1" applyFill="1" applyBorder="1" applyAlignment="1">
      <alignment horizontal="center" wrapText="1"/>
    </xf>
    <xf numFmtId="3" fontId="59" fillId="0" borderId="82" xfId="0" applyNumberFormat="1" applyFont="1" applyBorder="1" applyAlignment="1">
      <alignment horizontal="right" vertical="top" wrapText="1"/>
    </xf>
    <xf numFmtId="3" fontId="59" fillId="0" borderId="83" xfId="0" applyNumberFormat="1" applyFont="1" applyBorder="1" applyAlignment="1">
      <alignment horizontal="right" vertical="top" wrapText="1"/>
    </xf>
    <xf numFmtId="0" fontId="59" fillId="29" borderId="84" xfId="0" applyFont="1" applyFill="1" applyBorder="1" applyAlignment="1">
      <alignment horizontal="center" wrapText="1"/>
    </xf>
    <xf numFmtId="3" fontId="59" fillId="0" borderId="81" xfId="0" applyNumberFormat="1" applyFont="1" applyBorder="1" applyAlignment="1">
      <alignment horizontal="right" vertical="top" wrapText="1"/>
    </xf>
    <xf numFmtId="0" fontId="59" fillId="0" borderId="81" xfId="0" applyFont="1" applyBorder="1"/>
    <xf numFmtId="3" fontId="60" fillId="29" borderId="78" xfId="0" applyNumberFormat="1" applyFont="1" applyFill="1" applyBorder="1" applyAlignment="1">
      <alignment horizontal="right" vertical="top" wrapText="1"/>
    </xf>
    <xf numFmtId="0" fontId="59" fillId="29" borderId="78" xfId="0" applyFont="1" applyFill="1" applyBorder="1" applyAlignment="1">
      <alignment horizontal="center" vertical="center" wrapText="1"/>
    </xf>
    <xf numFmtId="0" fontId="59" fillId="29" borderId="17" xfId="0" applyFont="1" applyFill="1" applyBorder="1" applyAlignment="1">
      <alignment horizontal="center" vertical="center" wrapText="1"/>
    </xf>
    <xf numFmtId="0" fontId="59" fillId="29" borderId="22" xfId="0" applyFont="1" applyFill="1" applyBorder="1" applyAlignment="1">
      <alignment horizontal="center" wrapText="1"/>
    </xf>
    <xf numFmtId="0" fontId="59" fillId="29" borderId="17" xfId="0" applyFont="1" applyFill="1" applyBorder="1" applyAlignment="1">
      <alignment horizontal="center" wrapText="1"/>
    </xf>
    <xf numFmtId="3" fontId="59" fillId="0" borderId="17" xfId="0" applyNumberFormat="1" applyFont="1" applyBorder="1" applyAlignment="1">
      <alignment horizontal="right" vertical="top" wrapText="1"/>
    </xf>
    <xf numFmtId="0" fontId="59" fillId="0" borderId="17" xfId="0" applyFont="1" applyBorder="1"/>
    <xf numFmtId="0" fontId="59" fillId="0" borderId="26" xfId="0" applyFont="1" applyBorder="1"/>
    <xf numFmtId="0" fontId="59" fillId="29" borderId="88" xfId="0" applyFont="1" applyFill="1" applyBorder="1" applyAlignment="1">
      <alignment horizontal="center" vertical="top" wrapText="1"/>
    </xf>
    <xf numFmtId="0" fontId="59" fillId="29" borderId="89" xfId="0" applyFont="1" applyFill="1" applyBorder="1" applyAlignment="1">
      <alignment horizontal="center" wrapText="1"/>
    </xf>
    <xf numFmtId="3" fontId="59" fillId="0" borderId="26" xfId="0" applyNumberFormat="1" applyFont="1" applyBorder="1" applyAlignment="1">
      <alignment horizontal="right" vertical="top" wrapText="1"/>
    </xf>
    <xf numFmtId="3" fontId="59" fillId="0" borderId="27" xfId="0" applyNumberFormat="1" applyFont="1" applyBorder="1" applyAlignment="1">
      <alignment horizontal="right" vertical="top" wrapText="1"/>
    </xf>
    <xf numFmtId="3" fontId="59" fillId="0" borderId="22" xfId="0" applyNumberFormat="1" applyFont="1" applyBorder="1" applyAlignment="1">
      <alignment horizontal="right" vertical="top" wrapText="1"/>
    </xf>
    <xf numFmtId="0" fontId="59" fillId="0" borderId="22" xfId="0" applyFont="1" applyBorder="1"/>
    <xf numFmtId="3" fontId="60" fillId="29" borderId="17" xfId="0" applyNumberFormat="1" applyFont="1" applyFill="1" applyBorder="1" applyAlignment="1">
      <alignment horizontal="right" vertical="top" wrapText="1"/>
    </xf>
    <xf numFmtId="0" fontId="57" fillId="25" borderId="17" xfId="0" applyFont="1" applyFill="1" applyBorder="1" applyAlignment="1">
      <alignment horizontal="center" vertical="center" wrapText="1"/>
    </xf>
    <xf numFmtId="0" fontId="57" fillId="25" borderId="26" xfId="0" applyFont="1" applyFill="1" applyBorder="1" applyAlignment="1">
      <alignment horizontal="center" wrapText="1"/>
    </xf>
    <xf numFmtId="0" fontId="57" fillId="25" borderId="17" xfId="0" applyFont="1" applyFill="1" applyBorder="1" applyAlignment="1">
      <alignment horizontal="center" wrapText="1"/>
    </xf>
    <xf numFmtId="0" fontId="57" fillId="25" borderId="22" xfId="0" applyFont="1" applyFill="1" applyBorder="1" applyAlignment="1">
      <alignment horizontal="center" vertical="center" wrapText="1"/>
    </xf>
    <xf numFmtId="0" fontId="57" fillId="25" borderId="76" xfId="0" applyFont="1" applyFill="1" applyBorder="1" applyAlignment="1">
      <alignment horizontal="center" vertical="top" wrapText="1"/>
    </xf>
    <xf numFmtId="0" fontId="57" fillId="25" borderId="88" xfId="0" applyFont="1" applyFill="1" applyBorder="1" applyAlignment="1">
      <alignment horizontal="center" vertical="top" wrapText="1"/>
    </xf>
    <xf numFmtId="0" fontId="57" fillId="25" borderId="89" xfId="0" applyFont="1" applyFill="1" applyBorder="1" applyAlignment="1">
      <alignment horizontal="center" wrapText="1"/>
    </xf>
    <xf numFmtId="0" fontId="57" fillId="25" borderId="72" xfId="0" applyFont="1" applyFill="1" applyBorder="1" applyAlignment="1">
      <alignment horizontal="center" wrapText="1"/>
    </xf>
    <xf numFmtId="3" fontId="57" fillId="0" borderId="23" xfId="0" applyNumberFormat="1" applyFont="1" applyBorder="1" applyAlignment="1">
      <alignment horizontal="right" vertical="top" wrapText="1"/>
    </xf>
    <xf numFmtId="0" fontId="57" fillId="25" borderId="90" xfId="0" applyFont="1" applyFill="1" applyBorder="1" applyAlignment="1">
      <alignment horizontal="center" wrapText="1"/>
    </xf>
    <xf numFmtId="3" fontId="57" fillId="0" borderId="28" xfId="0" applyNumberFormat="1" applyFont="1" applyBorder="1" applyAlignment="1">
      <alignment horizontal="right" vertical="top" wrapText="1"/>
    </xf>
    <xf numFmtId="3" fontId="57" fillId="0" borderId="89" xfId="0" applyNumberFormat="1" applyFont="1" applyBorder="1" applyAlignment="1">
      <alignment horizontal="right" vertical="top" wrapText="1"/>
    </xf>
    <xf numFmtId="3" fontId="57" fillId="0" borderId="82" xfId="0" applyNumberFormat="1" applyFont="1" applyBorder="1" applyAlignment="1">
      <alignment horizontal="right" vertical="top" wrapText="1"/>
    </xf>
    <xf numFmtId="0" fontId="57" fillId="25" borderId="84" xfId="0" applyFont="1" applyFill="1" applyBorder="1" applyAlignment="1">
      <alignment horizontal="center" wrapText="1"/>
    </xf>
    <xf numFmtId="0" fontId="57" fillId="26" borderId="31" xfId="0" applyFont="1" applyFill="1" applyBorder="1" applyAlignment="1">
      <alignment horizontal="center" vertical="center" wrapText="1"/>
    </xf>
    <xf numFmtId="0" fontId="57" fillId="26" borderId="31" xfId="0" applyFont="1" applyFill="1" applyBorder="1" applyAlignment="1">
      <alignment horizontal="center" wrapText="1"/>
    </xf>
    <xf numFmtId="0" fontId="59" fillId="31" borderId="17" xfId="0" applyFont="1" applyFill="1" applyBorder="1" applyAlignment="1">
      <alignment horizontal="center" vertical="center" wrapText="1"/>
    </xf>
    <xf numFmtId="0" fontId="59" fillId="31" borderId="22" xfId="0" applyFont="1" applyFill="1" applyBorder="1" applyAlignment="1">
      <alignment horizontal="center" wrapText="1"/>
    </xf>
    <xf numFmtId="0" fontId="59" fillId="31" borderId="77" xfId="0" applyFont="1" applyFill="1" applyBorder="1" applyAlignment="1">
      <alignment horizontal="center" vertical="top" wrapText="1"/>
    </xf>
    <xf numFmtId="0" fontId="59" fillId="31" borderId="0" xfId="0" applyFont="1" applyFill="1" applyBorder="1" applyAlignment="1">
      <alignment vertical="top" wrapText="1"/>
    </xf>
    <xf numFmtId="0" fontId="59" fillId="31" borderId="17" xfId="0" applyFont="1" applyFill="1" applyBorder="1" applyAlignment="1">
      <alignment horizontal="center" wrapText="1"/>
    </xf>
    <xf numFmtId="0" fontId="59" fillId="31" borderId="80" xfId="0" applyFont="1" applyFill="1" applyBorder="1" applyAlignment="1">
      <alignment horizontal="center" wrapText="1"/>
    </xf>
    <xf numFmtId="0" fontId="59" fillId="31" borderId="76" xfId="0" applyFont="1" applyFill="1" applyBorder="1" applyAlignment="1">
      <alignment horizontal="center" vertical="top" wrapText="1"/>
    </xf>
    <xf numFmtId="0" fontId="59" fillId="31" borderId="88" xfId="0" applyFont="1" applyFill="1" applyBorder="1" applyAlignment="1">
      <alignment horizontal="center" vertical="top" wrapText="1"/>
    </xf>
    <xf numFmtId="0" fontId="59" fillId="31" borderId="0" xfId="0" applyFont="1" applyFill="1" applyBorder="1" applyAlignment="1">
      <alignment horizontal="center" vertical="top" wrapText="1"/>
    </xf>
    <xf numFmtId="0" fontId="59" fillId="31" borderId="89" xfId="0" applyFont="1" applyFill="1" applyBorder="1" applyAlignment="1">
      <alignment horizontal="center" wrapText="1"/>
    </xf>
    <xf numFmtId="0" fontId="59" fillId="31" borderId="0" xfId="0" applyFont="1" applyFill="1" applyBorder="1" applyAlignment="1">
      <alignment horizontal="center" wrapText="1"/>
    </xf>
    <xf numFmtId="0" fontId="59" fillId="31" borderId="84" xfId="0" applyFont="1" applyFill="1" applyBorder="1" applyAlignment="1">
      <alignment horizontal="center" wrapText="1"/>
    </xf>
    <xf numFmtId="3" fontId="60" fillId="31" borderId="17" xfId="0" applyNumberFormat="1" applyFont="1" applyFill="1" applyBorder="1" applyAlignment="1">
      <alignment horizontal="right" vertical="top" wrapText="1"/>
    </xf>
    <xf numFmtId="1" fontId="2" fillId="0" borderId="62" xfId="385" applyNumberFormat="1" applyFont="1" applyBorder="1" applyAlignment="1">
      <alignment horizontal="center" vertical="top" wrapText="1"/>
    </xf>
    <xf numFmtId="1" fontId="67" fillId="30" borderId="62" xfId="0" applyNumberFormat="1" applyFont="1" applyFill="1" applyBorder="1" applyAlignment="1">
      <alignment horizontal="center" vertical="center"/>
    </xf>
    <xf numFmtId="0" fontId="58" fillId="24" borderId="17" xfId="0" applyFont="1" applyFill="1" applyBorder="1" applyAlignment="1">
      <alignment horizontal="center" wrapText="1"/>
    </xf>
    <xf numFmtId="0" fontId="57" fillId="24" borderId="26" xfId="0" applyFont="1" applyFill="1" applyBorder="1" applyAlignment="1">
      <alignment horizontal="center" wrapText="1"/>
    </xf>
    <xf numFmtId="0" fontId="57" fillId="24" borderId="29" xfId="0" applyFont="1" applyFill="1" applyBorder="1" applyAlignment="1">
      <alignment horizontal="center" wrapText="1"/>
    </xf>
    <xf numFmtId="0" fontId="57" fillId="24" borderId="30" xfId="0" applyFont="1" applyFill="1" applyBorder="1" applyAlignment="1">
      <alignment horizontal="center" wrapText="1"/>
    </xf>
    <xf numFmtId="0" fontId="57" fillId="24" borderId="17" xfId="0" applyFont="1" applyFill="1" applyBorder="1" applyAlignment="1">
      <alignment horizontal="center" wrapText="1"/>
    </xf>
    <xf numFmtId="0" fontId="57" fillId="24" borderId="17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7" fillId="24" borderId="72" xfId="0" applyFont="1" applyFill="1" applyBorder="1" applyAlignment="1">
      <alignment horizontal="center" vertical="center" wrapText="1"/>
    </xf>
    <xf numFmtId="0" fontId="57" fillId="24" borderId="20" xfId="0" applyFont="1" applyFill="1" applyBorder="1" applyAlignment="1">
      <alignment horizontal="center" vertical="center" wrapText="1"/>
    </xf>
    <xf numFmtId="0" fontId="57" fillId="24" borderId="21" xfId="0" applyFont="1" applyFill="1" applyBorder="1" applyAlignment="1">
      <alignment horizontal="center" vertical="center" wrapText="1"/>
    </xf>
    <xf numFmtId="0" fontId="57" fillId="24" borderId="28" xfId="0" applyFont="1" applyFill="1" applyBorder="1" applyAlignment="1">
      <alignment horizontal="center" vertical="center" wrapText="1"/>
    </xf>
    <xf numFmtId="0" fontId="57" fillId="24" borderId="0" xfId="0" applyFont="1" applyFill="1" applyBorder="1" applyAlignment="1">
      <alignment horizontal="center" vertical="center" wrapText="1"/>
    </xf>
    <xf numFmtId="0" fontId="57" fillId="24" borderId="19" xfId="0" applyFont="1" applyFill="1" applyBorder="1" applyAlignment="1">
      <alignment horizontal="center" vertical="center" wrapText="1"/>
    </xf>
    <xf numFmtId="0" fontId="57" fillId="24" borderId="73" xfId="0" applyFont="1" applyFill="1" applyBorder="1" applyAlignment="1">
      <alignment horizontal="center" vertical="center" wrapText="1"/>
    </xf>
    <xf numFmtId="0" fontId="57" fillId="24" borderId="74" xfId="0" applyFont="1" applyFill="1" applyBorder="1" applyAlignment="1">
      <alignment horizontal="center" vertical="center" wrapText="1"/>
    </xf>
    <xf numFmtId="0" fontId="57" fillId="24" borderId="24" xfId="0" applyFont="1" applyFill="1" applyBorder="1" applyAlignment="1">
      <alignment horizontal="center" vertical="center" wrapText="1"/>
    </xf>
    <xf numFmtId="0" fontId="57" fillId="24" borderId="26" xfId="0" applyFont="1" applyFill="1" applyBorder="1" applyAlignment="1">
      <alignment horizontal="center" vertical="center" wrapText="1"/>
    </xf>
    <xf numFmtId="0" fontId="57" fillId="24" borderId="29" xfId="0" applyFont="1" applyFill="1" applyBorder="1" applyAlignment="1">
      <alignment horizontal="center" vertical="center" wrapText="1"/>
    </xf>
    <xf numFmtId="0" fontId="57" fillId="24" borderId="30" xfId="0" applyFont="1" applyFill="1" applyBorder="1" applyAlignment="1">
      <alignment horizontal="center" vertical="center" wrapText="1"/>
    </xf>
    <xf numFmtId="0" fontId="58" fillId="24" borderId="26" xfId="0" applyFont="1" applyFill="1" applyBorder="1" applyAlignment="1">
      <alignment horizontal="center" wrapText="1"/>
    </xf>
    <xf numFmtId="0" fontId="58" fillId="24" borderId="29" xfId="0" applyFont="1" applyFill="1" applyBorder="1" applyAlignment="1">
      <alignment horizontal="center" wrapText="1"/>
    </xf>
    <xf numFmtId="0" fontId="58" fillId="24" borderId="30" xfId="0" applyFont="1" applyFill="1" applyBorder="1" applyAlignment="1">
      <alignment horizontal="center" wrapText="1"/>
    </xf>
    <xf numFmtId="0" fontId="57" fillId="24" borderId="22" xfId="0" applyFont="1" applyFill="1" applyBorder="1" applyAlignment="1">
      <alignment horizontal="center" vertical="center" wrapText="1"/>
    </xf>
    <xf numFmtId="0" fontId="57" fillId="24" borderId="18" xfId="0" applyFont="1" applyFill="1" applyBorder="1" applyAlignment="1">
      <alignment horizontal="center" vertical="center" wrapText="1"/>
    </xf>
    <xf numFmtId="0" fontId="58" fillId="26" borderId="31" xfId="0" applyFont="1" applyFill="1" applyBorder="1" applyAlignment="1">
      <alignment horizontal="center" wrapText="1"/>
    </xf>
    <xf numFmtId="0" fontId="58" fillId="0" borderId="0" xfId="0" applyFont="1" applyBorder="1" applyAlignment="1">
      <alignment horizontal="center"/>
    </xf>
    <xf numFmtId="0" fontId="57" fillId="26" borderId="31" xfId="0" applyFont="1" applyFill="1" applyBorder="1" applyAlignment="1">
      <alignment horizontal="center" vertical="center" wrapText="1"/>
    </xf>
    <xf numFmtId="0" fontId="57" fillId="26" borderId="31" xfId="0" applyFont="1" applyFill="1" applyBorder="1" applyAlignment="1">
      <alignment horizontal="center" wrapText="1"/>
    </xf>
    <xf numFmtId="0" fontId="57" fillId="26" borderId="35" xfId="0" applyFont="1" applyFill="1" applyBorder="1" applyAlignment="1">
      <alignment horizontal="center" wrapText="1"/>
    </xf>
    <xf numFmtId="0" fontId="60" fillId="8" borderId="31" xfId="0" applyFont="1" applyFill="1" applyBorder="1" applyAlignment="1">
      <alignment horizontal="center" wrapText="1"/>
    </xf>
    <xf numFmtId="0" fontId="60" fillId="0" borderId="0" xfId="0" applyFont="1" applyBorder="1" applyAlignment="1">
      <alignment horizontal="center"/>
    </xf>
    <xf numFmtId="0" fontId="59" fillId="8" borderId="31" xfId="0" applyFont="1" applyFill="1" applyBorder="1" applyAlignment="1">
      <alignment horizontal="center" vertical="center" wrapText="1"/>
    </xf>
    <xf numFmtId="0" fontId="59" fillId="8" borderId="31" xfId="0" applyFont="1" applyFill="1" applyBorder="1" applyAlignment="1">
      <alignment horizontal="center" wrapText="1"/>
    </xf>
    <xf numFmtId="0" fontId="59" fillId="8" borderId="35" xfId="0" applyFont="1" applyFill="1" applyBorder="1" applyAlignment="1">
      <alignment horizontal="center" wrapText="1"/>
    </xf>
    <xf numFmtId="0" fontId="58" fillId="2" borderId="62" xfId="0" applyFont="1" applyFill="1" applyBorder="1" applyAlignment="1">
      <alignment horizontal="center" wrapText="1"/>
    </xf>
    <xf numFmtId="0" fontId="57" fillId="2" borderId="62" xfId="0" applyFont="1" applyFill="1" applyBorder="1" applyAlignment="1">
      <alignment horizontal="center" vertical="center" wrapText="1"/>
    </xf>
    <xf numFmtId="0" fontId="57" fillId="2" borderId="62" xfId="0" applyFont="1" applyFill="1" applyBorder="1" applyAlignment="1">
      <alignment horizontal="center" wrapText="1"/>
    </xf>
    <xf numFmtId="0" fontId="57" fillId="2" borderId="66" xfId="0" applyFont="1" applyFill="1" applyBorder="1" applyAlignment="1">
      <alignment horizontal="center" wrapText="1"/>
    </xf>
    <xf numFmtId="0" fontId="58" fillId="25" borderId="17" xfId="0" applyFont="1" applyFill="1" applyBorder="1" applyAlignment="1">
      <alignment horizontal="center" wrapText="1"/>
    </xf>
    <xf numFmtId="0" fontId="57" fillId="25" borderId="17" xfId="0" applyFont="1" applyFill="1" applyBorder="1" applyAlignment="1">
      <alignment horizontal="center" vertical="center" wrapText="1"/>
    </xf>
    <xf numFmtId="0" fontId="57" fillId="25" borderId="26" xfId="0" applyFont="1" applyFill="1" applyBorder="1" applyAlignment="1">
      <alignment horizontal="center" wrapText="1"/>
    </xf>
    <xf numFmtId="0" fontId="57" fillId="25" borderId="29" xfId="0" applyFont="1" applyFill="1" applyBorder="1" applyAlignment="1">
      <alignment horizontal="center" wrapText="1"/>
    </xf>
    <xf numFmtId="0" fontId="57" fillId="25" borderId="30" xfId="0" applyFont="1" applyFill="1" applyBorder="1" applyAlignment="1">
      <alignment horizontal="center" wrapText="1"/>
    </xf>
    <xf numFmtId="0" fontId="57" fillId="25" borderId="17" xfId="0" applyFont="1" applyFill="1" applyBorder="1" applyAlignment="1">
      <alignment horizontal="center" wrapText="1"/>
    </xf>
    <xf numFmtId="0" fontId="62" fillId="26" borderId="31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/>
    </xf>
    <xf numFmtId="0" fontId="61" fillId="26" borderId="31" xfId="0" applyFont="1" applyFill="1" applyBorder="1" applyAlignment="1">
      <alignment horizontal="center" vertical="center" wrapText="1"/>
    </xf>
    <xf numFmtId="0" fontId="61" fillId="26" borderId="31" xfId="0" applyFont="1" applyFill="1" applyBorder="1" applyAlignment="1">
      <alignment horizontal="center" wrapText="1"/>
    </xf>
    <xf numFmtId="0" fontId="61" fillId="26" borderId="35" xfId="0" applyFont="1" applyFill="1" applyBorder="1" applyAlignment="1">
      <alignment horizontal="center" wrapText="1"/>
    </xf>
    <xf numFmtId="0" fontId="58" fillId="24" borderId="56" xfId="246" applyFont="1" applyFill="1" applyBorder="1" applyAlignment="1">
      <alignment horizontal="center" wrapText="1"/>
    </xf>
    <xf numFmtId="0" fontId="58" fillId="24" borderId="57" xfId="246" applyFont="1" applyFill="1" applyBorder="1" applyAlignment="1">
      <alignment horizontal="center" wrapText="1"/>
    </xf>
    <xf numFmtId="0" fontId="58" fillId="0" borderId="0" xfId="246" applyFont="1" applyAlignment="1">
      <alignment horizontal="center"/>
    </xf>
    <xf numFmtId="0" fontId="57" fillId="24" borderId="48" xfId="246" applyFont="1" applyFill="1" applyBorder="1" applyAlignment="1">
      <alignment horizontal="center" vertical="center" wrapText="1"/>
    </xf>
    <xf numFmtId="0" fontId="57" fillId="24" borderId="49" xfId="246" applyFont="1" applyFill="1" applyBorder="1" applyAlignment="1">
      <alignment horizontal="center" vertical="center" wrapText="1"/>
    </xf>
    <xf numFmtId="0" fontId="57" fillId="24" borderId="27" xfId="246" applyFont="1" applyFill="1" applyBorder="1" applyAlignment="1">
      <alignment horizontal="center" vertical="center" wrapText="1"/>
    </xf>
    <xf numFmtId="0" fontId="57" fillId="24" borderId="17" xfId="246" applyFont="1" applyFill="1" applyBorder="1" applyAlignment="1">
      <alignment horizontal="center" vertical="center" wrapText="1"/>
    </xf>
    <xf numFmtId="0" fontId="57" fillId="24" borderId="50" xfId="246" applyFont="1" applyFill="1" applyBorder="1" applyAlignment="1">
      <alignment horizontal="center" vertical="center" wrapText="1"/>
    </xf>
    <xf numFmtId="0" fontId="57" fillId="24" borderId="51" xfId="246" applyFont="1" applyFill="1" applyBorder="1" applyAlignment="1">
      <alignment horizontal="center" vertical="center" wrapText="1"/>
    </xf>
    <xf numFmtId="0" fontId="57" fillId="24" borderId="55" xfId="246" applyFont="1" applyFill="1" applyBorder="1" applyAlignment="1">
      <alignment horizontal="center" wrapText="1"/>
    </xf>
    <xf numFmtId="0" fontId="57" fillId="24" borderId="29" xfId="246" applyFont="1" applyFill="1" applyBorder="1" applyAlignment="1">
      <alignment horizontal="center" wrapText="1"/>
    </xf>
    <xf numFmtId="0" fontId="57" fillId="24" borderId="30" xfId="246" applyFont="1" applyFill="1" applyBorder="1" applyAlignment="1">
      <alignment horizontal="center" wrapText="1"/>
    </xf>
    <xf numFmtId="0" fontId="57" fillId="24" borderId="27" xfId="246" applyFont="1" applyFill="1" applyBorder="1" applyAlignment="1">
      <alignment horizontal="center" wrapText="1"/>
    </xf>
    <xf numFmtId="0" fontId="57" fillId="24" borderId="17" xfId="246" applyFont="1" applyFill="1" applyBorder="1" applyAlignment="1">
      <alignment horizontal="center" wrapText="1"/>
    </xf>
    <xf numFmtId="0" fontId="59" fillId="29" borderId="17" xfId="0" applyFont="1" applyFill="1" applyBorder="1" applyAlignment="1">
      <alignment horizontal="center" vertical="center" wrapText="1"/>
    </xf>
    <xf numFmtId="0" fontId="60" fillId="29" borderId="17" xfId="0" applyFont="1" applyFill="1" applyBorder="1" applyAlignment="1">
      <alignment horizontal="center" wrapText="1"/>
    </xf>
    <xf numFmtId="0" fontId="59" fillId="29" borderId="17" xfId="0" applyFont="1" applyFill="1" applyBorder="1" applyAlignment="1">
      <alignment horizontal="center" wrapText="1"/>
    </xf>
    <xf numFmtId="0" fontId="59" fillId="29" borderId="26" xfId="0" applyFont="1" applyFill="1" applyBorder="1" applyAlignment="1">
      <alignment horizontal="center" wrapText="1"/>
    </xf>
    <xf numFmtId="0" fontId="59" fillId="31" borderId="17" xfId="0" applyFont="1" applyFill="1" applyBorder="1" applyAlignment="1">
      <alignment horizontal="center" vertical="center" wrapText="1"/>
    </xf>
    <xf numFmtId="0" fontId="60" fillId="31" borderId="17" xfId="0" applyFont="1" applyFill="1" applyBorder="1" applyAlignment="1">
      <alignment horizontal="center" wrapText="1"/>
    </xf>
    <xf numFmtId="0" fontId="59" fillId="31" borderId="17" xfId="0" applyFont="1" applyFill="1" applyBorder="1" applyAlignment="1">
      <alignment horizontal="center" wrapText="1"/>
    </xf>
    <xf numFmtId="0" fontId="59" fillId="31" borderId="26" xfId="0" applyFont="1" applyFill="1" applyBorder="1" applyAlignment="1">
      <alignment horizontal="center" wrapText="1"/>
    </xf>
    <xf numFmtId="0" fontId="60" fillId="2" borderId="40" xfId="0" applyFont="1" applyFill="1" applyBorder="1" applyAlignment="1">
      <alignment horizontal="center" wrapText="1"/>
    </xf>
    <xf numFmtId="0" fontId="59" fillId="2" borderId="40" xfId="0" applyFont="1" applyFill="1" applyBorder="1" applyAlignment="1">
      <alignment horizontal="center" vertical="center" wrapText="1"/>
    </xf>
    <xf numFmtId="0" fontId="59" fillId="2" borderId="40" xfId="0" applyFont="1" applyFill="1" applyBorder="1" applyAlignment="1">
      <alignment horizontal="center" wrapText="1"/>
    </xf>
    <xf numFmtId="0" fontId="59" fillId="2" borderId="43" xfId="0" applyFont="1" applyFill="1" applyBorder="1" applyAlignment="1">
      <alignment horizontal="center" wrapText="1"/>
    </xf>
    <xf numFmtId="0" fontId="57" fillId="8" borderId="15" xfId="0" applyFont="1" applyFill="1" applyBorder="1" applyAlignment="1">
      <alignment horizontal="center" vertical="center" wrapText="1"/>
    </xf>
    <xf numFmtId="0" fontId="57" fillId="8" borderId="39" xfId="0" applyFont="1" applyFill="1" applyBorder="1" applyAlignment="1">
      <alignment horizontal="center" vertical="center" wrapText="1"/>
    </xf>
    <xf numFmtId="0" fontId="57" fillId="8" borderId="34" xfId="0" applyFont="1" applyFill="1" applyBorder="1" applyAlignment="1">
      <alignment horizontal="center" vertical="center" wrapText="1"/>
    </xf>
    <xf numFmtId="0" fontId="57" fillId="8" borderId="85" xfId="0" applyFont="1" applyFill="1" applyBorder="1" applyAlignment="1">
      <alignment horizontal="center" vertical="center" wrapText="1"/>
    </xf>
    <xf numFmtId="0" fontId="57" fillId="8" borderId="0" xfId="0" applyFont="1" applyFill="1" applyBorder="1" applyAlignment="1">
      <alignment horizontal="center" vertical="center" wrapText="1"/>
    </xf>
    <xf numFmtId="0" fontId="57" fillId="8" borderId="32" xfId="0" applyFont="1" applyFill="1" applyBorder="1" applyAlignment="1">
      <alignment horizontal="center" vertical="center" wrapText="1"/>
    </xf>
    <xf numFmtId="0" fontId="57" fillId="8" borderId="86" xfId="0" applyFont="1" applyFill="1" applyBorder="1" applyAlignment="1">
      <alignment horizontal="center" vertical="center" wrapText="1"/>
    </xf>
    <xf numFmtId="0" fontId="57" fillId="8" borderId="87" xfId="0" applyFont="1" applyFill="1" applyBorder="1" applyAlignment="1">
      <alignment horizontal="center" vertical="center" wrapText="1"/>
    </xf>
    <xf numFmtId="0" fontId="57" fillId="8" borderId="37" xfId="0" applyFont="1" applyFill="1" applyBorder="1" applyAlignment="1">
      <alignment horizontal="center" vertical="center" wrapText="1"/>
    </xf>
    <xf numFmtId="0" fontId="59" fillId="29" borderId="78" xfId="0" applyFont="1" applyFill="1" applyBorder="1" applyAlignment="1">
      <alignment horizontal="center" vertical="center" wrapText="1"/>
    </xf>
    <xf numFmtId="0" fontId="60" fillId="29" borderId="78" xfId="0" applyFont="1" applyFill="1" applyBorder="1" applyAlignment="1">
      <alignment horizontal="center" wrapText="1"/>
    </xf>
    <xf numFmtId="0" fontId="59" fillId="29" borderId="78" xfId="0" applyFont="1" applyFill="1" applyBorder="1" applyAlignment="1">
      <alignment horizontal="center" wrapText="1"/>
    </xf>
    <xf numFmtId="0" fontId="59" fillId="29" borderId="79" xfId="0" applyFont="1" applyFill="1" applyBorder="1" applyAlignment="1">
      <alignment horizontal="center" wrapText="1"/>
    </xf>
  </cellXfs>
  <cellStyles count="38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cel Built-in Normal" xfId="385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4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Separador de milhares_01 - Cargos por Classe Padrao - Dados 2004" xfId="383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92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45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342" t="s">
        <v>41</v>
      </c>
      <c r="C7" s="342"/>
      <c r="D7" s="342"/>
      <c r="E7" s="342"/>
      <c r="F7" s="342" t="s">
        <v>35</v>
      </c>
      <c r="G7" s="342"/>
      <c r="H7" s="342"/>
      <c r="I7" s="342"/>
      <c r="J7" s="342"/>
      <c r="K7" s="342" t="s">
        <v>28</v>
      </c>
      <c r="L7" s="342"/>
      <c r="M7" s="342"/>
      <c r="N7" s="342"/>
    </row>
    <row r="8" spans="1:14" ht="15.75" customHeight="1">
      <c r="B8" s="342"/>
      <c r="C8" s="342"/>
      <c r="D8" s="342"/>
      <c r="E8" s="342"/>
      <c r="F8" s="342" t="s">
        <v>13</v>
      </c>
      <c r="G8" s="342"/>
      <c r="H8" s="342"/>
      <c r="I8" s="342" t="s">
        <v>14</v>
      </c>
      <c r="J8" s="342" t="s">
        <v>15</v>
      </c>
      <c r="K8" s="342" t="s">
        <v>30</v>
      </c>
      <c r="L8" s="342" t="s">
        <v>31</v>
      </c>
      <c r="M8" s="342" t="s">
        <v>15</v>
      </c>
      <c r="N8" s="342" t="s">
        <v>29</v>
      </c>
    </row>
    <row r="9" spans="1:14" ht="26.25" customHeight="1">
      <c r="B9" s="342"/>
      <c r="C9" s="342"/>
      <c r="D9" s="342"/>
      <c r="E9" s="342"/>
      <c r="F9" s="7" t="s">
        <v>16</v>
      </c>
      <c r="G9" s="7" t="s">
        <v>17</v>
      </c>
      <c r="H9" s="7" t="s">
        <v>23</v>
      </c>
      <c r="I9" s="342"/>
      <c r="J9" s="342"/>
      <c r="K9" s="342"/>
      <c r="L9" s="342"/>
      <c r="M9" s="342"/>
      <c r="N9" s="342"/>
    </row>
    <row r="10" spans="1:14">
      <c r="A10" s="3"/>
      <c r="B10" s="9"/>
      <c r="C10" s="10"/>
      <c r="D10" s="11"/>
      <c r="E10" s="12">
        <v>13</v>
      </c>
      <c r="F10" s="13">
        <f>SUM('TST:TRT24'!F10)</f>
        <v>6224</v>
      </c>
      <c r="G10" s="13">
        <f>SUM('TST:TRT24'!G10)</f>
        <v>133</v>
      </c>
      <c r="H10" s="13">
        <f>F10+G10</f>
        <v>6357</v>
      </c>
      <c r="I10" s="13">
        <f>SUM('TST:TRT24'!I10)</f>
        <v>0</v>
      </c>
      <c r="J10" s="13">
        <f>H10+I10</f>
        <v>6357</v>
      </c>
      <c r="K10" s="14">
        <f>SUM('TST:TRT24'!K10)</f>
        <v>5381</v>
      </c>
      <c r="L10" s="14">
        <f>SUM('TST:TRT24'!L10)</f>
        <v>1113</v>
      </c>
      <c r="M10" s="15">
        <f>K10+L10</f>
        <v>6494</v>
      </c>
      <c r="N10" s="14">
        <f>SUM('TST:TRT24'!N10)</f>
        <v>1369</v>
      </c>
    </row>
    <row r="11" spans="1:14">
      <c r="A11" s="3"/>
      <c r="B11" s="16" t="s">
        <v>1</v>
      </c>
      <c r="C11" s="17" t="s">
        <v>0</v>
      </c>
      <c r="D11" s="11"/>
      <c r="E11" s="12">
        <v>12</v>
      </c>
      <c r="F11" s="13">
        <f>SUM('TST:TRT24'!F11)</f>
        <v>220</v>
      </c>
      <c r="G11" s="13">
        <f>SUM('TST:TRT24'!G11)</f>
        <v>1</v>
      </c>
      <c r="H11" s="13">
        <f t="shared" ref="H11:H22" si="0">F11+G11</f>
        <v>221</v>
      </c>
      <c r="I11" s="13">
        <f>SUM('TST:TRT24'!I11)</f>
        <v>0</v>
      </c>
      <c r="J11" s="13">
        <f t="shared" ref="J11:J50" si="1">H11+I11</f>
        <v>221</v>
      </c>
      <c r="K11" s="14">
        <f>SUM('TST:TRT24'!K11)</f>
        <v>31</v>
      </c>
      <c r="L11" s="14">
        <f>SUM('TST:TRT24'!L11)</f>
        <v>18</v>
      </c>
      <c r="M11" s="15">
        <f t="shared" ref="M11:M22" si="2">K11+L11</f>
        <v>49</v>
      </c>
      <c r="N11" s="14">
        <f>SUM('TST:TRT24'!N11)</f>
        <v>23</v>
      </c>
    </row>
    <row r="12" spans="1:14">
      <c r="A12" s="3"/>
      <c r="B12" s="16" t="s">
        <v>2</v>
      </c>
      <c r="C12" s="18"/>
      <c r="D12" s="19" t="s">
        <v>6</v>
      </c>
      <c r="E12" s="12">
        <v>11</v>
      </c>
      <c r="F12" s="13">
        <f>SUM('TST:TRT24'!F12)</f>
        <v>478</v>
      </c>
      <c r="G12" s="13">
        <f>SUM('TST:TRT24'!G12)</f>
        <v>3</v>
      </c>
      <c r="H12" s="13">
        <f t="shared" si="0"/>
        <v>481</v>
      </c>
      <c r="I12" s="13">
        <f>SUM('TST:TRT24'!I12)</f>
        <v>0</v>
      </c>
      <c r="J12" s="13">
        <f t="shared" si="1"/>
        <v>481</v>
      </c>
      <c r="K12" s="14">
        <f>SUM('TST:TRT24'!K12)</f>
        <v>19</v>
      </c>
      <c r="L12" s="14">
        <f>SUM('TST:TRT24'!L12)</f>
        <v>7</v>
      </c>
      <c r="M12" s="15">
        <f t="shared" si="2"/>
        <v>26</v>
      </c>
      <c r="N12" s="14">
        <f>SUM('TST:TRT24'!N12)</f>
        <v>6</v>
      </c>
    </row>
    <row r="13" spans="1:14">
      <c r="A13" s="3"/>
      <c r="B13" s="16" t="s">
        <v>1</v>
      </c>
      <c r="C13" s="17"/>
      <c r="D13" s="19" t="s">
        <v>10</v>
      </c>
      <c r="E13" s="12">
        <v>10</v>
      </c>
      <c r="F13" s="13">
        <f>SUM('TST:TRT24'!F13)</f>
        <v>1011</v>
      </c>
      <c r="G13" s="13">
        <f>SUM('TST:TRT24'!G13)</f>
        <v>7</v>
      </c>
      <c r="H13" s="13">
        <f t="shared" si="0"/>
        <v>1018</v>
      </c>
      <c r="I13" s="13">
        <f>SUM('TST:TRT24'!I13)</f>
        <v>0</v>
      </c>
      <c r="J13" s="13">
        <f t="shared" si="1"/>
        <v>1018</v>
      </c>
      <c r="K13" s="14">
        <f>SUM('TST:TRT24'!K13)</f>
        <v>19</v>
      </c>
      <c r="L13" s="14">
        <f>SUM('TST:TRT24'!L13)</f>
        <v>10</v>
      </c>
      <c r="M13" s="15">
        <f t="shared" si="2"/>
        <v>29</v>
      </c>
      <c r="N13" s="14">
        <f>SUM('TST:TRT24'!N13)</f>
        <v>5</v>
      </c>
    </row>
    <row r="14" spans="1:14">
      <c r="A14" s="3"/>
      <c r="B14" s="16" t="s">
        <v>3</v>
      </c>
      <c r="C14" s="17"/>
      <c r="D14" s="19" t="s">
        <v>25</v>
      </c>
      <c r="E14" s="12">
        <v>9</v>
      </c>
      <c r="F14" s="13">
        <f>SUM('TST:TRT24'!F14)</f>
        <v>581</v>
      </c>
      <c r="G14" s="13">
        <f>SUM('TST:TRT24'!G14)</f>
        <v>8</v>
      </c>
      <c r="H14" s="13">
        <f t="shared" si="0"/>
        <v>589</v>
      </c>
      <c r="I14" s="13">
        <f>SUM('TST:TRT24'!I14)</f>
        <v>0</v>
      </c>
      <c r="J14" s="13">
        <f t="shared" si="1"/>
        <v>589</v>
      </c>
      <c r="K14" s="14">
        <f>SUM('TST:TRT24'!K14)</f>
        <v>7</v>
      </c>
      <c r="L14" s="14">
        <f>SUM('TST:TRT24'!L14)</f>
        <v>4</v>
      </c>
      <c r="M14" s="15">
        <f t="shared" si="2"/>
        <v>11</v>
      </c>
      <c r="N14" s="14">
        <f>SUM('TST:TRT24'!N14)</f>
        <v>7</v>
      </c>
    </row>
    <row r="15" spans="1:14">
      <c r="A15" s="3"/>
      <c r="B15" s="16" t="s">
        <v>4</v>
      </c>
      <c r="C15" s="17" t="s">
        <v>5</v>
      </c>
      <c r="D15" s="19" t="s">
        <v>22</v>
      </c>
      <c r="E15" s="12">
        <v>8</v>
      </c>
      <c r="F15" s="13">
        <f>SUM('TST:TRT24'!F15)</f>
        <v>349</v>
      </c>
      <c r="G15" s="13">
        <f>SUM('TST:TRT24'!G15)</f>
        <v>6</v>
      </c>
      <c r="H15" s="13">
        <f t="shared" si="0"/>
        <v>355</v>
      </c>
      <c r="I15" s="13">
        <f>SUM('TST:TRT24'!I15)</f>
        <v>0</v>
      </c>
      <c r="J15" s="13">
        <f t="shared" si="1"/>
        <v>355</v>
      </c>
      <c r="K15" s="14">
        <f>SUM('TST:TRT24'!K15)</f>
        <v>19</v>
      </c>
      <c r="L15" s="14">
        <f>SUM('TST:TRT24'!L15)</f>
        <v>3</v>
      </c>
      <c r="M15" s="15">
        <f t="shared" si="2"/>
        <v>22</v>
      </c>
      <c r="N15" s="14">
        <f>SUM('TST:TRT24'!N15)</f>
        <v>3</v>
      </c>
    </row>
    <row r="16" spans="1:14">
      <c r="A16" s="3"/>
      <c r="B16" s="16" t="s">
        <v>6</v>
      </c>
      <c r="C16" s="17"/>
      <c r="D16" s="19" t="s">
        <v>12</v>
      </c>
      <c r="E16" s="12">
        <v>7</v>
      </c>
      <c r="F16" s="13">
        <f>SUM('TST:TRT24'!F16)</f>
        <v>449</v>
      </c>
      <c r="G16" s="13">
        <f>SUM('TST:TRT24'!G16)</f>
        <v>17</v>
      </c>
      <c r="H16" s="13">
        <f t="shared" si="0"/>
        <v>466</v>
      </c>
      <c r="I16" s="13">
        <f>SUM('TST:TRT24'!I16)</f>
        <v>0</v>
      </c>
      <c r="J16" s="13">
        <f t="shared" si="1"/>
        <v>466</v>
      </c>
      <c r="K16" s="14">
        <f>SUM('TST:TRT24'!K16)</f>
        <v>11</v>
      </c>
      <c r="L16" s="14">
        <f>SUM('TST:TRT24'!L16)</f>
        <v>5</v>
      </c>
      <c r="M16" s="15">
        <f t="shared" si="2"/>
        <v>16</v>
      </c>
      <c r="N16" s="14">
        <f>SUM('TST:TRT24'!N16)</f>
        <v>13</v>
      </c>
    </row>
    <row r="17" spans="1:14">
      <c r="A17" s="3"/>
      <c r="B17" s="16" t="s">
        <v>7</v>
      </c>
      <c r="C17" s="18"/>
      <c r="D17" s="19" t="s">
        <v>4</v>
      </c>
      <c r="E17" s="12">
        <v>6</v>
      </c>
      <c r="F17" s="13">
        <f>SUM('TST:TRT24'!F17)</f>
        <v>999</v>
      </c>
      <c r="G17" s="13">
        <f>SUM('TST:TRT24'!G17)</f>
        <v>30</v>
      </c>
      <c r="H17" s="13">
        <f t="shared" si="0"/>
        <v>1029</v>
      </c>
      <c r="I17" s="13">
        <f>SUM('TST:TRT24'!I17)</f>
        <v>0</v>
      </c>
      <c r="J17" s="13">
        <f t="shared" si="1"/>
        <v>1029</v>
      </c>
      <c r="K17" s="14">
        <f>SUM('TST:TRT24'!K17)</f>
        <v>12</v>
      </c>
      <c r="L17" s="14">
        <f>SUM('TST:TRT24'!L17)</f>
        <v>4</v>
      </c>
      <c r="M17" s="15">
        <f t="shared" si="2"/>
        <v>16</v>
      </c>
      <c r="N17" s="14">
        <f>SUM('TST:TRT24'!N17)</f>
        <v>7</v>
      </c>
    </row>
    <row r="18" spans="1:14">
      <c r="A18" s="3"/>
      <c r="B18" s="16" t="s">
        <v>1</v>
      </c>
      <c r="C18" s="17"/>
      <c r="D18" s="19" t="s">
        <v>9</v>
      </c>
      <c r="E18" s="12">
        <v>5</v>
      </c>
      <c r="F18" s="13">
        <f>SUM('TST:TRT24'!F18)</f>
        <v>1099</v>
      </c>
      <c r="G18" s="13">
        <f>SUM('TST:TRT24'!G18)</f>
        <v>38</v>
      </c>
      <c r="H18" s="13">
        <f t="shared" si="0"/>
        <v>1137</v>
      </c>
      <c r="I18" s="13">
        <f>SUM('TST:TRT24'!I18)</f>
        <v>0</v>
      </c>
      <c r="J18" s="13">
        <f t="shared" si="1"/>
        <v>1137</v>
      </c>
      <c r="K18" s="14">
        <f>SUM('TST:TRT24'!K18)</f>
        <v>7</v>
      </c>
      <c r="L18" s="14">
        <f>SUM('TST:TRT24'!L18)</f>
        <v>4</v>
      </c>
      <c r="M18" s="15">
        <f t="shared" si="2"/>
        <v>11</v>
      </c>
      <c r="N18" s="14">
        <f>SUM('TST:TRT24'!N18)</f>
        <v>5</v>
      </c>
    </row>
    <row r="19" spans="1:14">
      <c r="A19" s="3"/>
      <c r="B19" s="16"/>
      <c r="C19" s="17"/>
      <c r="D19" s="19" t="s">
        <v>12</v>
      </c>
      <c r="E19" s="12">
        <v>4</v>
      </c>
      <c r="F19" s="13">
        <f>SUM('TST:TRT24'!F19)</f>
        <v>1447</v>
      </c>
      <c r="G19" s="13">
        <f>SUM('TST:TRT24'!G19)</f>
        <v>25</v>
      </c>
      <c r="H19" s="13">
        <f t="shared" si="0"/>
        <v>1472</v>
      </c>
      <c r="I19" s="13">
        <f>SUM('TST:TRT24'!I19)</f>
        <v>0</v>
      </c>
      <c r="J19" s="13">
        <f t="shared" si="1"/>
        <v>1472</v>
      </c>
      <c r="K19" s="14">
        <f>SUM('TST:TRT24'!K19)</f>
        <v>9</v>
      </c>
      <c r="L19" s="14">
        <f>SUM('TST:TRT24'!L19)</f>
        <v>7</v>
      </c>
      <c r="M19" s="15">
        <f t="shared" si="2"/>
        <v>16</v>
      </c>
      <c r="N19" s="14">
        <f>SUM('TST:TRT24'!N19)</f>
        <v>8</v>
      </c>
    </row>
    <row r="20" spans="1:14">
      <c r="A20" s="3"/>
      <c r="B20" s="16"/>
      <c r="C20" s="17" t="s">
        <v>1</v>
      </c>
      <c r="D20" s="11"/>
      <c r="E20" s="12">
        <v>3</v>
      </c>
      <c r="F20" s="13">
        <f>SUM('TST:TRT24'!F20)</f>
        <v>43</v>
      </c>
      <c r="G20" s="13">
        <f>SUM('TST:TRT24'!G20)</f>
        <v>1317</v>
      </c>
      <c r="H20" s="13">
        <f t="shared" si="0"/>
        <v>1360</v>
      </c>
      <c r="I20" s="13">
        <f>SUM('TST:TRT24'!I20)</f>
        <v>0</v>
      </c>
      <c r="J20" s="13">
        <f t="shared" si="1"/>
        <v>1360</v>
      </c>
      <c r="K20" s="14">
        <f>SUM('TST:TRT24'!K20)</f>
        <v>3</v>
      </c>
      <c r="L20" s="14">
        <f>SUM('TST:TRT24'!L20)</f>
        <v>4</v>
      </c>
      <c r="M20" s="15">
        <f t="shared" si="2"/>
        <v>7</v>
      </c>
      <c r="N20" s="14">
        <f>SUM('TST:TRT24'!N20)</f>
        <v>4</v>
      </c>
    </row>
    <row r="21" spans="1:14">
      <c r="A21" s="3"/>
      <c r="B21" s="16"/>
      <c r="C21" s="17"/>
      <c r="D21" s="11"/>
      <c r="E21" s="12">
        <v>2</v>
      </c>
      <c r="F21" s="13">
        <f>SUM('TST:TRT24'!F21)</f>
        <v>14</v>
      </c>
      <c r="G21" s="13">
        <f>SUM('TST:TRT24'!G21)</f>
        <v>977</v>
      </c>
      <c r="H21" s="13">
        <f t="shared" si="0"/>
        <v>991</v>
      </c>
      <c r="I21" s="13">
        <f>SUM('TST:TRT24'!I21)</f>
        <v>0</v>
      </c>
      <c r="J21" s="13">
        <f t="shared" si="1"/>
        <v>991</v>
      </c>
      <c r="K21" s="14">
        <f>SUM('TST:TRT24'!K21)</f>
        <v>3</v>
      </c>
      <c r="L21" s="14">
        <f>SUM('TST:TRT24'!L21)</f>
        <v>3</v>
      </c>
      <c r="M21" s="15">
        <f t="shared" si="2"/>
        <v>6</v>
      </c>
      <c r="N21" s="14">
        <f>SUM('TST:TRT24'!N21)</f>
        <v>3</v>
      </c>
    </row>
    <row r="22" spans="1:14">
      <c r="A22" s="3"/>
      <c r="B22" s="20"/>
      <c r="C22" s="18"/>
      <c r="D22" s="11"/>
      <c r="E22" s="9">
        <v>1</v>
      </c>
      <c r="F22" s="13">
        <f>SUM('TST:TRT24'!F22)</f>
        <v>1</v>
      </c>
      <c r="G22" s="13">
        <f>SUM('TST:TRT24'!G22)</f>
        <v>1130</v>
      </c>
      <c r="H22" s="13">
        <f t="shared" si="0"/>
        <v>1131</v>
      </c>
      <c r="I22" s="13">
        <f>SUM('TST:TRT24'!I22)</f>
        <v>258</v>
      </c>
      <c r="J22" s="13">
        <f t="shared" si="1"/>
        <v>1389</v>
      </c>
      <c r="K22" s="14">
        <f>SUM('TST:TRT24'!K22)</f>
        <v>4</v>
      </c>
      <c r="L22" s="14">
        <f>SUM('TST:TRT24'!L22)</f>
        <v>4</v>
      </c>
      <c r="M22" s="15">
        <f t="shared" si="2"/>
        <v>8</v>
      </c>
      <c r="N22" s="14">
        <f>SUM('TST:TRT24'!N22)</f>
        <v>3</v>
      </c>
    </row>
    <row r="23" spans="1:14">
      <c r="A23" s="3"/>
      <c r="B23" s="338" t="s">
        <v>18</v>
      </c>
      <c r="C23" s="339"/>
      <c r="D23" s="339"/>
      <c r="E23" s="340"/>
      <c r="F23" s="13">
        <f t="shared" ref="F23:N23" si="3">SUM(F10:F22)</f>
        <v>12915</v>
      </c>
      <c r="G23" s="13">
        <f t="shared" si="3"/>
        <v>3692</v>
      </c>
      <c r="H23" s="21">
        <f t="shared" si="3"/>
        <v>16607</v>
      </c>
      <c r="I23" s="13">
        <f t="shared" si="3"/>
        <v>258</v>
      </c>
      <c r="J23" s="21">
        <f t="shared" si="3"/>
        <v>16865</v>
      </c>
      <c r="K23" s="22">
        <f t="shared" si="3"/>
        <v>5525</v>
      </c>
      <c r="L23" s="22">
        <f t="shared" si="3"/>
        <v>1186</v>
      </c>
      <c r="M23" s="13">
        <f t="shared" si="3"/>
        <v>6711</v>
      </c>
      <c r="N23" s="13">
        <f t="shared" si="3"/>
        <v>1456</v>
      </c>
    </row>
    <row r="24" spans="1:14">
      <c r="A24" s="3"/>
      <c r="B24" s="16"/>
      <c r="C24" s="16"/>
      <c r="D24" s="23"/>
      <c r="E24" s="20">
        <v>13</v>
      </c>
      <c r="F24" s="13">
        <f>SUM('TST:TRT24'!F24)</f>
        <v>13561</v>
      </c>
      <c r="G24" s="13">
        <f>SUM('TST:TRT24'!G24)</f>
        <v>689</v>
      </c>
      <c r="H24" s="13">
        <f>F24+G24</f>
        <v>14250</v>
      </c>
      <c r="I24" s="13">
        <f>SUM('TST:TRT24'!I24)</f>
        <v>0</v>
      </c>
      <c r="J24" s="13">
        <f t="shared" si="1"/>
        <v>14250</v>
      </c>
      <c r="K24" s="14">
        <f>SUM('TST:TRT24'!K24)</f>
        <v>4936</v>
      </c>
      <c r="L24" s="14">
        <f>SUM('TST:TRT24'!L24)</f>
        <v>1017</v>
      </c>
      <c r="M24" s="14">
        <f>K24+L24</f>
        <v>5953</v>
      </c>
      <c r="N24" s="14">
        <f>SUM('TST:TRT24'!N24)</f>
        <v>1438</v>
      </c>
    </row>
    <row r="25" spans="1:14">
      <c r="A25" s="3"/>
      <c r="B25" s="16"/>
      <c r="C25" s="16" t="s">
        <v>0</v>
      </c>
      <c r="D25" s="23"/>
      <c r="E25" s="12">
        <v>12</v>
      </c>
      <c r="F25" s="13">
        <f>SUM('TST:TRT24'!F25)</f>
        <v>301</v>
      </c>
      <c r="G25" s="13">
        <f>SUM('TST:TRT24'!G25)</f>
        <v>4</v>
      </c>
      <c r="H25" s="13">
        <f t="shared" ref="H25:H50" si="4">F25+G25</f>
        <v>305</v>
      </c>
      <c r="I25" s="13">
        <f>SUM('TST:TRT24'!I25)</f>
        <v>0</v>
      </c>
      <c r="J25" s="13">
        <f t="shared" si="1"/>
        <v>305</v>
      </c>
      <c r="K25" s="14">
        <f>SUM('TST:TRT24'!K25)</f>
        <v>18</v>
      </c>
      <c r="L25" s="14">
        <f>SUM('TST:TRT24'!L25)</f>
        <v>13</v>
      </c>
      <c r="M25" s="14">
        <f t="shared" ref="M25:M36" si="5">K25+L25</f>
        <v>31</v>
      </c>
      <c r="N25" s="14">
        <f>SUM('TST:TRT24'!N25)</f>
        <v>17</v>
      </c>
    </row>
    <row r="26" spans="1:14">
      <c r="A26" s="3"/>
      <c r="B26" s="16" t="s">
        <v>7</v>
      </c>
      <c r="C26" s="20"/>
      <c r="D26" s="23"/>
      <c r="E26" s="12">
        <v>11</v>
      </c>
      <c r="F26" s="13">
        <f>SUM('TST:TRT24'!F26)</f>
        <v>672</v>
      </c>
      <c r="G26" s="13">
        <f>SUM('TST:TRT24'!G26)</f>
        <v>8</v>
      </c>
      <c r="H26" s="13">
        <f t="shared" si="4"/>
        <v>680</v>
      </c>
      <c r="I26" s="13">
        <f>SUM('TST:TRT24'!I26)</f>
        <v>0</v>
      </c>
      <c r="J26" s="13">
        <f t="shared" si="1"/>
        <v>680</v>
      </c>
      <c r="K26" s="14">
        <f>SUM('TST:TRT24'!K26)</f>
        <v>12</v>
      </c>
      <c r="L26" s="14">
        <f>SUM('TST:TRT24'!L26)</f>
        <v>12</v>
      </c>
      <c r="M26" s="14">
        <f t="shared" si="5"/>
        <v>24</v>
      </c>
      <c r="N26" s="14">
        <f>SUM('TST:TRT24'!N26)</f>
        <v>17</v>
      </c>
    </row>
    <row r="27" spans="1:14">
      <c r="A27" s="3"/>
      <c r="B27" s="16" t="s">
        <v>8</v>
      </c>
      <c r="C27" s="16"/>
      <c r="D27" s="23" t="s">
        <v>26</v>
      </c>
      <c r="E27" s="12">
        <v>10</v>
      </c>
      <c r="F27" s="13">
        <f>SUM('TST:TRT24'!F27)</f>
        <v>1537</v>
      </c>
      <c r="G27" s="13">
        <f>SUM('TST:TRT24'!G27)</f>
        <v>20</v>
      </c>
      <c r="H27" s="13">
        <f t="shared" si="4"/>
        <v>1557</v>
      </c>
      <c r="I27" s="13">
        <f>SUM('TST:TRT24'!I27)</f>
        <v>0</v>
      </c>
      <c r="J27" s="13">
        <f t="shared" si="1"/>
        <v>1557</v>
      </c>
      <c r="K27" s="14">
        <f>SUM('TST:TRT24'!K27)</f>
        <v>18</v>
      </c>
      <c r="L27" s="14">
        <f>SUM('TST:TRT24'!L27)</f>
        <v>12</v>
      </c>
      <c r="M27" s="14">
        <f t="shared" si="5"/>
        <v>30</v>
      </c>
      <c r="N27" s="14">
        <f>SUM('TST:TRT24'!N27)</f>
        <v>19</v>
      </c>
    </row>
    <row r="28" spans="1:14">
      <c r="A28" s="3"/>
      <c r="B28" s="16" t="s">
        <v>0</v>
      </c>
      <c r="C28" s="16"/>
      <c r="D28" s="23" t="s">
        <v>8</v>
      </c>
      <c r="E28" s="12">
        <v>9</v>
      </c>
      <c r="F28" s="13">
        <f>SUM('TST:TRT24'!F28)</f>
        <v>958</v>
      </c>
      <c r="G28" s="13">
        <f>SUM('TST:TRT24'!G28)</f>
        <v>9</v>
      </c>
      <c r="H28" s="13">
        <f t="shared" si="4"/>
        <v>967</v>
      </c>
      <c r="I28" s="13">
        <f>SUM('TST:TRT24'!I28)</f>
        <v>0</v>
      </c>
      <c r="J28" s="13">
        <f t="shared" si="1"/>
        <v>967</v>
      </c>
      <c r="K28" s="14">
        <f>SUM('TST:TRT24'!K28)</f>
        <v>12</v>
      </c>
      <c r="L28" s="14">
        <f>SUM('TST:TRT24'!L28)</f>
        <v>7</v>
      </c>
      <c r="M28" s="14">
        <f t="shared" si="5"/>
        <v>19</v>
      </c>
      <c r="N28" s="14">
        <f>SUM('TST:TRT24'!N28)</f>
        <v>12</v>
      </c>
    </row>
    <row r="29" spans="1:14">
      <c r="A29" s="3"/>
      <c r="B29" s="16" t="s">
        <v>2</v>
      </c>
      <c r="C29" s="16" t="s">
        <v>5</v>
      </c>
      <c r="D29" s="23" t="s">
        <v>27</v>
      </c>
      <c r="E29" s="12">
        <v>8</v>
      </c>
      <c r="F29" s="13">
        <f>SUM('TST:TRT24'!F29)</f>
        <v>419</v>
      </c>
      <c r="G29" s="13">
        <f>SUM('TST:TRT24'!G29)</f>
        <v>4</v>
      </c>
      <c r="H29" s="13">
        <f t="shared" si="4"/>
        <v>423</v>
      </c>
      <c r="I29" s="13">
        <f>SUM('TST:TRT24'!I29)</f>
        <v>0</v>
      </c>
      <c r="J29" s="13">
        <f t="shared" si="1"/>
        <v>423</v>
      </c>
      <c r="K29" s="14">
        <f>SUM('TST:TRT24'!K29)</f>
        <v>19</v>
      </c>
      <c r="L29" s="14">
        <f>SUM('TST:TRT24'!L29)</f>
        <v>15</v>
      </c>
      <c r="M29" s="14">
        <f t="shared" si="5"/>
        <v>34</v>
      </c>
      <c r="N29" s="14">
        <f>SUM('TST:TRT24'!N29)</f>
        <v>18</v>
      </c>
    </row>
    <row r="30" spans="1:14">
      <c r="A30" s="3"/>
      <c r="B30" s="16" t="s">
        <v>4</v>
      </c>
      <c r="C30" s="16"/>
      <c r="D30" s="23" t="s">
        <v>4</v>
      </c>
      <c r="E30" s="12">
        <v>7</v>
      </c>
      <c r="F30" s="13">
        <f>SUM('TST:TRT24'!F30)</f>
        <v>668</v>
      </c>
      <c r="G30" s="13">
        <f>SUM('TST:TRT24'!G30)</f>
        <v>3</v>
      </c>
      <c r="H30" s="13">
        <f t="shared" si="4"/>
        <v>671</v>
      </c>
      <c r="I30" s="13">
        <f>SUM('TST:TRT24'!I30)</f>
        <v>0</v>
      </c>
      <c r="J30" s="13">
        <f t="shared" si="1"/>
        <v>671</v>
      </c>
      <c r="K30" s="14">
        <f>SUM('TST:TRT24'!K30)</f>
        <v>8</v>
      </c>
      <c r="L30" s="14">
        <f>SUM('TST:TRT24'!L30)</f>
        <v>9</v>
      </c>
      <c r="M30" s="14">
        <f t="shared" si="5"/>
        <v>17</v>
      </c>
      <c r="N30" s="14">
        <f>SUM('TST:TRT24'!N30)</f>
        <v>9</v>
      </c>
    </row>
    <row r="31" spans="1:14">
      <c r="A31" s="3"/>
      <c r="B31" s="16" t="s">
        <v>0</v>
      </c>
      <c r="C31" s="16"/>
      <c r="D31" s="23" t="s">
        <v>9</v>
      </c>
      <c r="E31" s="12">
        <v>6</v>
      </c>
      <c r="F31" s="13">
        <f>SUM('TST:TRT24'!F31)</f>
        <v>923</v>
      </c>
      <c r="G31" s="13">
        <f>SUM('TST:TRT24'!G31)</f>
        <v>16</v>
      </c>
      <c r="H31" s="13">
        <f t="shared" si="4"/>
        <v>939</v>
      </c>
      <c r="I31" s="13">
        <f>SUM('TST:TRT24'!I31)</f>
        <v>0</v>
      </c>
      <c r="J31" s="13">
        <f t="shared" si="1"/>
        <v>939</v>
      </c>
      <c r="K31" s="14">
        <f>SUM('TST:TRT24'!K31)</f>
        <v>9</v>
      </c>
      <c r="L31" s="14">
        <f>SUM('TST:TRT24'!L31)</f>
        <v>14</v>
      </c>
      <c r="M31" s="14">
        <f t="shared" si="5"/>
        <v>23</v>
      </c>
      <c r="N31" s="14">
        <f>SUM('TST:TRT24'!N31)</f>
        <v>23</v>
      </c>
    </row>
    <row r="32" spans="1:14">
      <c r="A32" s="3"/>
      <c r="B32" s="16" t="s">
        <v>9</v>
      </c>
      <c r="C32" s="9"/>
      <c r="D32" s="23"/>
      <c r="E32" s="12">
        <v>5</v>
      </c>
      <c r="F32" s="13">
        <f>SUM('TST:TRT24'!F32)</f>
        <v>883</v>
      </c>
      <c r="G32" s="13">
        <f>SUM('TST:TRT24'!G32)</f>
        <v>19</v>
      </c>
      <c r="H32" s="13">
        <f t="shared" si="4"/>
        <v>902</v>
      </c>
      <c r="I32" s="13">
        <f>SUM('TST:TRT24'!I32)</f>
        <v>0</v>
      </c>
      <c r="J32" s="13">
        <f t="shared" si="1"/>
        <v>902</v>
      </c>
      <c r="K32" s="14">
        <f>SUM('TST:TRT24'!K32)</f>
        <v>10</v>
      </c>
      <c r="L32" s="14">
        <f>SUM('TST:TRT24'!L32)</f>
        <v>8</v>
      </c>
      <c r="M32" s="14">
        <f t="shared" si="5"/>
        <v>18</v>
      </c>
      <c r="N32" s="14">
        <f>SUM('TST:TRT24'!N32)</f>
        <v>13</v>
      </c>
    </row>
    <row r="33" spans="1:15">
      <c r="A33" s="3"/>
      <c r="B33" s="16"/>
      <c r="C33" s="16"/>
      <c r="D33" s="23"/>
      <c r="E33" s="12">
        <v>4</v>
      </c>
      <c r="F33" s="13">
        <f>SUM('TST:TRT24'!F33)</f>
        <v>1290</v>
      </c>
      <c r="G33" s="13">
        <f>SUM('TST:TRT24'!G33)</f>
        <v>21</v>
      </c>
      <c r="H33" s="13">
        <f t="shared" si="4"/>
        <v>1311</v>
      </c>
      <c r="I33" s="13">
        <f>SUM('TST:TRT24'!I33)</f>
        <v>0</v>
      </c>
      <c r="J33" s="13">
        <f t="shared" si="1"/>
        <v>1311</v>
      </c>
      <c r="K33" s="14">
        <f>SUM('TST:TRT24'!K33)</f>
        <v>7</v>
      </c>
      <c r="L33" s="14">
        <f>SUM('TST:TRT24'!L33)</f>
        <v>7</v>
      </c>
      <c r="M33" s="14">
        <f t="shared" si="5"/>
        <v>14</v>
      </c>
      <c r="N33" s="14">
        <f>SUM('TST:TRT24'!N33)</f>
        <v>6</v>
      </c>
    </row>
    <row r="34" spans="1:15">
      <c r="A34" s="3"/>
      <c r="B34" s="16"/>
      <c r="C34" s="16" t="s">
        <v>1</v>
      </c>
      <c r="D34" s="23"/>
      <c r="E34" s="12">
        <v>3</v>
      </c>
      <c r="F34" s="13">
        <f>SUM('TST:TRT24'!F34)</f>
        <v>16</v>
      </c>
      <c r="G34" s="13">
        <f>SUM('TST:TRT24'!G34)</f>
        <v>1111</v>
      </c>
      <c r="H34" s="13">
        <f t="shared" si="4"/>
        <v>1127</v>
      </c>
      <c r="I34" s="13">
        <f>SUM('TST:TRT24'!I34)</f>
        <v>0</v>
      </c>
      <c r="J34" s="13">
        <f t="shared" si="1"/>
        <v>1127</v>
      </c>
      <c r="K34" s="14">
        <f>SUM('TST:TRT24'!K34)</f>
        <v>4</v>
      </c>
      <c r="L34" s="14">
        <f>SUM('TST:TRT24'!L34)</f>
        <v>8</v>
      </c>
      <c r="M34" s="14">
        <f t="shared" si="5"/>
        <v>12</v>
      </c>
      <c r="N34" s="14">
        <f>SUM('TST:TRT24'!N34)</f>
        <v>15</v>
      </c>
    </row>
    <row r="35" spans="1:15">
      <c r="A35" s="3"/>
      <c r="B35" s="16"/>
      <c r="C35" s="16"/>
      <c r="D35" s="23"/>
      <c r="E35" s="12">
        <v>2</v>
      </c>
      <c r="F35" s="13">
        <f>SUM('TST:TRT24'!F35)</f>
        <v>0</v>
      </c>
      <c r="G35" s="13">
        <f>SUM('TST:TRT24'!G35)</f>
        <v>976</v>
      </c>
      <c r="H35" s="13">
        <f t="shared" si="4"/>
        <v>976</v>
      </c>
      <c r="I35" s="13">
        <f>SUM('TST:TRT24'!I35)</f>
        <v>0</v>
      </c>
      <c r="J35" s="13">
        <f t="shared" si="1"/>
        <v>976</v>
      </c>
      <c r="K35" s="14">
        <f>SUM('TST:TRT24'!K35)</f>
        <v>1</v>
      </c>
      <c r="L35" s="14">
        <f>SUM('TST:TRT24'!L35)</f>
        <v>5</v>
      </c>
      <c r="M35" s="14">
        <f t="shared" si="5"/>
        <v>6</v>
      </c>
      <c r="N35" s="14">
        <f>SUM('TST:TRT24'!N35)</f>
        <v>6</v>
      </c>
    </row>
    <row r="36" spans="1:15">
      <c r="A36" s="3"/>
      <c r="B36" s="20"/>
      <c r="C36" s="20"/>
      <c r="D36" s="23"/>
      <c r="E36" s="9">
        <v>1</v>
      </c>
      <c r="F36" s="13">
        <f>SUM('TST:TRT24'!F36)</f>
        <v>0</v>
      </c>
      <c r="G36" s="13">
        <f>SUM('TST:TRT24'!G36)</f>
        <v>1530</v>
      </c>
      <c r="H36" s="13">
        <f t="shared" si="4"/>
        <v>1530</v>
      </c>
      <c r="I36" s="13">
        <f>SUM('TST:TRT24'!I36)</f>
        <v>487</v>
      </c>
      <c r="J36" s="13">
        <f t="shared" si="1"/>
        <v>2017</v>
      </c>
      <c r="K36" s="14">
        <f>SUM('TST:TRT24'!K36)</f>
        <v>2</v>
      </c>
      <c r="L36" s="14">
        <f>SUM('TST:TRT24'!L36)</f>
        <v>12</v>
      </c>
      <c r="M36" s="14">
        <f t="shared" si="5"/>
        <v>14</v>
      </c>
      <c r="N36" s="14">
        <f>SUM('TST:TRT24'!N36)</f>
        <v>16</v>
      </c>
    </row>
    <row r="37" spans="1:15">
      <c r="A37" s="3"/>
      <c r="B37" s="338" t="s">
        <v>19</v>
      </c>
      <c r="C37" s="339"/>
      <c r="D37" s="339"/>
      <c r="E37" s="339"/>
      <c r="F37" s="22">
        <f t="shared" ref="F37:N37" si="6">SUM(F24:F36)</f>
        <v>21228</v>
      </c>
      <c r="G37" s="13">
        <f t="shared" si="6"/>
        <v>4410</v>
      </c>
      <c r="H37" s="24">
        <f t="shared" si="6"/>
        <v>25638</v>
      </c>
      <c r="I37" s="25">
        <f t="shared" si="6"/>
        <v>487</v>
      </c>
      <c r="J37" s="21">
        <f t="shared" si="6"/>
        <v>26125</v>
      </c>
      <c r="K37" s="22">
        <f t="shared" si="6"/>
        <v>5056</v>
      </c>
      <c r="L37" s="13">
        <f t="shared" si="6"/>
        <v>1139</v>
      </c>
      <c r="M37" s="21">
        <f t="shared" si="6"/>
        <v>6195</v>
      </c>
      <c r="N37" s="22">
        <f t="shared" si="6"/>
        <v>1609</v>
      </c>
      <c r="O37" s="4"/>
    </row>
    <row r="38" spans="1:15">
      <c r="A38" s="3"/>
      <c r="B38" s="9"/>
      <c r="C38" s="9"/>
      <c r="D38" s="26"/>
      <c r="E38" s="12">
        <v>13</v>
      </c>
      <c r="F38" s="13">
        <f>SUM('TST:TRT24'!F38)</f>
        <v>71</v>
      </c>
      <c r="G38" s="13">
        <f>SUM('TST:TRT24'!G38)</f>
        <v>2</v>
      </c>
      <c r="H38" s="13">
        <f t="shared" si="4"/>
        <v>73</v>
      </c>
      <c r="I38" s="13">
        <f>SUM('TST:TRT24'!I38)</f>
        <v>0</v>
      </c>
      <c r="J38" s="13">
        <f t="shared" si="1"/>
        <v>73</v>
      </c>
      <c r="K38" s="14">
        <f>SUM('TST:TRT24'!K38)</f>
        <v>11</v>
      </c>
      <c r="L38" s="14">
        <f>SUM('TST:TRT24'!L38)</f>
        <v>10</v>
      </c>
      <c r="M38" s="14">
        <f>K38+L38</f>
        <v>21</v>
      </c>
      <c r="N38" s="14">
        <f>SUM('TST:TRT24'!N38)</f>
        <v>17</v>
      </c>
    </row>
    <row r="39" spans="1:15">
      <c r="A39" s="3"/>
      <c r="B39" s="16" t="s">
        <v>1</v>
      </c>
      <c r="C39" s="16" t="s">
        <v>0</v>
      </c>
      <c r="D39" s="23" t="s">
        <v>21</v>
      </c>
      <c r="E39" s="12">
        <v>12</v>
      </c>
      <c r="F39" s="13">
        <f>SUM('TST:TRT24'!F39)</f>
        <v>4</v>
      </c>
      <c r="G39" s="13">
        <f>SUM('TST:TRT24'!G39)</f>
        <v>0</v>
      </c>
      <c r="H39" s="13">
        <f t="shared" si="4"/>
        <v>4</v>
      </c>
      <c r="I39" s="13">
        <f>SUM('TST:TRT24'!I39)</f>
        <v>0</v>
      </c>
      <c r="J39" s="13">
        <f t="shared" si="1"/>
        <v>4</v>
      </c>
      <c r="K39" s="14">
        <f>SUM('TST:TRT24'!K39)</f>
        <v>1</v>
      </c>
      <c r="L39" s="14">
        <f>SUM('TST:TRT24'!L39)</f>
        <v>0</v>
      </c>
      <c r="M39" s="14">
        <f t="shared" ref="M39:M50" si="7">K39+L39</f>
        <v>1</v>
      </c>
      <c r="N39" s="14">
        <f>SUM('TST:TRT24'!N39)</f>
        <v>0</v>
      </c>
    </row>
    <row r="40" spans="1:15">
      <c r="A40" s="3"/>
      <c r="B40" s="16" t="s">
        <v>10</v>
      </c>
      <c r="C40" s="16"/>
      <c r="D40" s="23" t="s">
        <v>10</v>
      </c>
      <c r="E40" s="12">
        <v>11</v>
      </c>
      <c r="F40" s="13">
        <f>SUM('TST:TRT24'!F40)</f>
        <v>5</v>
      </c>
      <c r="G40" s="13">
        <f>SUM('TST:TRT24'!G40)</f>
        <v>0</v>
      </c>
      <c r="H40" s="13">
        <f t="shared" si="4"/>
        <v>5</v>
      </c>
      <c r="I40" s="13">
        <f>SUM('TST:TRT24'!I40)</f>
        <v>0</v>
      </c>
      <c r="J40" s="13">
        <f t="shared" si="1"/>
        <v>5</v>
      </c>
      <c r="K40" s="14">
        <f>SUM('TST:TRT24'!K40)</f>
        <v>0</v>
      </c>
      <c r="L40" s="14">
        <f>SUM('TST:TRT24'!L40)</f>
        <v>1</v>
      </c>
      <c r="M40" s="14">
        <f t="shared" si="7"/>
        <v>1</v>
      </c>
      <c r="N40" s="14">
        <f>SUM('TST:TRT24'!N40)</f>
        <v>2</v>
      </c>
    </row>
    <row r="41" spans="1:15">
      <c r="A41" s="3"/>
      <c r="B41" s="16" t="s">
        <v>11</v>
      </c>
      <c r="C41" s="9"/>
      <c r="D41" s="23" t="s">
        <v>2</v>
      </c>
      <c r="E41" s="12">
        <v>10</v>
      </c>
      <c r="F41" s="13">
        <f>SUM('TST:TRT24'!F41)</f>
        <v>3</v>
      </c>
      <c r="G41" s="13">
        <f>SUM('TST:TRT24'!G41)</f>
        <v>0</v>
      </c>
      <c r="H41" s="13">
        <f t="shared" si="4"/>
        <v>3</v>
      </c>
      <c r="I41" s="13">
        <f>SUM('TST:TRT24'!I41)</f>
        <v>0</v>
      </c>
      <c r="J41" s="13">
        <f t="shared" si="1"/>
        <v>3</v>
      </c>
      <c r="K41" s="14">
        <f>SUM('TST:TRT24'!K41)</f>
        <v>1</v>
      </c>
      <c r="L41" s="14">
        <f>SUM('TST:TRT24'!L41)</f>
        <v>0</v>
      </c>
      <c r="M41" s="14">
        <f t="shared" si="7"/>
        <v>1</v>
      </c>
      <c r="N41" s="14">
        <f>SUM('TST:TRT24'!N41)</f>
        <v>0</v>
      </c>
    </row>
    <row r="42" spans="1:15">
      <c r="A42" s="3"/>
      <c r="B42" s="16" t="s">
        <v>4</v>
      </c>
      <c r="C42" s="16"/>
      <c r="D42" s="23" t="s">
        <v>27</v>
      </c>
      <c r="E42" s="12">
        <v>9</v>
      </c>
      <c r="F42" s="13">
        <f>SUM('TST:TRT24'!F42)</f>
        <v>3</v>
      </c>
      <c r="G42" s="13">
        <f>SUM('TST:TRT24'!G42)</f>
        <v>0</v>
      </c>
      <c r="H42" s="13">
        <f t="shared" si="4"/>
        <v>3</v>
      </c>
      <c r="I42" s="13">
        <f>SUM('TST:TRT24'!I42)</f>
        <v>0</v>
      </c>
      <c r="J42" s="13">
        <f t="shared" si="1"/>
        <v>3</v>
      </c>
      <c r="K42" s="14">
        <f>SUM('TST:TRT24'!K42)</f>
        <v>0</v>
      </c>
      <c r="L42" s="14">
        <f>SUM('TST:TRT24'!L42)</f>
        <v>0</v>
      </c>
      <c r="M42" s="14">
        <f t="shared" si="7"/>
        <v>0</v>
      </c>
      <c r="N42" s="14">
        <f>SUM('TST:TRT24'!N42)</f>
        <v>0</v>
      </c>
    </row>
    <row r="43" spans="1:15">
      <c r="A43" s="3"/>
      <c r="B43" s="16" t="s">
        <v>3</v>
      </c>
      <c r="C43" s="16" t="s">
        <v>5</v>
      </c>
      <c r="D43" s="23" t="s">
        <v>1</v>
      </c>
      <c r="E43" s="12">
        <v>8</v>
      </c>
      <c r="F43" s="13">
        <f>SUM('TST:TRT24'!F43)</f>
        <v>1</v>
      </c>
      <c r="G43" s="13">
        <f>SUM('TST:TRT24'!G43)</f>
        <v>0</v>
      </c>
      <c r="H43" s="13">
        <f t="shared" si="4"/>
        <v>1</v>
      </c>
      <c r="I43" s="13">
        <f>SUM('TST:TRT24'!I43)</f>
        <v>0</v>
      </c>
      <c r="J43" s="13">
        <f t="shared" si="1"/>
        <v>1</v>
      </c>
      <c r="K43" s="14">
        <f>SUM('TST:TRT24'!K43)</f>
        <v>0</v>
      </c>
      <c r="L43" s="14">
        <f>SUM('TST:TRT24'!L43)</f>
        <v>0</v>
      </c>
      <c r="M43" s="14">
        <f t="shared" si="7"/>
        <v>0</v>
      </c>
      <c r="N43" s="14">
        <f>SUM('TST:TRT24'!N43)</f>
        <v>0</v>
      </c>
    </row>
    <row r="44" spans="1:15">
      <c r="A44" s="3"/>
      <c r="B44" s="16" t="s">
        <v>4</v>
      </c>
      <c r="C44" s="16"/>
      <c r="D44" s="23" t="s">
        <v>26</v>
      </c>
      <c r="E44" s="12">
        <v>7</v>
      </c>
      <c r="F44" s="13">
        <f>SUM('TST:TRT24'!F44)</f>
        <v>1</v>
      </c>
      <c r="G44" s="13">
        <f>SUM('TST:TRT24'!G44)</f>
        <v>0</v>
      </c>
      <c r="H44" s="13">
        <f t="shared" si="4"/>
        <v>1</v>
      </c>
      <c r="I44" s="13">
        <f>SUM('TST:TRT24'!I44)</f>
        <v>0</v>
      </c>
      <c r="J44" s="13">
        <f t="shared" si="1"/>
        <v>1</v>
      </c>
      <c r="K44" s="14">
        <f>SUM('TST:TRT24'!K44)</f>
        <v>0</v>
      </c>
      <c r="L44" s="14">
        <f>SUM('TST:TRT24'!L44)</f>
        <v>0</v>
      </c>
      <c r="M44" s="14">
        <f t="shared" si="7"/>
        <v>0</v>
      </c>
      <c r="N44" s="14">
        <f>SUM('TST:TRT24'!N44)</f>
        <v>0</v>
      </c>
    </row>
    <row r="45" spans="1:15">
      <c r="A45" s="3"/>
      <c r="B45" s="16" t="s">
        <v>1</v>
      </c>
      <c r="C45" s="16"/>
      <c r="D45" s="23" t="s">
        <v>22</v>
      </c>
      <c r="E45" s="12">
        <v>6</v>
      </c>
      <c r="F45" s="13">
        <f>SUM('TST:TRT24'!F45)</f>
        <v>0</v>
      </c>
      <c r="G45" s="13">
        <f>SUM('TST:TRT24'!G45)</f>
        <v>0</v>
      </c>
      <c r="H45" s="13">
        <f t="shared" si="4"/>
        <v>0</v>
      </c>
      <c r="I45" s="13">
        <f>SUM('TST:TRT24'!I45)</f>
        <v>0</v>
      </c>
      <c r="J45" s="13">
        <f t="shared" si="1"/>
        <v>0</v>
      </c>
      <c r="K45" s="14">
        <f>SUM('TST:TRT24'!K45)</f>
        <v>0</v>
      </c>
      <c r="L45" s="14">
        <f>SUM('TST:TRT24'!L45)</f>
        <v>1</v>
      </c>
      <c r="M45" s="14">
        <f t="shared" si="7"/>
        <v>1</v>
      </c>
      <c r="N45" s="14">
        <f>SUM('TST:TRT24'!N45)</f>
        <v>1</v>
      </c>
    </row>
    <row r="46" spans="1:15">
      <c r="A46" s="3"/>
      <c r="B46" s="16" t="s">
        <v>12</v>
      </c>
      <c r="C46" s="9"/>
      <c r="D46" s="23" t="s">
        <v>2</v>
      </c>
      <c r="E46" s="12">
        <v>5</v>
      </c>
      <c r="F46" s="13">
        <f>SUM('TST:TRT24'!F46)</f>
        <v>0</v>
      </c>
      <c r="G46" s="13">
        <f>SUM('TST:TRT24'!G46)</f>
        <v>0</v>
      </c>
      <c r="H46" s="13">
        <f t="shared" si="4"/>
        <v>0</v>
      </c>
      <c r="I46" s="13">
        <f>SUM('TST:TRT24'!I46)</f>
        <v>0</v>
      </c>
      <c r="J46" s="13">
        <f t="shared" si="1"/>
        <v>0</v>
      </c>
      <c r="K46" s="14">
        <f>SUM('TST:TRT24'!K46)</f>
        <v>0</v>
      </c>
      <c r="L46" s="14">
        <f>SUM('TST:TRT24'!L46)</f>
        <v>0</v>
      </c>
      <c r="M46" s="14">
        <f t="shared" si="7"/>
        <v>0</v>
      </c>
      <c r="N46" s="14">
        <f>SUM('TST:TRT24'!N46)</f>
        <v>0</v>
      </c>
    </row>
    <row r="47" spans="1:15">
      <c r="A47" s="3"/>
      <c r="B47" s="16"/>
      <c r="C47" s="16"/>
      <c r="D47" s="23" t="s">
        <v>7</v>
      </c>
      <c r="E47" s="12">
        <v>4</v>
      </c>
      <c r="F47" s="13">
        <f>SUM('TST:TRT24'!F47)</f>
        <v>0</v>
      </c>
      <c r="G47" s="13">
        <f>SUM('TST:TRT24'!G47)</f>
        <v>0</v>
      </c>
      <c r="H47" s="13">
        <f t="shared" si="4"/>
        <v>0</v>
      </c>
      <c r="I47" s="13">
        <f>SUM('TST:TRT24'!I47)</f>
        <v>0</v>
      </c>
      <c r="J47" s="13">
        <f t="shared" si="1"/>
        <v>0</v>
      </c>
      <c r="K47" s="14">
        <f>SUM('TST:TRT24'!K47)</f>
        <v>0</v>
      </c>
      <c r="L47" s="14">
        <f>SUM('TST:TRT24'!L47)</f>
        <v>1</v>
      </c>
      <c r="M47" s="14">
        <f t="shared" si="7"/>
        <v>1</v>
      </c>
      <c r="N47" s="14">
        <f>SUM('TST:TRT24'!N47)</f>
        <v>1</v>
      </c>
    </row>
    <row r="48" spans="1:15">
      <c r="A48" s="3"/>
      <c r="B48" s="16"/>
      <c r="C48" s="16" t="s">
        <v>1</v>
      </c>
      <c r="D48" s="23" t="s">
        <v>1</v>
      </c>
      <c r="E48" s="12">
        <v>3</v>
      </c>
      <c r="F48" s="13">
        <f>SUM('TST:TRT24'!F48)</f>
        <v>0</v>
      </c>
      <c r="G48" s="13">
        <f>SUM('TST:TRT24'!G48)</f>
        <v>0</v>
      </c>
      <c r="H48" s="13">
        <f t="shared" si="4"/>
        <v>0</v>
      </c>
      <c r="I48" s="13">
        <f>SUM('TST:TRT24'!I48)</f>
        <v>0</v>
      </c>
      <c r="J48" s="13">
        <f t="shared" si="1"/>
        <v>0</v>
      </c>
      <c r="K48" s="14">
        <f>SUM('TST:TRT24'!K48)</f>
        <v>0</v>
      </c>
      <c r="L48" s="14">
        <f>SUM('TST:TRT24'!L48)</f>
        <v>0</v>
      </c>
      <c r="M48" s="14">
        <f t="shared" si="7"/>
        <v>0</v>
      </c>
      <c r="N48" s="14">
        <f>SUM('TST:TRT24'!N48)</f>
        <v>0</v>
      </c>
    </row>
    <row r="49" spans="1:14">
      <c r="A49" s="3"/>
      <c r="B49" s="16"/>
      <c r="C49" s="16"/>
      <c r="D49" s="23" t="s">
        <v>3</v>
      </c>
      <c r="E49" s="12">
        <v>2</v>
      </c>
      <c r="F49" s="13">
        <f>SUM('TST:TRT24'!F49)</f>
        <v>0</v>
      </c>
      <c r="G49" s="13">
        <f>SUM('TST:TRT24'!G49)</f>
        <v>0</v>
      </c>
      <c r="H49" s="13">
        <f t="shared" si="4"/>
        <v>0</v>
      </c>
      <c r="I49" s="13">
        <f>SUM('TST:TRT24'!I49)</f>
        <v>0</v>
      </c>
      <c r="J49" s="13">
        <f t="shared" si="1"/>
        <v>0</v>
      </c>
      <c r="K49" s="14">
        <f>SUM('TST:TRT24'!K49)</f>
        <v>0</v>
      </c>
      <c r="L49" s="14">
        <f>SUM('TST:TRT24'!L49)</f>
        <v>0</v>
      </c>
      <c r="M49" s="14">
        <f t="shared" si="7"/>
        <v>0</v>
      </c>
      <c r="N49" s="14">
        <f>SUM('TST:TRT24'!N49)</f>
        <v>0</v>
      </c>
    </row>
    <row r="50" spans="1:14">
      <c r="A50" s="3"/>
      <c r="B50" s="20"/>
      <c r="C50" s="23"/>
      <c r="D50" s="20"/>
      <c r="E50" s="9">
        <v>1</v>
      </c>
      <c r="F50" s="13">
        <f>SUM('TST:TRT24'!F50)</f>
        <v>0</v>
      </c>
      <c r="G50" s="13">
        <f>SUM('TST:TRT24'!G50)</f>
        <v>0</v>
      </c>
      <c r="H50" s="27">
        <f t="shared" si="4"/>
        <v>0</v>
      </c>
      <c r="I50" s="13">
        <f>SUM('TST:TRT24'!I50)</f>
        <v>133</v>
      </c>
      <c r="J50" s="27">
        <f t="shared" si="1"/>
        <v>133</v>
      </c>
      <c r="K50" s="14">
        <f>SUM('TST:TRT24'!K50)</f>
        <v>0</v>
      </c>
      <c r="L50" s="14">
        <f>SUM('TST:TRT24'!L50)</f>
        <v>0</v>
      </c>
      <c r="M50" s="28">
        <f t="shared" si="7"/>
        <v>0</v>
      </c>
      <c r="N50" s="14">
        <f>SUM('TST:TRT24'!N50)</f>
        <v>0</v>
      </c>
    </row>
    <row r="51" spans="1:14">
      <c r="B51" s="341" t="s">
        <v>20</v>
      </c>
      <c r="C51" s="341"/>
      <c r="D51" s="341"/>
      <c r="E51" s="341"/>
      <c r="F51" s="13">
        <f t="shared" ref="F51:N51" si="8">SUM(F38:F50)</f>
        <v>88</v>
      </c>
      <c r="G51" s="13">
        <f t="shared" si="8"/>
        <v>2</v>
      </c>
      <c r="H51" s="13">
        <f t="shared" si="8"/>
        <v>90</v>
      </c>
      <c r="I51" s="13">
        <f t="shared" si="8"/>
        <v>133</v>
      </c>
      <c r="J51" s="13">
        <f t="shared" si="8"/>
        <v>223</v>
      </c>
      <c r="K51" s="13">
        <f t="shared" si="8"/>
        <v>13</v>
      </c>
      <c r="L51" s="13">
        <f t="shared" si="8"/>
        <v>13</v>
      </c>
      <c r="M51" s="13">
        <f t="shared" si="8"/>
        <v>26</v>
      </c>
      <c r="N51" s="13">
        <f t="shared" si="8"/>
        <v>21</v>
      </c>
    </row>
    <row r="52" spans="1:14">
      <c r="B52" s="338" t="s">
        <v>37</v>
      </c>
      <c r="C52" s="339"/>
      <c r="D52" s="339"/>
      <c r="E52" s="340"/>
      <c r="F52" s="13">
        <f>SUM('TST:TRT24'!F52)</f>
        <v>0</v>
      </c>
      <c r="G52" s="13">
        <f>SUM('TST:TRT24'!G52)</f>
        <v>0</v>
      </c>
      <c r="H52" s="13">
        <f>SUM('TST:TRT24'!H52)</f>
        <v>0</v>
      </c>
      <c r="I52" s="13">
        <f>SUM('TST:TRT24'!I52)</f>
        <v>1</v>
      </c>
      <c r="J52" s="13">
        <f>SUM('TST:TRT24'!J52)</f>
        <v>0</v>
      </c>
      <c r="K52" s="13">
        <f>SUM('TST:TRT24'!K52)</f>
        <v>40</v>
      </c>
      <c r="L52" s="13">
        <f>SUM('TST:TRT24'!L52)</f>
        <v>47</v>
      </c>
      <c r="M52" s="13">
        <f>SUM('TST:TRT24'!M52)</f>
        <v>20</v>
      </c>
      <c r="N52" s="13">
        <f>SUM('TST:TRT24'!N52)</f>
        <v>62</v>
      </c>
    </row>
    <row r="53" spans="1:14">
      <c r="B53" s="337" t="s">
        <v>40</v>
      </c>
      <c r="C53" s="337"/>
      <c r="D53" s="337"/>
      <c r="E53" s="337"/>
      <c r="F53" s="29">
        <f t="shared" ref="F53:J53" si="9">+F23+F37+F51+F52</f>
        <v>34231</v>
      </c>
      <c r="G53" s="29">
        <f t="shared" si="9"/>
        <v>8104</v>
      </c>
      <c r="H53" s="29">
        <f t="shared" si="9"/>
        <v>42335</v>
      </c>
      <c r="I53" s="29">
        <f t="shared" si="9"/>
        <v>879</v>
      </c>
      <c r="J53" s="29">
        <f t="shared" si="9"/>
        <v>43213</v>
      </c>
      <c r="K53" s="29">
        <f>+K23+K37+K51+K52</f>
        <v>10634</v>
      </c>
      <c r="L53" s="29">
        <f t="shared" ref="L53:N53" si="10">+L23+L37+L51+L52</f>
        <v>2385</v>
      </c>
      <c r="M53" s="29">
        <f t="shared" si="10"/>
        <v>12952</v>
      </c>
      <c r="N53" s="29">
        <f t="shared" si="10"/>
        <v>3148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2" type="noConversion"/>
  <pageMargins left="0.78740157499999996" right="0.78740157499999996" top="0.984251969" bottom="0.984251969" header="0.49212598499999999" footer="0.49212598499999999"/>
  <pageSetup paperSize="9" scale="1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M22" sqref="M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125"/>
      <c r="B1" s="126" t="s">
        <v>32</v>
      </c>
      <c r="C1" s="126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>
      <c r="A2" s="125"/>
      <c r="B2" s="126" t="s">
        <v>58</v>
      </c>
      <c r="C2" s="126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>
      <c r="A3" s="125"/>
      <c r="B3" s="126" t="s">
        <v>59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>
      <c r="A4" s="125"/>
      <c r="B4" s="129" t="s">
        <v>36</v>
      </c>
      <c r="C4" s="129"/>
      <c r="D4" s="127"/>
      <c r="E4" s="127"/>
      <c r="F4" s="130">
        <v>42247</v>
      </c>
      <c r="G4" s="127"/>
      <c r="H4" s="127"/>
      <c r="I4" s="127"/>
      <c r="J4" s="127"/>
      <c r="K4" s="127"/>
      <c r="L4" s="127"/>
      <c r="M4" s="127"/>
      <c r="N4" s="127"/>
    </row>
    <row r="5" spans="1:14">
      <c r="A5" s="125"/>
      <c r="B5" s="388" t="s">
        <v>24</v>
      </c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</row>
    <row r="6" spans="1:14" ht="13.5" thickBot="1">
      <c r="A6" s="125"/>
      <c r="B6" s="131" t="s">
        <v>39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ht="12.75" customHeight="1">
      <c r="A7" s="125"/>
      <c r="B7" s="389" t="s">
        <v>41</v>
      </c>
      <c r="C7" s="390"/>
      <c r="D7" s="390"/>
      <c r="E7" s="390"/>
      <c r="F7" s="390" t="s">
        <v>35</v>
      </c>
      <c r="G7" s="390"/>
      <c r="H7" s="390"/>
      <c r="I7" s="390"/>
      <c r="J7" s="390"/>
      <c r="K7" s="390" t="s">
        <v>28</v>
      </c>
      <c r="L7" s="390"/>
      <c r="M7" s="390"/>
      <c r="N7" s="393"/>
    </row>
    <row r="8" spans="1:14" ht="12.75" customHeight="1">
      <c r="A8" s="125"/>
      <c r="B8" s="391"/>
      <c r="C8" s="392"/>
      <c r="D8" s="392"/>
      <c r="E8" s="392"/>
      <c r="F8" s="392" t="s">
        <v>13</v>
      </c>
      <c r="G8" s="392"/>
      <c r="H8" s="392"/>
      <c r="I8" s="392" t="s">
        <v>14</v>
      </c>
      <c r="J8" s="392" t="s">
        <v>15</v>
      </c>
      <c r="K8" s="392" t="s">
        <v>30</v>
      </c>
      <c r="L8" s="392" t="s">
        <v>31</v>
      </c>
      <c r="M8" s="392" t="s">
        <v>15</v>
      </c>
      <c r="N8" s="394" t="s">
        <v>29</v>
      </c>
    </row>
    <row r="9" spans="1:14" ht="24">
      <c r="A9" s="125"/>
      <c r="B9" s="391"/>
      <c r="C9" s="392"/>
      <c r="D9" s="392"/>
      <c r="E9" s="392"/>
      <c r="F9" s="132" t="s">
        <v>16</v>
      </c>
      <c r="G9" s="132" t="s">
        <v>17</v>
      </c>
      <c r="H9" s="132" t="s">
        <v>23</v>
      </c>
      <c r="I9" s="392"/>
      <c r="J9" s="392"/>
      <c r="K9" s="392"/>
      <c r="L9" s="392"/>
      <c r="M9" s="392"/>
      <c r="N9" s="394"/>
    </row>
    <row r="10" spans="1:14">
      <c r="A10" s="133"/>
      <c r="B10" s="134"/>
      <c r="C10" s="135"/>
      <c r="D10" s="136"/>
      <c r="E10" s="137">
        <v>13</v>
      </c>
      <c r="F10" s="138">
        <v>170</v>
      </c>
      <c r="G10" s="138">
        <v>0</v>
      </c>
      <c r="H10" s="138">
        <v>170</v>
      </c>
      <c r="I10" s="138">
        <v>0</v>
      </c>
      <c r="J10" s="138">
        <v>170</v>
      </c>
      <c r="K10" s="139">
        <v>169</v>
      </c>
      <c r="L10" s="139">
        <v>28</v>
      </c>
      <c r="M10" s="140">
        <v>197</v>
      </c>
      <c r="N10" s="141">
        <v>41</v>
      </c>
    </row>
    <row r="11" spans="1:14">
      <c r="A11" s="133"/>
      <c r="B11" s="142" t="s">
        <v>1</v>
      </c>
      <c r="C11" s="143" t="s">
        <v>0</v>
      </c>
      <c r="D11" s="136"/>
      <c r="E11" s="137">
        <v>12</v>
      </c>
      <c r="F11" s="138">
        <v>4</v>
      </c>
      <c r="G11" s="138">
        <v>0</v>
      </c>
      <c r="H11" s="138">
        <v>4</v>
      </c>
      <c r="I11" s="138">
        <v>0</v>
      </c>
      <c r="J11" s="138">
        <v>4</v>
      </c>
      <c r="K11" s="139">
        <v>0</v>
      </c>
      <c r="L11" s="139">
        <v>0</v>
      </c>
      <c r="M11" s="140">
        <v>0</v>
      </c>
      <c r="N11" s="141">
        <v>0</v>
      </c>
    </row>
    <row r="12" spans="1:14">
      <c r="A12" s="133"/>
      <c r="B12" s="142" t="s">
        <v>2</v>
      </c>
      <c r="C12" s="144"/>
      <c r="D12" s="145" t="s">
        <v>6</v>
      </c>
      <c r="E12" s="137">
        <v>11</v>
      </c>
      <c r="F12" s="138">
        <v>1</v>
      </c>
      <c r="G12" s="138">
        <v>0</v>
      </c>
      <c r="H12" s="138">
        <v>1</v>
      </c>
      <c r="I12" s="138">
        <v>0</v>
      </c>
      <c r="J12" s="138">
        <v>1</v>
      </c>
      <c r="K12" s="139">
        <v>0</v>
      </c>
      <c r="L12" s="139">
        <v>0</v>
      </c>
      <c r="M12" s="140">
        <v>0</v>
      </c>
      <c r="N12" s="141">
        <v>0</v>
      </c>
    </row>
    <row r="13" spans="1:14">
      <c r="A13" s="133"/>
      <c r="B13" s="142" t="s">
        <v>1</v>
      </c>
      <c r="C13" s="143"/>
      <c r="D13" s="145" t="s">
        <v>10</v>
      </c>
      <c r="E13" s="137">
        <v>10</v>
      </c>
      <c r="F13" s="138">
        <v>31</v>
      </c>
      <c r="G13" s="138">
        <v>0</v>
      </c>
      <c r="H13" s="138">
        <v>31</v>
      </c>
      <c r="I13" s="138">
        <v>0</v>
      </c>
      <c r="J13" s="138">
        <v>31</v>
      </c>
      <c r="K13" s="139">
        <v>0</v>
      </c>
      <c r="L13" s="139">
        <v>0</v>
      </c>
      <c r="M13" s="140">
        <v>0</v>
      </c>
      <c r="N13" s="141">
        <v>0</v>
      </c>
    </row>
    <row r="14" spans="1:14">
      <c r="A14" s="133"/>
      <c r="B14" s="142" t="s">
        <v>3</v>
      </c>
      <c r="C14" s="143"/>
      <c r="D14" s="145" t="s">
        <v>25</v>
      </c>
      <c r="E14" s="137">
        <v>9</v>
      </c>
      <c r="F14" s="138">
        <v>19</v>
      </c>
      <c r="G14" s="138">
        <v>0</v>
      </c>
      <c r="H14" s="138">
        <v>19</v>
      </c>
      <c r="I14" s="138">
        <v>0</v>
      </c>
      <c r="J14" s="138">
        <v>19</v>
      </c>
      <c r="K14" s="139">
        <v>0</v>
      </c>
      <c r="L14" s="139">
        <v>0</v>
      </c>
      <c r="M14" s="140">
        <v>0</v>
      </c>
      <c r="N14" s="141">
        <v>0</v>
      </c>
    </row>
    <row r="15" spans="1:14">
      <c r="A15" s="133"/>
      <c r="B15" s="142" t="s">
        <v>4</v>
      </c>
      <c r="C15" s="143" t="s">
        <v>5</v>
      </c>
      <c r="D15" s="145" t="s">
        <v>22</v>
      </c>
      <c r="E15" s="137">
        <v>8</v>
      </c>
      <c r="F15" s="138">
        <v>8</v>
      </c>
      <c r="G15" s="138">
        <v>0</v>
      </c>
      <c r="H15" s="138">
        <v>8</v>
      </c>
      <c r="I15" s="138">
        <v>0</v>
      </c>
      <c r="J15" s="138">
        <v>8</v>
      </c>
      <c r="K15" s="139">
        <v>0</v>
      </c>
      <c r="L15" s="139">
        <v>0</v>
      </c>
      <c r="M15" s="140">
        <v>0</v>
      </c>
      <c r="N15" s="141">
        <v>0</v>
      </c>
    </row>
    <row r="16" spans="1:14">
      <c r="A16" s="133"/>
      <c r="B16" s="142" t="s">
        <v>6</v>
      </c>
      <c r="C16" s="143"/>
      <c r="D16" s="145" t="s">
        <v>12</v>
      </c>
      <c r="E16" s="137">
        <v>7</v>
      </c>
      <c r="F16" s="138">
        <v>3</v>
      </c>
      <c r="G16" s="138">
        <v>0</v>
      </c>
      <c r="H16" s="138">
        <v>3</v>
      </c>
      <c r="I16" s="138">
        <v>0</v>
      </c>
      <c r="J16" s="138">
        <v>3</v>
      </c>
      <c r="K16" s="139">
        <v>0</v>
      </c>
      <c r="L16" s="139">
        <v>0</v>
      </c>
      <c r="M16" s="140">
        <v>0</v>
      </c>
      <c r="N16" s="141">
        <v>0</v>
      </c>
    </row>
    <row r="17" spans="1:14">
      <c r="A17" s="133"/>
      <c r="B17" s="142" t="s">
        <v>7</v>
      </c>
      <c r="C17" s="144"/>
      <c r="D17" s="145" t="s">
        <v>4</v>
      </c>
      <c r="E17" s="137">
        <v>6</v>
      </c>
      <c r="F17" s="138">
        <v>2</v>
      </c>
      <c r="G17" s="138">
        <v>0</v>
      </c>
      <c r="H17" s="138">
        <v>2</v>
      </c>
      <c r="I17" s="138">
        <v>0</v>
      </c>
      <c r="J17" s="138">
        <v>2</v>
      </c>
      <c r="K17" s="139">
        <v>0</v>
      </c>
      <c r="L17" s="139">
        <v>0</v>
      </c>
      <c r="M17" s="140">
        <v>0</v>
      </c>
      <c r="N17" s="141">
        <v>0</v>
      </c>
    </row>
    <row r="18" spans="1:14">
      <c r="A18" s="133"/>
      <c r="B18" s="142" t="s">
        <v>1</v>
      </c>
      <c r="C18" s="143"/>
      <c r="D18" s="145" t="s">
        <v>9</v>
      </c>
      <c r="E18" s="137">
        <v>5</v>
      </c>
      <c r="F18" s="138">
        <v>22</v>
      </c>
      <c r="G18" s="138">
        <v>0</v>
      </c>
      <c r="H18" s="138">
        <v>22</v>
      </c>
      <c r="I18" s="138">
        <v>0</v>
      </c>
      <c r="J18" s="138">
        <v>22</v>
      </c>
      <c r="K18" s="139">
        <v>0</v>
      </c>
      <c r="L18" s="139">
        <v>0</v>
      </c>
      <c r="M18" s="140">
        <v>0</v>
      </c>
      <c r="N18" s="141">
        <v>0</v>
      </c>
    </row>
    <row r="19" spans="1:14">
      <c r="A19" s="133"/>
      <c r="B19" s="142"/>
      <c r="C19" s="143"/>
      <c r="D19" s="145" t="s">
        <v>12</v>
      </c>
      <c r="E19" s="137">
        <v>4</v>
      </c>
      <c r="F19" s="138">
        <v>41</v>
      </c>
      <c r="G19" s="138">
        <v>0</v>
      </c>
      <c r="H19" s="138">
        <v>41</v>
      </c>
      <c r="I19" s="138">
        <v>0</v>
      </c>
      <c r="J19" s="138">
        <v>41</v>
      </c>
      <c r="K19" s="139">
        <v>1</v>
      </c>
      <c r="L19" s="139">
        <v>0</v>
      </c>
      <c r="M19" s="140">
        <v>1</v>
      </c>
      <c r="N19" s="141">
        <v>0</v>
      </c>
    </row>
    <row r="20" spans="1:14">
      <c r="A20" s="133"/>
      <c r="B20" s="142"/>
      <c r="C20" s="143" t="s">
        <v>1</v>
      </c>
      <c r="D20" s="136"/>
      <c r="E20" s="137">
        <v>3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9">
        <v>0</v>
      </c>
      <c r="L20" s="139">
        <v>0</v>
      </c>
      <c r="M20" s="140">
        <v>0</v>
      </c>
      <c r="N20" s="141">
        <v>0</v>
      </c>
    </row>
    <row r="21" spans="1:14">
      <c r="A21" s="133"/>
      <c r="B21" s="142"/>
      <c r="C21" s="143"/>
      <c r="D21" s="136"/>
      <c r="E21" s="137">
        <v>2</v>
      </c>
      <c r="F21" s="138">
        <v>0</v>
      </c>
      <c r="G21" s="138">
        <v>97</v>
      </c>
      <c r="H21" s="138">
        <v>97</v>
      </c>
      <c r="I21" s="138">
        <v>0</v>
      </c>
      <c r="J21" s="138">
        <v>97</v>
      </c>
      <c r="K21" s="139">
        <v>1</v>
      </c>
      <c r="L21" s="139">
        <v>0</v>
      </c>
      <c r="M21" s="140">
        <v>1</v>
      </c>
      <c r="N21" s="141">
        <v>0</v>
      </c>
    </row>
    <row r="22" spans="1:14">
      <c r="A22" s="133"/>
      <c r="B22" s="146"/>
      <c r="C22" s="144"/>
      <c r="D22" s="136"/>
      <c r="E22" s="147">
        <v>1</v>
      </c>
      <c r="F22" s="138">
        <v>0</v>
      </c>
      <c r="G22" s="138">
        <v>63</v>
      </c>
      <c r="H22" s="138">
        <v>63</v>
      </c>
      <c r="I22" s="138">
        <v>41</v>
      </c>
      <c r="J22" s="138">
        <v>104</v>
      </c>
      <c r="K22" s="139">
        <v>0</v>
      </c>
      <c r="L22" s="139">
        <v>0</v>
      </c>
      <c r="M22" s="140">
        <v>0</v>
      </c>
      <c r="N22" s="141">
        <v>0</v>
      </c>
    </row>
    <row r="23" spans="1:14" ht="12.75" customHeight="1">
      <c r="A23" s="133"/>
      <c r="B23" s="395" t="s">
        <v>18</v>
      </c>
      <c r="C23" s="396"/>
      <c r="D23" s="396"/>
      <c r="E23" s="397"/>
      <c r="F23" s="138">
        <v>301</v>
      </c>
      <c r="G23" s="138">
        <v>160</v>
      </c>
      <c r="H23" s="148">
        <v>461</v>
      </c>
      <c r="I23" s="138">
        <v>41</v>
      </c>
      <c r="J23" s="148">
        <v>502</v>
      </c>
      <c r="K23" s="149">
        <v>171</v>
      </c>
      <c r="L23" s="149">
        <v>28</v>
      </c>
      <c r="M23" s="138">
        <v>199</v>
      </c>
      <c r="N23" s="150">
        <v>41</v>
      </c>
    </row>
    <row r="24" spans="1:14">
      <c r="A24" s="133"/>
      <c r="B24" s="142"/>
      <c r="C24" s="151"/>
      <c r="D24" s="152"/>
      <c r="E24" s="153">
        <v>13</v>
      </c>
      <c r="F24" s="138">
        <v>482</v>
      </c>
      <c r="G24" s="138">
        <v>0</v>
      </c>
      <c r="H24" s="138">
        <v>482</v>
      </c>
      <c r="I24" s="138">
        <v>0</v>
      </c>
      <c r="J24" s="138">
        <v>482</v>
      </c>
      <c r="K24" s="139">
        <v>192</v>
      </c>
      <c r="L24" s="139">
        <v>65</v>
      </c>
      <c r="M24" s="139">
        <v>257</v>
      </c>
      <c r="N24" s="141">
        <v>97</v>
      </c>
    </row>
    <row r="25" spans="1:14">
      <c r="A25" s="133"/>
      <c r="B25" s="142"/>
      <c r="C25" s="151" t="s">
        <v>0</v>
      </c>
      <c r="D25" s="152"/>
      <c r="E25" s="137">
        <v>12</v>
      </c>
      <c r="F25" s="138">
        <v>14</v>
      </c>
      <c r="G25" s="138">
        <v>0</v>
      </c>
      <c r="H25" s="138">
        <v>14</v>
      </c>
      <c r="I25" s="138">
        <v>0</v>
      </c>
      <c r="J25" s="138">
        <v>14</v>
      </c>
      <c r="K25" s="139">
        <v>0</v>
      </c>
      <c r="L25" s="139">
        <v>0</v>
      </c>
      <c r="M25" s="139">
        <v>0</v>
      </c>
      <c r="N25" s="141">
        <v>0</v>
      </c>
    </row>
    <row r="26" spans="1:14">
      <c r="A26" s="133"/>
      <c r="B26" s="142" t="s">
        <v>7</v>
      </c>
      <c r="C26" s="153"/>
      <c r="D26" s="152"/>
      <c r="E26" s="137">
        <v>11</v>
      </c>
      <c r="F26" s="138">
        <v>4</v>
      </c>
      <c r="G26" s="138">
        <v>0</v>
      </c>
      <c r="H26" s="138">
        <v>4</v>
      </c>
      <c r="I26" s="138">
        <v>0</v>
      </c>
      <c r="J26" s="138">
        <v>4</v>
      </c>
      <c r="K26" s="139">
        <v>1</v>
      </c>
      <c r="L26" s="139">
        <v>0</v>
      </c>
      <c r="M26" s="139">
        <v>1</v>
      </c>
      <c r="N26" s="141">
        <v>0</v>
      </c>
    </row>
    <row r="27" spans="1:14">
      <c r="A27" s="133"/>
      <c r="B27" s="142" t="s">
        <v>8</v>
      </c>
      <c r="C27" s="151"/>
      <c r="D27" s="152" t="s">
        <v>26</v>
      </c>
      <c r="E27" s="137">
        <v>10</v>
      </c>
      <c r="F27" s="138">
        <v>47</v>
      </c>
      <c r="G27" s="138">
        <v>0</v>
      </c>
      <c r="H27" s="138">
        <v>47</v>
      </c>
      <c r="I27" s="138">
        <v>0</v>
      </c>
      <c r="J27" s="138">
        <v>47</v>
      </c>
      <c r="K27" s="139">
        <v>0</v>
      </c>
      <c r="L27" s="139">
        <v>0</v>
      </c>
      <c r="M27" s="139">
        <v>0</v>
      </c>
      <c r="N27" s="141">
        <v>0</v>
      </c>
    </row>
    <row r="28" spans="1:14">
      <c r="A28" s="133"/>
      <c r="B28" s="142" t="s">
        <v>0</v>
      </c>
      <c r="C28" s="151"/>
      <c r="D28" s="152" t="s">
        <v>8</v>
      </c>
      <c r="E28" s="137">
        <v>9</v>
      </c>
      <c r="F28" s="138">
        <v>42</v>
      </c>
      <c r="G28" s="138">
        <v>0</v>
      </c>
      <c r="H28" s="138">
        <v>42</v>
      </c>
      <c r="I28" s="138">
        <v>0</v>
      </c>
      <c r="J28" s="138">
        <v>42</v>
      </c>
      <c r="K28" s="139">
        <v>0</v>
      </c>
      <c r="L28" s="139">
        <v>0</v>
      </c>
      <c r="M28" s="139">
        <v>0</v>
      </c>
      <c r="N28" s="141">
        <v>0</v>
      </c>
    </row>
    <row r="29" spans="1:14">
      <c r="A29" s="133"/>
      <c r="B29" s="142" t="s">
        <v>2</v>
      </c>
      <c r="C29" s="151" t="s">
        <v>5</v>
      </c>
      <c r="D29" s="152" t="s">
        <v>27</v>
      </c>
      <c r="E29" s="137">
        <v>8</v>
      </c>
      <c r="F29" s="138">
        <v>12</v>
      </c>
      <c r="G29" s="138">
        <v>0</v>
      </c>
      <c r="H29" s="138">
        <v>12</v>
      </c>
      <c r="I29" s="138">
        <v>0</v>
      </c>
      <c r="J29" s="138">
        <v>12</v>
      </c>
      <c r="K29" s="139">
        <v>0</v>
      </c>
      <c r="L29" s="139">
        <v>0</v>
      </c>
      <c r="M29" s="139">
        <v>0</v>
      </c>
      <c r="N29" s="141">
        <v>0</v>
      </c>
    </row>
    <row r="30" spans="1:14">
      <c r="A30" s="133"/>
      <c r="B30" s="142" t="s">
        <v>4</v>
      </c>
      <c r="C30" s="151"/>
      <c r="D30" s="152" t="s">
        <v>4</v>
      </c>
      <c r="E30" s="137">
        <v>7</v>
      </c>
      <c r="F30" s="138">
        <v>8</v>
      </c>
      <c r="G30" s="138">
        <v>0</v>
      </c>
      <c r="H30" s="138">
        <v>8</v>
      </c>
      <c r="I30" s="138">
        <v>0</v>
      </c>
      <c r="J30" s="138">
        <v>8</v>
      </c>
      <c r="K30" s="139">
        <v>0</v>
      </c>
      <c r="L30" s="139">
        <v>0</v>
      </c>
      <c r="M30" s="139">
        <v>0</v>
      </c>
      <c r="N30" s="141">
        <v>0</v>
      </c>
    </row>
    <row r="31" spans="1:14">
      <c r="A31" s="133"/>
      <c r="B31" s="142" t="s">
        <v>0</v>
      </c>
      <c r="C31" s="151"/>
      <c r="D31" s="152" t="s">
        <v>9</v>
      </c>
      <c r="E31" s="137">
        <v>6</v>
      </c>
      <c r="F31" s="138">
        <v>4</v>
      </c>
      <c r="G31" s="138">
        <v>0</v>
      </c>
      <c r="H31" s="138">
        <v>4</v>
      </c>
      <c r="I31" s="138">
        <v>0</v>
      </c>
      <c r="J31" s="138">
        <v>4</v>
      </c>
      <c r="K31" s="139">
        <v>0</v>
      </c>
      <c r="L31" s="139">
        <v>0</v>
      </c>
      <c r="M31" s="139">
        <v>0</v>
      </c>
      <c r="N31" s="141">
        <v>0</v>
      </c>
    </row>
    <row r="32" spans="1:14">
      <c r="A32" s="133"/>
      <c r="B32" s="142" t="s">
        <v>9</v>
      </c>
      <c r="C32" s="147"/>
      <c r="D32" s="152"/>
      <c r="E32" s="137">
        <v>5</v>
      </c>
      <c r="F32" s="138">
        <v>26</v>
      </c>
      <c r="G32" s="138">
        <v>0</v>
      </c>
      <c r="H32" s="138">
        <v>26</v>
      </c>
      <c r="I32" s="138">
        <v>0</v>
      </c>
      <c r="J32" s="138">
        <v>26</v>
      </c>
      <c r="K32" s="139">
        <v>0</v>
      </c>
      <c r="L32" s="139">
        <v>0</v>
      </c>
      <c r="M32" s="139">
        <v>0</v>
      </c>
      <c r="N32" s="141">
        <v>0</v>
      </c>
    </row>
    <row r="33" spans="1:14">
      <c r="A33" s="133"/>
      <c r="B33" s="142"/>
      <c r="C33" s="151"/>
      <c r="D33" s="152"/>
      <c r="E33" s="137">
        <v>4</v>
      </c>
      <c r="F33" s="138">
        <v>35</v>
      </c>
      <c r="G33" s="138">
        <v>0</v>
      </c>
      <c r="H33" s="138">
        <v>35</v>
      </c>
      <c r="I33" s="138">
        <v>0</v>
      </c>
      <c r="J33" s="138">
        <v>35</v>
      </c>
      <c r="K33" s="139">
        <v>0</v>
      </c>
      <c r="L33" s="139">
        <v>0</v>
      </c>
      <c r="M33" s="139">
        <v>0</v>
      </c>
      <c r="N33" s="141">
        <v>0</v>
      </c>
    </row>
    <row r="34" spans="1:14">
      <c r="A34" s="133"/>
      <c r="B34" s="142"/>
      <c r="C34" s="151" t="s">
        <v>1</v>
      </c>
      <c r="D34" s="152"/>
      <c r="E34" s="137">
        <v>3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9">
        <v>0</v>
      </c>
      <c r="L34" s="139">
        <v>0</v>
      </c>
      <c r="M34" s="139">
        <v>0</v>
      </c>
      <c r="N34" s="141">
        <v>0</v>
      </c>
    </row>
    <row r="35" spans="1:14">
      <c r="A35" s="133"/>
      <c r="B35" s="142"/>
      <c r="C35" s="151"/>
      <c r="D35" s="152"/>
      <c r="E35" s="137">
        <v>2</v>
      </c>
      <c r="F35" s="138">
        <v>0</v>
      </c>
      <c r="G35" s="138">
        <v>75</v>
      </c>
      <c r="H35" s="138">
        <v>75</v>
      </c>
      <c r="I35" s="138">
        <v>0</v>
      </c>
      <c r="J35" s="138">
        <v>75</v>
      </c>
      <c r="K35" s="139">
        <v>0</v>
      </c>
      <c r="L35" s="139">
        <v>0</v>
      </c>
      <c r="M35" s="139">
        <v>0</v>
      </c>
      <c r="N35" s="141">
        <v>0</v>
      </c>
    </row>
    <row r="36" spans="1:14">
      <c r="A36" s="133"/>
      <c r="B36" s="146"/>
      <c r="C36" s="153"/>
      <c r="D36" s="152"/>
      <c r="E36" s="147">
        <v>1</v>
      </c>
      <c r="F36" s="138">
        <v>0</v>
      </c>
      <c r="G36" s="138">
        <v>69</v>
      </c>
      <c r="H36" s="138">
        <v>69</v>
      </c>
      <c r="I36" s="138">
        <v>28</v>
      </c>
      <c r="J36" s="138">
        <v>97</v>
      </c>
      <c r="K36" s="139">
        <v>0</v>
      </c>
      <c r="L36" s="139">
        <v>2</v>
      </c>
      <c r="M36" s="139">
        <v>2</v>
      </c>
      <c r="N36" s="141">
        <v>4</v>
      </c>
    </row>
    <row r="37" spans="1:14" ht="12.75" customHeight="1">
      <c r="A37" s="133"/>
      <c r="B37" s="395" t="s">
        <v>19</v>
      </c>
      <c r="C37" s="396"/>
      <c r="D37" s="396"/>
      <c r="E37" s="396"/>
      <c r="F37" s="149">
        <v>674</v>
      </c>
      <c r="G37" s="138">
        <v>144</v>
      </c>
      <c r="H37" s="154">
        <v>818</v>
      </c>
      <c r="I37" s="155">
        <v>28</v>
      </c>
      <c r="J37" s="148">
        <v>846</v>
      </c>
      <c r="K37" s="149">
        <v>193</v>
      </c>
      <c r="L37" s="138">
        <v>67</v>
      </c>
      <c r="M37" s="148">
        <v>260</v>
      </c>
      <c r="N37" s="150">
        <v>101</v>
      </c>
    </row>
    <row r="38" spans="1:14">
      <c r="A38" s="133"/>
      <c r="B38" s="134"/>
      <c r="C38" s="147"/>
      <c r="D38" s="156"/>
      <c r="E38" s="137">
        <v>13</v>
      </c>
      <c r="F38" s="138">
        <v>1</v>
      </c>
      <c r="G38" s="138">
        <v>0</v>
      </c>
      <c r="H38" s="138">
        <v>1</v>
      </c>
      <c r="I38" s="138">
        <v>0</v>
      </c>
      <c r="J38" s="138">
        <v>1</v>
      </c>
      <c r="K38" s="139">
        <v>3</v>
      </c>
      <c r="L38" s="139">
        <v>0</v>
      </c>
      <c r="M38" s="139">
        <v>3</v>
      </c>
      <c r="N38" s="141">
        <v>0</v>
      </c>
    </row>
    <row r="39" spans="1:14">
      <c r="A39" s="133"/>
      <c r="B39" s="142" t="s">
        <v>1</v>
      </c>
      <c r="C39" s="151" t="s">
        <v>0</v>
      </c>
      <c r="D39" s="152" t="s">
        <v>21</v>
      </c>
      <c r="E39" s="137">
        <v>12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9">
        <v>0</v>
      </c>
      <c r="L39" s="139">
        <v>0</v>
      </c>
      <c r="M39" s="139">
        <v>0</v>
      </c>
      <c r="N39" s="141">
        <v>0</v>
      </c>
    </row>
    <row r="40" spans="1:14">
      <c r="A40" s="133"/>
      <c r="B40" s="142" t="s">
        <v>10</v>
      </c>
      <c r="C40" s="151"/>
      <c r="D40" s="152" t="s">
        <v>10</v>
      </c>
      <c r="E40" s="137">
        <v>11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9">
        <v>0</v>
      </c>
      <c r="L40" s="139">
        <v>0</v>
      </c>
      <c r="M40" s="139">
        <v>0</v>
      </c>
      <c r="N40" s="141">
        <v>0</v>
      </c>
    </row>
    <row r="41" spans="1:14">
      <c r="A41" s="133"/>
      <c r="B41" s="142" t="s">
        <v>11</v>
      </c>
      <c r="C41" s="147"/>
      <c r="D41" s="152" t="s">
        <v>2</v>
      </c>
      <c r="E41" s="137">
        <v>10</v>
      </c>
      <c r="F41" s="138">
        <v>1</v>
      </c>
      <c r="G41" s="138">
        <v>0</v>
      </c>
      <c r="H41" s="138">
        <v>1</v>
      </c>
      <c r="I41" s="138">
        <v>0</v>
      </c>
      <c r="J41" s="138">
        <v>1</v>
      </c>
      <c r="K41" s="139">
        <v>0</v>
      </c>
      <c r="L41" s="139">
        <v>0</v>
      </c>
      <c r="M41" s="139">
        <v>0</v>
      </c>
      <c r="N41" s="141">
        <v>0</v>
      </c>
    </row>
    <row r="42" spans="1:14">
      <c r="A42" s="133"/>
      <c r="B42" s="142" t="s">
        <v>4</v>
      </c>
      <c r="C42" s="151"/>
      <c r="D42" s="152" t="s">
        <v>27</v>
      </c>
      <c r="E42" s="137">
        <v>9</v>
      </c>
      <c r="F42" s="138">
        <v>0</v>
      </c>
      <c r="G42" s="138">
        <v>0</v>
      </c>
      <c r="H42" s="138">
        <v>0</v>
      </c>
      <c r="I42" s="138">
        <v>0</v>
      </c>
      <c r="J42" s="138">
        <v>0</v>
      </c>
      <c r="K42" s="139">
        <v>0</v>
      </c>
      <c r="L42" s="139">
        <v>0</v>
      </c>
      <c r="M42" s="139">
        <v>0</v>
      </c>
      <c r="N42" s="141">
        <v>0</v>
      </c>
    </row>
    <row r="43" spans="1:14">
      <c r="A43" s="133"/>
      <c r="B43" s="142" t="s">
        <v>3</v>
      </c>
      <c r="C43" s="151" t="s">
        <v>5</v>
      </c>
      <c r="D43" s="152" t="s">
        <v>1</v>
      </c>
      <c r="E43" s="137">
        <v>8</v>
      </c>
      <c r="F43" s="138">
        <v>0</v>
      </c>
      <c r="G43" s="138">
        <v>0</v>
      </c>
      <c r="H43" s="138">
        <v>0</v>
      </c>
      <c r="I43" s="138">
        <v>0</v>
      </c>
      <c r="J43" s="138">
        <v>0</v>
      </c>
      <c r="K43" s="139">
        <v>0</v>
      </c>
      <c r="L43" s="139">
        <v>0</v>
      </c>
      <c r="M43" s="139">
        <v>0</v>
      </c>
      <c r="N43" s="141">
        <v>0</v>
      </c>
    </row>
    <row r="44" spans="1:14">
      <c r="A44" s="133"/>
      <c r="B44" s="142" t="s">
        <v>4</v>
      </c>
      <c r="C44" s="151"/>
      <c r="D44" s="152" t="s">
        <v>26</v>
      </c>
      <c r="E44" s="137">
        <v>7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9">
        <v>0</v>
      </c>
      <c r="L44" s="139">
        <v>0</v>
      </c>
      <c r="M44" s="139">
        <v>0</v>
      </c>
      <c r="N44" s="141">
        <v>0</v>
      </c>
    </row>
    <row r="45" spans="1:14">
      <c r="A45" s="133"/>
      <c r="B45" s="142" t="s">
        <v>1</v>
      </c>
      <c r="C45" s="151"/>
      <c r="D45" s="152" t="s">
        <v>22</v>
      </c>
      <c r="E45" s="137">
        <v>6</v>
      </c>
      <c r="F45" s="138">
        <v>0</v>
      </c>
      <c r="G45" s="138">
        <v>0</v>
      </c>
      <c r="H45" s="138">
        <v>0</v>
      </c>
      <c r="I45" s="138">
        <v>0</v>
      </c>
      <c r="J45" s="138">
        <v>0</v>
      </c>
      <c r="K45" s="139">
        <v>0</v>
      </c>
      <c r="L45" s="139">
        <v>0</v>
      </c>
      <c r="M45" s="139">
        <v>0</v>
      </c>
      <c r="N45" s="141">
        <v>0</v>
      </c>
    </row>
    <row r="46" spans="1:14">
      <c r="A46" s="133"/>
      <c r="B46" s="142" t="s">
        <v>12</v>
      </c>
      <c r="C46" s="147"/>
      <c r="D46" s="152" t="s">
        <v>2</v>
      </c>
      <c r="E46" s="137">
        <v>5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9">
        <v>0</v>
      </c>
      <c r="L46" s="139">
        <v>0</v>
      </c>
      <c r="M46" s="139">
        <v>0</v>
      </c>
      <c r="N46" s="141">
        <v>0</v>
      </c>
    </row>
    <row r="47" spans="1:14">
      <c r="A47" s="133"/>
      <c r="B47" s="142"/>
      <c r="C47" s="151"/>
      <c r="D47" s="152" t="s">
        <v>7</v>
      </c>
      <c r="E47" s="137">
        <v>4</v>
      </c>
      <c r="F47" s="138">
        <v>0</v>
      </c>
      <c r="G47" s="138">
        <v>0</v>
      </c>
      <c r="H47" s="138">
        <v>0</v>
      </c>
      <c r="I47" s="138">
        <v>0</v>
      </c>
      <c r="J47" s="138">
        <v>0</v>
      </c>
      <c r="K47" s="139">
        <v>0</v>
      </c>
      <c r="L47" s="139">
        <v>0</v>
      </c>
      <c r="M47" s="139">
        <v>0</v>
      </c>
      <c r="N47" s="141">
        <v>0</v>
      </c>
    </row>
    <row r="48" spans="1:14">
      <c r="A48" s="133"/>
      <c r="B48" s="142"/>
      <c r="C48" s="151" t="s">
        <v>1</v>
      </c>
      <c r="D48" s="152" t="s">
        <v>1</v>
      </c>
      <c r="E48" s="137">
        <v>3</v>
      </c>
      <c r="F48" s="138">
        <v>0</v>
      </c>
      <c r="G48" s="138">
        <v>0</v>
      </c>
      <c r="H48" s="138">
        <v>0</v>
      </c>
      <c r="I48" s="138">
        <v>0</v>
      </c>
      <c r="J48" s="138">
        <v>0</v>
      </c>
      <c r="K48" s="139">
        <v>0</v>
      </c>
      <c r="L48" s="139">
        <v>0</v>
      </c>
      <c r="M48" s="139">
        <v>0</v>
      </c>
      <c r="N48" s="141">
        <v>0</v>
      </c>
    </row>
    <row r="49" spans="1:14">
      <c r="A49" s="133"/>
      <c r="B49" s="142"/>
      <c r="C49" s="151"/>
      <c r="D49" s="152" t="s">
        <v>3</v>
      </c>
      <c r="E49" s="137">
        <v>2</v>
      </c>
      <c r="F49" s="138">
        <v>0</v>
      </c>
      <c r="G49" s="138">
        <v>0</v>
      </c>
      <c r="H49" s="138">
        <v>0</v>
      </c>
      <c r="I49" s="138">
        <v>0</v>
      </c>
      <c r="J49" s="138">
        <v>0</v>
      </c>
      <c r="K49" s="139">
        <v>0</v>
      </c>
      <c r="L49" s="139">
        <v>0</v>
      </c>
      <c r="M49" s="139">
        <v>0</v>
      </c>
      <c r="N49" s="141">
        <v>0</v>
      </c>
    </row>
    <row r="50" spans="1:14">
      <c r="A50" s="133"/>
      <c r="B50" s="146"/>
      <c r="C50" s="152"/>
      <c r="D50" s="153"/>
      <c r="E50" s="147">
        <v>1</v>
      </c>
      <c r="F50" s="138">
        <v>0</v>
      </c>
      <c r="G50" s="138">
        <v>0</v>
      </c>
      <c r="H50" s="157">
        <v>0</v>
      </c>
      <c r="I50" s="138">
        <v>8</v>
      </c>
      <c r="J50" s="157">
        <v>8</v>
      </c>
      <c r="K50" s="139">
        <v>0</v>
      </c>
      <c r="L50" s="139">
        <v>0</v>
      </c>
      <c r="M50" s="158">
        <v>0</v>
      </c>
      <c r="N50" s="141">
        <v>0</v>
      </c>
    </row>
    <row r="51" spans="1:14" ht="12.75" customHeight="1">
      <c r="A51" s="125"/>
      <c r="B51" s="398" t="s">
        <v>20</v>
      </c>
      <c r="C51" s="399"/>
      <c r="D51" s="399"/>
      <c r="E51" s="399"/>
      <c r="F51" s="138">
        <v>2</v>
      </c>
      <c r="G51" s="138">
        <v>0</v>
      </c>
      <c r="H51" s="138">
        <v>2</v>
      </c>
      <c r="I51" s="138">
        <v>8</v>
      </c>
      <c r="J51" s="138">
        <v>10</v>
      </c>
      <c r="K51" s="138">
        <v>3</v>
      </c>
      <c r="L51" s="138">
        <v>0</v>
      </c>
      <c r="M51" s="138">
        <v>3</v>
      </c>
      <c r="N51" s="150">
        <v>0</v>
      </c>
    </row>
    <row r="52" spans="1:14">
      <c r="A52" s="125"/>
      <c r="B52" s="395" t="s">
        <v>37</v>
      </c>
      <c r="C52" s="396"/>
      <c r="D52" s="396"/>
      <c r="E52" s="397"/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4</v>
      </c>
      <c r="L52" s="139">
        <v>3</v>
      </c>
      <c r="M52" s="138">
        <v>7</v>
      </c>
      <c r="N52" s="150">
        <v>6</v>
      </c>
    </row>
    <row r="53" spans="1:14" ht="12.75" customHeight="1" thickBot="1">
      <c r="A53" s="125"/>
      <c r="B53" s="386" t="s">
        <v>40</v>
      </c>
      <c r="C53" s="387"/>
      <c r="D53" s="387"/>
      <c r="E53" s="387"/>
      <c r="F53" s="159">
        <v>977</v>
      </c>
      <c r="G53" s="159">
        <v>304</v>
      </c>
      <c r="H53" s="159">
        <v>1281</v>
      </c>
      <c r="I53" s="159">
        <v>77</v>
      </c>
      <c r="J53" s="159">
        <v>1358</v>
      </c>
      <c r="K53" s="159">
        <v>371</v>
      </c>
      <c r="L53" s="159">
        <v>98</v>
      </c>
      <c r="M53" s="159">
        <v>469</v>
      </c>
      <c r="N53" s="160">
        <v>148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L18" sqref="L1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60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61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62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42" t="s">
        <v>41</v>
      </c>
      <c r="C7" s="342"/>
      <c r="D7" s="342"/>
      <c r="E7" s="342"/>
      <c r="F7" s="342" t="s">
        <v>35</v>
      </c>
      <c r="G7" s="342"/>
      <c r="H7" s="342"/>
      <c r="I7" s="342"/>
      <c r="J7" s="342"/>
      <c r="K7" s="342" t="s">
        <v>28</v>
      </c>
      <c r="L7" s="342"/>
      <c r="M7" s="342"/>
      <c r="N7" s="342"/>
    </row>
    <row r="8" spans="1:14" ht="12.75" customHeight="1">
      <c r="B8" s="342"/>
      <c r="C8" s="342"/>
      <c r="D8" s="342"/>
      <c r="E8" s="342"/>
      <c r="F8" s="342" t="s">
        <v>13</v>
      </c>
      <c r="G8" s="342"/>
      <c r="H8" s="342"/>
      <c r="I8" s="342" t="s">
        <v>14</v>
      </c>
      <c r="J8" s="342" t="s">
        <v>15</v>
      </c>
      <c r="K8" s="342" t="s">
        <v>30</v>
      </c>
      <c r="L8" s="342" t="s">
        <v>31</v>
      </c>
      <c r="M8" s="342" t="s">
        <v>15</v>
      </c>
      <c r="N8" s="342" t="s">
        <v>29</v>
      </c>
    </row>
    <row r="9" spans="1:14" ht="24">
      <c r="B9" s="342"/>
      <c r="C9" s="342"/>
      <c r="D9" s="342"/>
      <c r="E9" s="342"/>
      <c r="F9" s="123" t="s">
        <v>16</v>
      </c>
      <c r="G9" s="123" t="s">
        <v>17</v>
      </c>
      <c r="H9" s="123" t="s">
        <v>23</v>
      </c>
      <c r="I9" s="342"/>
      <c r="J9" s="342"/>
      <c r="K9" s="342"/>
      <c r="L9" s="342"/>
      <c r="M9" s="342"/>
      <c r="N9" s="342"/>
    </row>
    <row r="10" spans="1:14">
      <c r="A10" s="3"/>
      <c r="B10" s="9"/>
      <c r="C10" s="10"/>
      <c r="D10" s="11"/>
      <c r="E10" s="124">
        <v>13</v>
      </c>
      <c r="F10" s="13">
        <v>298</v>
      </c>
      <c r="G10" s="13"/>
      <c r="H10" s="13">
        <f>F10+G10</f>
        <v>298</v>
      </c>
      <c r="I10" s="13"/>
      <c r="J10" s="13">
        <f>H10+I10</f>
        <v>298</v>
      </c>
      <c r="K10" s="14">
        <v>217</v>
      </c>
      <c r="L10" s="14">
        <v>32</v>
      </c>
      <c r="M10" s="15">
        <f>K10+L10</f>
        <v>249</v>
      </c>
      <c r="N10" s="14">
        <v>36</v>
      </c>
    </row>
    <row r="11" spans="1:14">
      <c r="A11" s="3"/>
      <c r="B11" s="16" t="s">
        <v>1</v>
      </c>
      <c r="C11" s="17" t="s">
        <v>0</v>
      </c>
      <c r="D11" s="11"/>
      <c r="E11" s="124">
        <v>12</v>
      </c>
      <c r="F11" s="13">
        <v>8</v>
      </c>
      <c r="G11" s="13"/>
      <c r="H11" s="13">
        <f t="shared" ref="H11:H22" si="0">F11+G11</f>
        <v>8</v>
      </c>
      <c r="I11" s="13"/>
      <c r="J11" s="13">
        <f t="shared" ref="J11:J50" si="1">H11+I11</f>
        <v>8</v>
      </c>
      <c r="K11" s="14"/>
      <c r="L11" s="14"/>
      <c r="M11" s="15">
        <f t="shared" ref="M11:M22" si="2">K11+L11</f>
        <v>0</v>
      </c>
      <c r="N11" s="14"/>
    </row>
    <row r="12" spans="1:14">
      <c r="A12" s="3"/>
      <c r="B12" s="16" t="s">
        <v>2</v>
      </c>
      <c r="C12" s="18"/>
      <c r="D12" s="19" t="s">
        <v>6</v>
      </c>
      <c r="E12" s="124">
        <v>11</v>
      </c>
      <c r="F12" s="13">
        <v>61</v>
      </c>
      <c r="G12" s="13"/>
      <c r="H12" s="13">
        <f t="shared" si="0"/>
        <v>61</v>
      </c>
      <c r="I12" s="13"/>
      <c r="J12" s="13">
        <f t="shared" si="1"/>
        <v>61</v>
      </c>
      <c r="K12" s="14"/>
      <c r="L12" s="14"/>
      <c r="M12" s="15">
        <f t="shared" si="2"/>
        <v>0</v>
      </c>
      <c r="N12" s="14"/>
    </row>
    <row r="13" spans="1:14">
      <c r="A13" s="3"/>
      <c r="B13" s="16" t="s">
        <v>1</v>
      </c>
      <c r="C13" s="17"/>
      <c r="D13" s="19" t="s">
        <v>10</v>
      </c>
      <c r="E13" s="124">
        <v>10</v>
      </c>
      <c r="F13" s="13">
        <v>79</v>
      </c>
      <c r="G13" s="13"/>
      <c r="H13" s="13">
        <f t="shared" si="0"/>
        <v>79</v>
      </c>
      <c r="I13" s="13"/>
      <c r="J13" s="13">
        <f t="shared" si="1"/>
        <v>79</v>
      </c>
      <c r="K13" s="14"/>
      <c r="L13" s="14"/>
      <c r="M13" s="15">
        <f t="shared" si="2"/>
        <v>0</v>
      </c>
      <c r="N13" s="14"/>
    </row>
    <row r="14" spans="1:14">
      <c r="A14" s="3"/>
      <c r="B14" s="16" t="s">
        <v>3</v>
      </c>
      <c r="C14" s="17"/>
      <c r="D14" s="19" t="s">
        <v>25</v>
      </c>
      <c r="E14" s="124">
        <v>9</v>
      </c>
      <c r="F14" s="13">
        <v>30</v>
      </c>
      <c r="G14" s="13"/>
      <c r="H14" s="13">
        <f t="shared" si="0"/>
        <v>30</v>
      </c>
      <c r="I14" s="13"/>
      <c r="J14" s="13">
        <f t="shared" si="1"/>
        <v>30</v>
      </c>
      <c r="K14" s="14">
        <v>1</v>
      </c>
      <c r="L14" s="14"/>
      <c r="M14" s="15">
        <f t="shared" si="2"/>
        <v>1</v>
      </c>
      <c r="N14" s="14"/>
    </row>
    <row r="15" spans="1:14">
      <c r="A15" s="3"/>
      <c r="B15" s="16" t="s">
        <v>4</v>
      </c>
      <c r="C15" s="17" t="s">
        <v>5</v>
      </c>
      <c r="D15" s="19" t="s">
        <v>22</v>
      </c>
      <c r="E15" s="124">
        <v>8</v>
      </c>
      <c r="F15" s="13">
        <v>8</v>
      </c>
      <c r="G15" s="13"/>
      <c r="H15" s="13">
        <f t="shared" si="0"/>
        <v>8</v>
      </c>
      <c r="I15" s="13"/>
      <c r="J15" s="13">
        <f t="shared" si="1"/>
        <v>8</v>
      </c>
      <c r="K15" s="14">
        <v>1</v>
      </c>
      <c r="L15" s="14"/>
      <c r="M15" s="15">
        <f t="shared" si="2"/>
        <v>1</v>
      </c>
      <c r="N15" s="14"/>
    </row>
    <row r="16" spans="1:14">
      <c r="A16" s="3"/>
      <c r="B16" s="16" t="s">
        <v>6</v>
      </c>
      <c r="C16" s="17"/>
      <c r="D16" s="19" t="s">
        <v>12</v>
      </c>
      <c r="E16" s="124">
        <v>7</v>
      </c>
      <c r="F16" s="13">
        <v>17</v>
      </c>
      <c r="G16" s="13"/>
      <c r="H16" s="13">
        <f t="shared" si="0"/>
        <v>17</v>
      </c>
      <c r="I16" s="13"/>
      <c r="J16" s="13">
        <f t="shared" si="1"/>
        <v>17</v>
      </c>
      <c r="K16" s="14"/>
      <c r="L16" s="14">
        <v>1</v>
      </c>
      <c r="M16" s="15">
        <f t="shared" si="2"/>
        <v>1</v>
      </c>
      <c r="N16" s="14">
        <v>2</v>
      </c>
    </row>
    <row r="17" spans="1:14">
      <c r="A17" s="3"/>
      <c r="B17" s="16" t="s">
        <v>7</v>
      </c>
      <c r="C17" s="18"/>
      <c r="D17" s="19" t="s">
        <v>4</v>
      </c>
      <c r="E17" s="124">
        <v>6</v>
      </c>
      <c r="F17" s="13">
        <v>108</v>
      </c>
      <c r="G17" s="13"/>
      <c r="H17" s="13">
        <f t="shared" si="0"/>
        <v>108</v>
      </c>
      <c r="I17" s="13"/>
      <c r="J17" s="13">
        <f t="shared" si="1"/>
        <v>108</v>
      </c>
      <c r="K17" s="14"/>
      <c r="L17" s="14"/>
      <c r="M17" s="15">
        <f t="shared" si="2"/>
        <v>0</v>
      </c>
      <c r="N17" s="14"/>
    </row>
    <row r="18" spans="1:14">
      <c r="A18" s="3"/>
      <c r="B18" s="16" t="s">
        <v>1</v>
      </c>
      <c r="C18" s="17"/>
      <c r="D18" s="19" t="s">
        <v>9</v>
      </c>
      <c r="E18" s="124">
        <v>5</v>
      </c>
      <c r="F18" s="13">
        <v>93</v>
      </c>
      <c r="G18" s="13"/>
      <c r="H18" s="13">
        <f t="shared" si="0"/>
        <v>93</v>
      </c>
      <c r="I18" s="13"/>
      <c r="J18" s="13">
        <f t="shared" si="1"/>
        <v>93</v>
      </c>
      <c r="K18" s="14"/>
      <c r="L18" s="14"/>
      <c r="M18" s="15">
        <f t="shared" si="2"/>
        <v>0</v>
      </c>
      <c r="N18" s="14"/>
    </row>
    <row r="19" spans="1:14">
      <c r="A19" s="3"/>
      <c r="B19" s="16"/>
      <c r="C19" s="17"/>
      <c r="D19" s="19" t="s">
        <v>12</v>
      </c>
      <c r="E19" s="124">
        <v>4</v>
      </c>
      <c r="F19" s="13">
        <v>39</v>
      </c>
      <c r="G19" s="13"/>
      <c r="H19" s="13">
        <f t="shared" si="0"/>
        <v>39</v>
      </c>
      <c r="I19" s="13"/>
      <c r="J19" s="13">
        <f t="shared" si="1"/>
        <v>39</v>
      </c>
      <c r="K19" s="14"/>
      <c r="L19" s="14"/>
      <c r="M19" s="15">
        <f t="shared" si="2"/>
        <v>0</v>
      </c>
      <c r="N19" s="14"/>
    </row>
    <row r="20" spans="1:14">
      <c r="A20" s="3"/>
      <c r="B20" s="16"/>
      <c r="C20" s="17" t="s">
        <v>1</v>
      </c>
      <c r="D20" s="11"/>
      <c r="E20" s="124">
        <v>3</v>
      </c>
      <c r="F20" s="13"/>
      <c r="G20" s="13">
        <v>52</v>
      </c>
      <c r="H20" s="13">
        <f t="shared" si="0"/>
        <v>52</v>
      </c>
      <c r="I20" s="13"/>
      <c r="J20" s="13">
        <f t="shared" si="1"/>
        <v>52</v>
      </c>
      <c r="K20" s="14"/>
      <c r="L20" s="14"/>
      <c r="M20" s="15">
        <f t="shared" si="2"/>
        <v>0</v>
      </c>
      <c r="N20" s="14"/>
    </row>
    <row r="21" spans="1:14">
      <c r="A21" s="3"/>
      <c r="B21" s="16"/>
      <c r="C21" s="17"/>
      <c r="D21" s="11"/>
      <c r="E21" s="124">
        <v>2</v>
      </c>
      <c r="F21" s="13"/>
      <c r="G21" s="13">
        <v>126</v>
      </c>
      <c r="H21" s="13">
        <f t="shared" si="0"/>
        <v>126</v>
      </c>
      <c r="I21" s="13"/>
      <c r="J21" s="13">
        <f t="shared" si="1"/>
        <v>126</v>
      </c>
      <c r="K21" s="14"/>
      <c r="L21" s="14"/>
      <c r="M21" s="15">
        <f t="shared" si="2"/>
        <v>0</v>
      </c>
      <c r="N21" s="14"/>
    </row>
    <row r="22" spans="1:14">
      <c r="A22" s="3"/>
      <c r="B22" s="20"/>
      <c r="C22" s="18"/>
      <c r="D22" s="11"/>
      <c r="E22" s="9">
        <v>1</v>
      </c>
      <c r="F22" s="13"/>
      <c r="G22" s="13">
        <v>57</v>
      </c>
      <c r="H22" s="13">
        <f t="shared" si="0"/>
        <v>57</v>
      </c>
      <c r="I22" s="13">
        <v>4</v>
      </c>
      <c r="J22" s="13">
        <f t="shared" si="1"/>
        <v>61</v>
      </c>
      <c r="K22" s="14"/>
      <c r="L22" s="14"/>
      <c r="M22" s="15">
        <f t="shared" si="2"/>
        <v>0</v>
      </c>
      <c r="N22" s="14"/>
    </row>
    <row r="23" spans="1:14" ht="12.75" customHeight="1">
      <c r="A23" s="3"/>
      <c r="B23" s="338" t="s">
        <v>18</v>
      </c>
      <c r="C23" s="339"/>
      <c r="D23" s="339"/>
      <c r="E23" s="340"/>
      <c r="F23" s="13">
        <f t="shared" ref="F23:N23" si="3">SUM(F10:F22)</f>
        <v>741</v>
      </c>
      <c r="G23" s="13">
        <f t="shared" si="3"/>
        <v>235</v>
      </c>
      <c r="H23" s="21">
        <f t="shared" si="3"/>
        <v>976</v>
      </c>
      <c r="I23" s="13">
        <f t="shared" si="3"/>
        <v>4</v>
      </c>
      <c r="J23" s="21">
        <f t="shared" si="3"/>
        <v>980</v>
      </c>
      <c r="K23" s="22">
        <f t="shared" si="3"/>
        <v>219</v>
      </c>
      <c r="L23" s="22">
        <f t="shared" si="3"/>
        <v>33</v>
      </c>
      <c r="M23" s="13">
        <f t="shared" si="3"/>
        <v>252</v>
      </c>
      <c r="N23" s="13">
        <f t="shared" si="3"/>
        <v>38</v>
      </c>
    </row>
    <row r="24" spans="1:14">
      <c r="A24" s="3"/>
      <c r="B24" s="16"/>
      <c r="C24" s="16"/>
      <c r="D24" s="23"/>
      <c r="E24" s="20">
        <v>13</v>
      </c>
      <c r="F24" s="13">
        <v>713</v>
      </c>
      <c r="G24" s="13"/>
      <c r="H24" s="13">
        <f>F24+G24</f>
        <v>713</v>
      </c>
      <c r="I24" s="13"/>
      <c r="J24" s="13">
        <f t="shared" si="1"/>
        <v>713</v>
      </c>
      <c r="K24" s="14">
        <v>233</v>
      </c>
      <c r="L24" s="14">
        <v>37</v>
      </c>
      <c r="M24" s="14">
        <f>K24+L24</f>
        <v>270</v>
      </c>
      <c r="N24" s="14">
        <v>54</v>
      </c>
    </row>
    <row r="25" spans="1:14">
      <c r="A25" s="3"/>
      <c r="B25" s="16"/>
      <c r="C25" s="16" t="s">
        <v>0</v>
      </c>
      <c r="D25" s="23"/>
      <c r="E25" s="124">
        <v>12</v>
      </c>
      <c r="F25" s="13">
        <v>19</v>
      </c>
      <c r="G25" s="13"/>
      <c r="H25" s="13">
        <f t="shared" ref="H25:H50" si="4">F25+G25</f>
        <v>19</v>
      </c>
      <c r="I25" s="13"/>
      <c r="J25" s="13">
        <f t="shared" si="1"/>
        <v>19</v>
      </c>
      <c r="K25" s="14">
        <v>1</v>
      </c>
      <c r="L25" s="14"/>
      <c r="M25" s="14">
        <f t="shared" ref="M25:M36" si="5">K25+L25</f>
        <v>1</v>
      </c>
      <c r="N25" s="14"/>
    </row>
    <row r="26" spans="1:14">
      <c r="A26" s="3"/>
      <c r="B26" s="16" t="s">
        <v>7</v>
      </c>
      <c r="C26" s="20"/>
      <c r="D26" s="23"/>
      <c r="E26" s="124">
        <v>11</v>
      </c>
      <c r="F26" s="13">
        <v>119</v>
      </c>
      <c r="G26" s="13"/>
      <c r="H26" s="13">
        <f t="shared" si="4"/>
        <v>119</v>
      </c>
      <c r="I26" s="13"/>
      <c r="J26" s="13">
        <f t="shared" si="1"/>
        <v>119</v>
      </c>
      <c r="K26" s="14">
        <v>1</v>
      </c>
      <c r="L26" s="14"/>
      <c r="M26" s="14">
        <f t="shared" si="5"/>
        <v>1</v>
      </c>
      <c r="N26" s="14"/>
    </row>
    <row r="27" spans="1:14">
      <c r="A27" s="3"/>
      <c r="B27" s="16" t="s">
        <v>8</v>
      </c>
      <c r="C27" s="16"/>
      <c r="D27" s="23" t="s">
        <v>26</v>
      </c>
      <c r="E27" s="124">
        <v>10</v>
      </c>
      <c r="F27" s="13">
        <v>111</v>
      </c>
      <c r="G27" s="13"/>
      <c r="H27" s="13">
        <f t="shared" si="4"/>
        <v>111</v>
      </c>
      <c r="I27" s="13"/>
      <c r="J27" s="13">
        <f t="shared" si="1"/>
        <v>111</v>
      </c>
      <c r="K27" s="14">
        <v>3</v>
      </c>
      <c r="L27" s="14"/>
      <c r="M27" s="14">
        <f t="shared" si="5"/>
        <v>3</v>
      </c>
      <c r="N27" s="14"/>
    </row>
    <row r="28" spans="1:14">
      <c r="A28" s="3"/>
      <c r="B28" s="16" t="s">
        <v>0</v>
      </c>
      <c r="C28" s="16"/>
      <c r="D28" s="23" t="s">
        <v>8</v>
      </c>
      <c r="E28" s="124">
        <v>9</v>
      </c>
      <c r="F28" s="13">
        <v>51</v>
      </c>
      <c r="G28" s="13"/>
      <c r="H28" s="13">
        <f t="shared" si="4"/>
        <v>51</v>
      </c>
      <c r="I28" s="13"/>
      <c r="J28" s="13">
        <f t="shared" si="1"/>
        <v>51</v>
      </c>
      <c r="K28" s="14"/>
      <c r="L28" s="14"/>
      <c r="M28" s="14">
        <f t="shared" si="5"/>
        <v>0</v>
      </c>
      <c r="N28" s="14"/>
    </row>
    <row r="29" spans="1:14">
      <c r="A29" s="3"/>
      <c r="B29" s="16" t="s">
        <v>2</v>
      </c>
      <c r="C29" s="16" t="s">
        <v>5</v>
      </c>
      <c r="D29" s="23" t="s">
        <v>27</v>
      </c>
      <c r="E29" s="124">
        <v>8</v>
      </c>
      <c r="F29" s="13">
        <v>17</v>
      </c>
      <c r="G29" s="13"/>
      <c r="H29" s="13">
        <f t="shared" si="4"/>
        <v>17</v>
      </c>
      <c r="I29" s="13"/>
      <c r="J29" s="13">
        <f t="shared" si="1"/>
        <v>17</v>
      </c>
      <c r="K29" s="14"/>
      <c r="L29" s="14">
        <v>1</v>
      </c>
      <c r="M29" s="14">
        <f t="shared" si="5"/>
        <v>1</v>
      </c>
      <c r="N29" s="14">
        <v>1</v>
      </c>
    </row>
    <row r="30" spans="1:14">
      <c r="A30" s="3"/>
      <c r="B30" s="16" t="s">
        <v>4</v>
      </c>
      <c r="C30" s="16"/>
      <c r="D30" s="23" t="s">
        <v>4</v>
      </c>
      <c r="E30" s="124">
        <v>7</v>
      </c>
      <c r="F30" s="13">
        <v>37</v>
      </c>
      <c r="G30" s="13"/>
      <c r="H30" s="13">
        <f t="shared" si="4"/>
        <v>37</v>
      </c>
      <c r="I30" s="13"/>
      <c r="J30" s="13">
        <f t="shared" si="1"/>
        <v>37</v>
      </c>
      <c r="K30" s="14">
        <v>2</v>
      </c>
      <c r="L30" s="14">
        <v>1</v>
      </c>
      <c r="M30" s="14">
        <f t="shared" si="5"/>
        <v>3</v>
      </c>
      <c r="N30" s="14">
        <v>1</v>
      </c>
    </row>
    <row r="31" spans="1:14">
      <c r="A31" s="3"/>
      <c r="B31" s="16" t="s">
        <v>0</v>
      </c>
      <c r="C31" s="16"/>
      <c r="D31" s="23" t="s">
        <v>9</v>
      </c>
      <c r="E31" s="124">
        <v>6</v>
      </c>
      <c r="F31" s="13">
        <v>98</v>
      </c>
      <c r="G31" s="13"/>
      <c r="H31" s="13">
        <f t="shared" si="4"/>
        <v>98</v>
      </c>
      <c r="I31" s="13"/>
      <c r="J31" s="13">
        <f t="shared" si="1"/>
        <v>98</v>
      </c>
      <c r="K31" s="14"/>
      <c r="L31" s="14"/>
      <c r="M31" s="14">
        <f t="shared" si="5"/>
        <v>0</v>
      </c>
      <c r="N31" s="14"/>
    </row>
    <row r="32" spans="1:14">
      <c r="A32" s="3"/>
      <c r="B32" s="16" t="s">
        <v>9</v>
      </c>
      <c r="C32" s="9"/>
      <c r="D32" s="23"/>
      <c r="E32" s="124">
        <v>5</v>
      </c>
      <c r="F32" s="13">
        <v>45</v>
      </c>
      <c r="G32" s="13"/>
      <c r="H32" s="13">
        <f t="shared" si="4"/>
        <v>45</v>
      </c>
      <c r="I32" s="13"/>
      <c r="J32" s="13">
        <f t="shared" si="1"/>
        <v>45</v>
      </c>
      <c r="K32" s="14">
        <v>1</v>
      </c>
      <c r="L32" s="14"/>
      <c r="M32" s="14">
        <f t="shared" si="5"/>
        <v>1</v>
      </c>
      <c r="N32" s="14"/>
    </row>
    <row r="33" spans="1:14">
      <c r="A33" s="3"/>
      <c r="B33" s="16"/>
      <c r="C33" s="16"/>
      <c r="D33" s="23"/>
      <c r="E33" s="124">
        <v>4</v>
      </c>
      <c r="F33" s="13">
        <v>41</v>
      </c>
      <c r="G33" s="13"/>
      <c r="H33" s="13">
        <f t="shared" si="4"/>
        <v>41</v>
      </c>
      <c r="I33" s="13"/>
      <c r="J33" s="13">
        <f t="shared" si="1"/>
        <v>41</v>
      </c>
      <c r="K33" s="14"/>
      <c r="L33" s="14">
        <v>1</v>
      </c>
      <c r="M33" s="14">
        <f t="shared" si="5"/>
        <v>1</v>
      </c>
      <c r="N33" s="14">
        <v>1</v>
      </c>
    </row>
    <row r="34" spans="1:14">
      <c r="A34" s="3"/>
      <c r="B34" s="16"/>
      <c r="C34" s="16" t="s">
        <v>1</v>
      </c>
      <c r="D34" s="23"/>
      <c r="E34" s="124">
        <v>3</v>
      </c>
      <c r="F34" s="13">
        <v>1</v>
      </c>
      <c r="G34" s="13">
        <v>40</v>
      </c>
      <c r="H34" s="13">
        <f t="shared" si="4"/>
        <v>41</v>
      </c>
      <c r="I34" s="13"/>
      <c r="J34" s="13">
        <f t="shared" si="1"/>
        <v>41</v>
      </c>
      <c r="K34" s="14">
        <v>1</v>
      </c>
      <c r="L34" s="14"/>
      <c r="M34" s="14">
        <f t="shared" si="5"/>
        <v>1</v>
      </c>
      <c r="N34" s="14"/>
    </row>
    <row r="35" spans="1:14">
      <c r="A35" s="3"/>
      <c r="B35" s="16"/>
      <c r="C35" s="16"/>
      <c r="D35" s="23"/>
      <c r="E35" s="124">
        <v>2</v>
      </c>
      <c r="F35" s="13"/>
      <c r="G35" s="13">
        <v>74</v>
      </c>
      <c r="H35" s="13">
        <f t="shared" si="4"/>
        <v>74</v>
      </c>
      <c r="I35" s="13"/>
      <c r="J35" s="13">
        <f t="shared" si="1"/>
        <v>74</v>
      </c>
      <c r="K35" s="14"/>
      <c r="L35" s="14"/>
      <c r="M35" s="14">
        <f t="shared" si="5"/>
        <v>0</v>
      </c>
      <c r="N35" s="14"/>
    </row>
    <row r="36" spans="1:14">
      <c r="A36" s="3"/>
      <c r="B36" s="20"/>
      <c r="C36" s="20"/>
      <c r="D36" s="23"/>
      <c r="E36" s="9">
        <v>1</v>
      </c>
      <c r="F36" s="13"/>
      <c r="G36" s="13">
        <v>101</v>
      </c>
      <c r="H36" s="13">
        <f t="shared" si="4"/>
        <v>101</v>
      </c>
      <c r="I36" s="13">
        <v>5</v>
      </c>
      <c r="J36" s="13">
        <f t="shared" si="1"/>
        <v>106</v>
      </c>
      <c r="K36" s="14">
        <v>1</v>
      </c>
      <c r="L36" s="14">
        <v>1</v>
      </c>
      <c r="M36" s="14">
        <f t="shared" si="5"/>
        <v>2</v>
      </c>
      <c r="N36" s="14">
        <v>2</v>
      </c>
    </row>
    <row r="37" spans="1:14" ht="12.75" customHeight="1">
      <c r="A37" s="3"/>
      <c r="B37" s="338" t="s">
        <v>19</v>
      </c>
      <c r="C37" s="339"/>
      <c r="D37" s="339"/>
      <c r="E37" s="339"/>
      <c r="F37" s="22">
        <f t="shared" ref="F37:N37" si="6">SUM(F24:F36)</f>
        <v>1252</v>
      </c>
      <c r="G37" s="13">
        <f t="shared" si="6"/>
        <v>215</v>
      </c>
      <c r="H37" s="24">
        <f t="shared" si="6"/>
        <v>1467</v>
      </c>
      <c r="I37" s="25">
        <f t="shared" si="6"/>
        <v>5</v>
      </c>
      <c r="J37" s="21">
        <f t="shared" si="6"/>
        <v>1472</v>
      </c>
      <c r="K37" s="22">
        <f t="shared" si="6"/>
        <v>243</v>
      </c>
      <c r="L37" s="13">
        <f t="shared" si="6"/>
        <v>41</v>
      </c>
      <c r="M37" s="21">
        <f t="shared" si="6"/>
        <v>284</v>
      </c>
      <c r="N37" s="22">
        <f t="shared" si="6"/>
        <v>59</v>
      </c>
    </row>
    <row r="38" spans="1:14">
      <c r="A38" s="3"/>
      <c r="B38" s="9"/>
      <c r="C38" s="9"/>
      <c r="D38" s="26"/>
      <c r="E38" s="124">
        <v>13</v>
      </c>
      <c r="F38" s="13">
        <v>8</v>
      </c>
      <c r="G38" s="13"/>
      <c r="H38" s="13">
        <f t="shared" si="4"/>
        <v>8</v>
      </c>
      <c r="I38" s="13"/>
      <c r="J38" s="13">
        <f t="shared" si="1"/>
        <v>8</v>
      </c>
      <c r="K38" s="14">
        <v>1</v>
      </c>
      <c r="L38" s="14"/>
      <c r="M38" s="14">
        <f>K38+L38</f>
        <v>1</v>
      </c>
      <c r="N38" s="14"/>
    </row>
    <row r="39" spans="1:14">
      <c r="A39" s="3"/>
      <c r="B39" s="16" t="s">
        <v>1</v>
      </c>
      <c r="C39" s="16" t="s">
        <v>0</v>
      </c>
      <c r="D39" s="23" t="s">
        <v>21</v>
      </c>
      <c r="E39" s="124">
        <v>12</v>
      </c>
      <c r="F39" s="13"/>
      <c r="G39" s="13"/>
      <c r="H39" s="13">
        <f t="shared" si="4"/>
        <v>0</v>
      </c>
      <c r="I39" s="13"/>
      <c r="J39" s="13">
        <f t="shared" si="1"/>
        <v>0</v>
      </c>
      <c r="K39" s="14">
        <v>1</v>
      </c>
      <c r="L39" s="14"/>
      <c r="M39" s="14">
        <f t="shared" ref="M39:M50" si="7">K39+L39</f>
        <v>1</v>
      </c>
      <c r="N39" s="14"/>
    </row>
    <row r="40" spans="1:14">
      <c r="A40" s="3"/>
      <c r="B40" s="16" t="s">
        <v>10</v>
      </c>
      <c r="C40" s="16"/>
      <c r="D40" s="23" t="s">
        <v>10</v>
      </c>
      <c r="E40" s="124">
        <v>11</v>
      </c>
      <c r="F40" s="13">
        <v>3</v>
      </c>
      <c r="G40" s="13"/>
      <c r="H40" s="13">
        <f t="shared" si="4"/>
        <v>3</v>
      </c>
      <c r="I40" s="13"/>
      <c r="J40" s="13">
        <f t="shared" si="1"/>
        <v>3</v>
      </c>
      <c r="K40" s="14"/>
      <c r="L40" s="14"/>
      <c r="M40" s="14">
        <f t="shared" si="7"/>
        <v>0</v>
      </c>
      <c r="N40" s="14"/>
    </row>
    <row r="41" spans="1:14">
      <c r="A41" s="3"/>
      <c r="B41" s="16" t="s">
        <v>11</v>
      </c>
      <c r="C41" s="9"/>
      <c r="D41" s="23" t="s">
        <v>2</v>
      </c>
      <c r="E41" s="124">
        <v>10</v>
      </c>
      <c r="F41" s="13">
        <v>1</v>
      </c>
      <c r="G41" s="13"/>
      <c r="H41" s="13">
        <f t="shared" si="4"/>
        <v>1</v>
      </c>
      <c r="I41" s="13"/>
      <c r="J41" s="13">
        <f t="shared" si="1"/>
        <v>1</v>
      </c>
      <c r="K41" s="14"/>
      <c r="L41" s="14"/>
      <c r="M41" s="14">
        <f t="shared" si="7"/>
        <v>0</v>
      </c>
      <c r="N41" s="14"/>
    </row>
    <row r="42" spans="1:14">
      <c r="A42" s="3"/>
      <c r="B42" s="16" t="s">
        <v>4</v>
      </c>
      <c r="C42" s="16"/>
      <c r="D42" s="23" t="s">
        <v>27</v>
      </c>
      <c r="E42" s="124">
        <v>9</v>
      </c>
      <c r="F42" s="13">
        <v>1</v>
      </c>
      <c r="G42" s="13"/>
      <c r="H42" s="13">
        <f t="shared" si="4"/>
        <v>1</v>
      </c>
      <c r="I42" s="13"/>
      <c r="J42" s="13">
        <f t="shared" si="1"/>
        <v>1</v>
      </c>
      <c r="K42" s="14"/>
      <c r="L42" s="14"/>
      <c r="M42" s="14">
        <f t="shared" si="7"/>
        <v>0</v>
      </c>
      <c r="N42" s="14"/>
    </row>
    <row r="43" spans="1:14">
      <c r="A43" s="3"/>
      <c r="B43" s="16" t="s">
        <v>3</v>
      </c>
      <c r="C43" s="16" t="s">
        <v>5</v>
      </c>
      <c r="D43" s="23" t="s">
        <v>1</v>
      </c>
      <c r="E43" s="124">
        <v>8</v>
      </c>
      <c r="F43" s="13"/>
      <c r="G43" s="13"/>
      <c r="H43" s="13">
        <f t="shared" si="4"/>
        <v>0</v>
      </c>
      <c r="I43" s="13"/>
      <c r="J43" s="13">
        <f t="shared" si="1"/>
        <v>0</v>
      </c>
      <c r="K43" s="14"/>
      <c r="L43" s="14"/>
      <c r="M43" s="14">
        <f t="shared" si="7"/>
        <v>0</v>
      </c>
      <c r="N43" s="14"/>
    </row>
    <row r="44" spans="1:14">
      <c r="A44" s="3"/>
      <c r="B44" s="16" t="s">
        <v>4</v>
      </c>
      <c r="C44" s="16"/>
      <c r="D44" s="23" t="s">
        <v>26</v>
      </c>
      <c r="E44" s="124">
        <v>7</v>
      </c>
      <c r="F44" s="13"/>
      <c r="G44" s="13"/>
      <c r="H44" s="13">
        <f t="shared" si="4"/>
        <v>0</v>
      </c>
      <c r="I44" s="13"/>
      <c r="J44" s="13">
        <f t="shared" si="1"/>
        <v>0</v>
      </c>
      <c r="K44" s="14"/>
      <c r="L44" s="14"/>
      <c r="M44" s="14">
        <f t="shared" si="7"/>
        <v>0</v>
      </c>
      <c r="N44" s="14"/>
    </row>
    <row r="45" spans="1:14">
      <c r="A45" s="3"/>
      <c r="B45" s="16" t="s">
        <v>1</v>
      </c>
      <c r="C45" s="16"/>
      <c r="D45" s="23" t="s">
        <v>22</v>
      </c>
      <c r="E45" s="124">
        <v>6</v>
      </c>
      <c r="F45" s="13"/>
      <c r="G45" s="13"/>
      <c r="H45" s="13">
        <f t="shared" si="4"/>
        <v>0</v>
      </c>
      <c r="I45" s="13"/>
      <c r="J45" s="13">
        <f t="shared" si="1"/>
        <v>0</v>
      </c>
      <c r="K45" s="14"/>
      <c r="L45" s="14"/>
      <c r="M45" s="14">
        <f t="shared" si="7"/>
        <v>0</v>
      </c>
      <c r="N45" s="14"/>
    </row>
    <row r="46" spans="1:14">
      <c r="A46" s="3"/>
      <c r="B46" s="16" t="s">
        <v>12</v>
      </c>
      <c r="C46" s="9"/>
      <c r="D46" s="23" t="s">
        <v>2</v>
      </c>
      <c r="E46" s="124">
        <v>5</v>
      </c>
      <c r="F46" s="13"/>
      <c r="G46" s="13"/>
      <c r="H46" s="13">
        <f t="shared" si="4"/>
        <v>0</v>
      </c>
      <c r="I46" s="13"/>
      <c r="J46" s="13">
        <f t="shared" si="1"/>
        <v>0</v>
      </c>
      <c r="K46" s="14"/>
      <c r="L46" s="14"/>
      <c r="M46" s="14">
        <f t="shared" si="7"/>
        <v>0</v>
      </c>
      <c r="N46" s="14"/>
    </row>
    <row r="47" spans="1:14">
      <c r="A47" s="3"/>
      <c r="B47" s="16"/>
      <c r="C47" s="16"/>
      <c r="D47" s="23" t="s">
        <v>7</v>
      </c>
      <c r="E47" s="124">
        <v>4</v>
      </c>
      <c r="F47" s="13"/>
      <c r="G47" s="13"/>
      <c r="H47" s="13">
        <f t="shared" si="4"/>
        <v>0</v>
      </c>
      <c r="I47" s="13"/>
      <c r="J47" s="13">
        <f t="shared" si="1"/>
        <v>0</v>
      </c>
      <c r="K47" s="14"/>
      <c r="L47" s="14"/>
      <c r="M47" s="14">
        <f t="shared" si="7"/>
        <v>0</v>
      </c>
      <c r="N47" s="14"/>
    </row>
    <row r="48" spans="1:14">
      <c r="A48" s="3"/>
      <c r="B48" s="16"/>
      <c r="C48" s="16" t="s">
        <v>1</v>
      </c>
      <c r="D48" s="23" t="s">
        <v>1</v>
      </c>
      <c r="E48" s="124">
        <v>3</v>
      </c>
      <c r="F48" s="13"/>
      <c r="G48" s="13"/>
      <c r="H48" s="13">
        <f t="shared" si="4"/>
        <v>0</v>
      </c>
      <c r="I48" s="13"/>
      <c r="J48" s="13">
        <f t="shared" si="1"/>
        <v>0</v>
      </c>
      <c r="K48" s="14"/>
      <c r="L48" s="14"/>
      <c r="M48" s="14">
        <f t="shared" si="7"/>
        <v>0</v>
      </c>
      <c r="N48" s="14"/>
    </row>
    <row r="49" spans="1:14">
      <c r="A49" s="3"/>
      <c r="B49" s="16"/>
      <c r="C49" s="16"/>
      <c r="D49" s="23" t="s">
        <v>3</v>
      </c>
      <c r="E49" s="124">
        <v>2</v>
      </c>
      <c r="F49" s="13"/>
      <c r="G49" s="13"/>
      <c r="H49" s="13">
        <f t="shared" si="4"/>
        <v>0</v>
      </c>
      <c r="I49" s="13"/>
      <c r="J49" s="13">
        <f t="shared" si="1"/>
        <v>0</v>
      </c>
      <c r="K49" s="14"/>
      <c r="L49" s="14"/>
      <c r="M49" s="14">
        <f t="shared" si="7"/>
        <v>0</v>
      </c>
      <c r="N49" s="14"/>
    </row>
    <row r="50" spans="1:14">
      <c r="A50" s="3"/>
      <c r="B50" s="20"/>
      <c r="C50" s="23"/>
      <c r="D50" s="20"/>
      <c r="E50" s="9">
        <v>1</v>
      </c>
      <c r="F50" s="27"/>
      <c r="G50" s="27"/>
      <c r="H50" s="27">
        <f t="shared" si="4"/>
        <v>0</v>
      </c>
      <c r="I50" s="27">
        <v>13</v>
      </c>
      <c r="J50" s="27">
        <f t="shared" si="1"/>
        <v>13</v>
      </c>
      <c r="K50" s="28"/>
      <c r="L50" s="28"/>
      <c r="M50" s="28">
        <f t="shared" si="7"/>
        <v>0</v>
      </c>
      <c r="N50" s="28"/>
    </row>
    <row r="51" spans="1:14" ht="12.75" customHeight="1">
      <c r="B51" s="341" t="s">
        <v>20</v>
      </c>
      <c r="C51" s="341"/>
      <c r="D51" s="341"/>
      <c r="E51" s="341"/>
      <c r="F51" s="13">
        <f t="shared" ref="F51:N51" si="8">SUM(F38:F50)</f>
        <v>13</v>
      </c>
      <c r="G51" s="13">
        <f t="shared" si="8"/>
        <v>0</v>
      </c>
      <c r="H51" s="13">
        <f t="shared" si="8"/>
        <v>13</v>
      </c>
      <c r="I51" s="13">
        <f t="shared" si="8"/>
        <v>13</v>
      </c>
      <c r="J51" s="13">
        <f t="shared" si="8"/>
        <v>26</v>
      </c>
      <c r="K51" s="13">
        <f t="shared" si="8"/>
        <v>2</v>
      </c>
      <c r="L51" s="13">
        <f t="shared" si="8"/>
        <v>0</v>
      </c>
      <c r="M51" s="13">
        <f t="shared" si="8"/>
        <v>2</v>
      </c>
      <c r="N51" s="13">
        <f t="shared" si="8"/>
        <v>0</v>
      </c>
    </row>
    <row r="52" spans="1:14">
      <c r="B52" s="338" t="s">
        <v>37</v>
      </c>
      <c r="C52" s="339"/>
      <c r="D52" s="339"/>
      <c r="E52" s="340"/>
      <c r="F52" s="13"/>
      <c r="G52" s="13"/>
      <c r="H52" s="13"/>
      <c r="I52" s="13"/>
      <c r="J52" s="13"/>
      <c r="K52" s="13"/>
      <c r="L52" s="13">
        <v>1</v>
      </c>
      <c r="M52" s="13"/>
      <c r="N52" s="13">
        <v>1</v>
      </c>
    </row>
    <row r="53" spans="1:14" ht="12.75" customHeight="1">
      <c r="B53" s="337" t="s">
        <v>40</v>
      </c>
      <c r="C53" s="337"/>
      <c r="D53" s="337"/>
      <c r="E53" s="337"/>
      <c r="F53" s="29">
        <f t="shared" ref="F53:N53" si="9">+F23+F37+F51+F52</f>
        <v>2006</v>
      </c>
      <c r="G53" s="29">
        <f t="shared" si="9"/>
        <v>450</v>
      </c>
      <c r="H53" s="29">
        <f t="shared" si="9"/>
        <v>2456</v>
      </c>
      <c r="I53" s="29">
        <f t="shared" si="9"/>
        <v>22</v>
      </c>
      <c r="J53" s="29">
        <f t="shared" si="9"/>
        <v>2478</v>
      </c>
      <c r="K53" s="29">
        <f t="shared" si="9"/>
        <v>464</v>
      </c>
      <c r="L53" s="29">
        <f t="shared" si="9"/>
        <v>75</v>
      </c>
      <c r="M53" s="29">
        <f t="shared" si="9"/>
        <v>538</v>
      </c>
      <c r="N53" s="29">
        <f t="shared" si="9"/>
        <v>98</v>
      </c>
    </row>
    <row r="54" spans="1:14">
      <c r="B54" s="6" t="s">
        <v>63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P23" sqref="P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78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t="s">
        <v>79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 t="s">
        <v>80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42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42" t="s">
        <v>41</v>
      </c>
      <c r="C7" s="342"/>
      <c r="D7" s="342"/>
      <c r="E7" s="342"/>
      <c r="F7" s="342" t="s">
        <v>35</v>
      </c>
      <c r="G7" s="342"/>
      <c r="H7" s="342"/>
      <c r="I7" s="342"/>
      <c r="J7" s="342"/>
      <c r="K7" s="342" t="s">
        <v>28</v>
      </c>
      <c r="L7" s="342"/>
      <c r="M7" s="342"/>
      <c r="N7" s="342"/>
    </row>
    <row r="8" spans="1:14" ht="12.75" customHeight="1">
      <c r="B8" s="342"/>
      <c r="C8" s="342"/>
      <c r="D8" s="342"/>
      <c r="E8" s="342"/>
      <c r="F8" s="342" t="s">
        <v>13</v>
      </c>
      <c r="G8" s="342"/>
      <c r="H8" s="342"/>
      <c r="I8" s="342" t="s">
        <v>14</v>
      </c>
      <c r="J8" s="342" t="s">
        <v>15</v>
      </c>
      <c r="K8" s="342" t="s">
        <v>30</v>
      </c>
      <c r="L8" s="342" t="s">
        <v>31</v>
      </c>
      <c r="M8" s="342" t="s">
        <v>15</v>
      </c>
      <c r="N8" s="342" t="s">
        <v>29</v>
      </c>
    </row>
    <row r="9" spans="1:14" ht="24">
      <c r="B9" s="342"/>
      <c r="C9" s="342"/>
      <c r="D9" s="342"/>
      <c r="E9" s="342"/>
      <c r="F9" s="231" t="s">
        <v>16</v>
      </c>
      <c r="G9" s="231" t="s">
        <v>17</v>
      </c>
      <c r="H9" s="231" t="s">
        <v>23</v>
      </c>
      <c r="I9" s="342"/>
      <c r="J9" s="342"/>
      <c r="K9" s="342"/>
      <c r="L9" s="342"/>
      <c r="M9" s="342"/>
      <c r="N9" s="342"/>
    </row>
    <row r="10" spans="1:14">
      <c r="A10" s="3"/>
      <c r="B10" s="9"/>
      <c r="C10" s="10"/>
      <c r="D10" s="11"/>
      <c r="E10" s="232">
        <v>13</v>
      </c>
      <c r="F10" s="13">
        <v>282</v>
      </c>
      <c r="G10" s="13">
        <v>13</v>
      </c>
      <c r="H10" s="13">
        <f>F10+G10</f>
        <v>295</v>
      </c>
      <c r="I10" s="13"/>
      <c r="J10" s="13">
        <f>H10+I10</f>
        <v>295</v>
      </c>
      <c r="K10" s="14">
        <v>251</v>
      </c>
      <c r="L10" s="14">
        <v>32</v>
      </c>
      <c r="M10" s="15">
        <f>K10+L10</f>
        <v>283</v>
      </c>
      <c r="N10" s="14">
        <v>36</v>
      </c>
    </row>
    <row r="11" spans="1:14">
      <c r="A11" s="3"/>
      <c r="B11" s="16" t="s">
        <v>1</v>
      </c>
      <c r="C11" s="17" t="s">
        <v>0</v>
      </c>
      <c r="D11" s="11"/>
      <c r="E11" s="232">
        <v>12</v>
      </c>
      <c r="F11" s="13">
        <v>10</v>
      </c>
      <c r="G11" s="13"/>
      <c r="H11" s="13">
        <f t="shared" ref="H11:H22" si="0">F11+G11</f>
        <v>10</v>
      </c>
      <c r="I11" s="13"/>
      <c r="J11" s="13">
        <f t="shared" ref="J11:J50" si="1">H11+I11</f>
        <v>10</v>
      </c>
      <c r="K11" s="14"/>
      <c r="L11" s="14"/>
      <c r="M11" s="15">
        <f t="shared" ref="M11:M22" si="2">K11+L11</f>
        <v>0</v>
      </c>
      <c r="N11" s="14"/>
    </row>
    <row r="12" spans="1:14">
      <c r="A12" s="3"/>
      <c r="B12" s="16" t="s">
        <v>2</v>
      </c>
      <c r="C12" s="18"/>
      <c r="D12" s="19" t="s">
        <v>6</v>
      </c>
      <c r="E12" s="232">
        <v>11</v>
      </c>
      <c r="F12" s="13">
        <v>12</v>
      </c>
      <c r="G12" s="13"/>
      <c r="H12" s="13">
        <f t="shared" si="0"/>
        <v>12</v>
      </c>
      <c r="I12" s="13"/>
      <c r="J12" s="13">
        <f t="shared" si="1"/>
        <v>12</v>
      </c>
      <c r="K12" s="14"/>
      <c r="L12" s="14"/>
      <c r="M12" s="15">
        <f t="shared" si="2"/>
        <v>0</v>
      </c>
      <c r="N12" s="14"/>
    </row>
    <row r="13" spans="1:14">
      <c r="A13" s="3"/>
      <c r="B13" s="16" t="s">
        <v>1</v>
      </c>
      <c r="C13" s="17"/>
      <c r="D13" s="19" t="s">
        <v>10</v>
      </c>
      <c r="E13" s="232">
        <v>10</v>
      </c>
      <c r="F13" s="13">
        <v>26</v>
      </c>
      <c r="G13" s="13"/>
      <c r="H13" s="13">
        <f t="shared" si="0"/>
        <v>26</v>
      </c>
      <c r="I13" s="13"/>
      <c r="J13" s="13">
        <f t="shared" si="1"/>
        <v>26</v>
      </c>
      <c r="K13" s="14"/>
      <c r="L13" s="14"/>
      <c r="M13" s="15">
        <f t="shared" si="2"/>
        <v>0</v>
      </c>
      <c r="N13" s="14"/>
    </row>
    <row r="14" spans="1:14">
      <c r="A14" s="3"/>
      <c r="B14" s="16" t="s">
        <v>3</v>
      </c>
      <c r="C14" s="17"/>
      <c r="D14" s="19" t="s">
        <v>25</v>
      </c>
      <c r="E14" s="232">
        <v>9</v>
      </c>
      <c r="F14" s="13">
        <v>10</v>
      </c>
      <c r="G14" s="13"/>
      <c r="H14" s="13">
        <f t="shared" si="0"/>
        <v>10</v>
      </c>
      <c r="I14" s="13"/>
      <c r="J14" s="13">
        <f t="shared" si="1"/>
        <v>10</v>
      </c>
      <c r="K14" s="14"/>
      <c r="L14" s="14"/>
      <c r="M14" s="15">
        <f t="shared" si="2"/>
        <v>0</v>
      </c>
      <c r="N14" s="14"/>
    </row>
    <row r="15" spans="1:14">
      <c r="A15" s="3"/>
      <c r="B15" s="16" t="s">
        <v>4</v>
      </c>
      <c r="C15" s="17" t="s">
        <v>5</v>
      </c>
      <c r="D15" s="19" t="s">
        <v>22</v>
      </c>
      <c r="E15" s="232">
        <v>8</v>
      </c>
      <c r="F15" s="13">
        <v>4</v>
      </c>
      <c r="G15" s="13"/>
      <c r="H15" s="13">
        <f t="shared" si="0"/>
        <v>4</v>
      </c>
      <c r="I15" s="13"/>
      <c r="J15" s="13">
        <f t="shared" si="1"/>
        <v>4</v>
      </c>
      <c r="K15" s="14"/>
      <c r="L15" s="14"/>
      <c r="M15" s="15">
        <f t="shared" si="2"/>
        <v>0</v>
      </c>
      <c r="N15" s="14"/>
    </row>
    <row r="16" spans="1:14">
      <c r="A16" s="3"/>
      <c r="B16" s="16" t="s">
        <v>6</v>
      </c>
      <c r="C16" s="17"/>
      <c r="D16" s="19" t="s">
        <v>12</v>
      </c>
      <c r="E16" s="232">
        <v>7</v>
      </c>
      <c r="F16" s="13">
        <v>11</v>
      </c>
      <c r="G16" s="13"/>
      <c r="H16" s="13">
        <f t="shared" si="0"/>
        <v>11</v>
      </c>
      <c r="I16" s="13"/>
      <c r="J16" s="13">
        <f t="shared" si="1"/>
        <v>11</v>
      </c>
      <c r="K16" s="14"/>
      <c r="L16" s="14"/>
      <c r="M16" s="15">
        <f t="shared" si="2"/>
        <v>0</v>
      </c>
      <c r="N16" s="14"/>
    </row>
    <row r="17" spans="1:14">
      <c r="A17" s="3"/>
      <c r="B17" s="16" t="s">
        <v>7</v>
      </c>
      <c r="C17" s="18"/>
      <c r="D17" s="19" t="s">
        <v>4</v>
      </c>
      <c r="E17" s="232">
        <v>6</v>
      </c>
      <c r="F17" s="13">
        <v>2</v>
      </c>
      <c r="G17" s="13"/>
      <c r="H17" s="13">
        <f t="shared" si="0"/>
        <v>2</v>
      </c>
      <c r="I17" s="13"/>
      <c r="J17" s="13">
        <f t="shared" si="1"/>
        <v>2</v>
      </c>
      <c r="K17" s="14"/>
      <c r="L17" s="14"/>
      <c r="M17" s="15">
        <f t="shared" si="2"/>
        <v>0</v>
      </c>
      <c r="N17" s="14"/>
    </row>
    <row r="18" spans="1:14">
      <c r="A18" s="3"/>
      <c r="B18" s="16" t="s">
        <v>1</v>
      </c>
      <c r="C18" s="17"/>
      <c r="D18" s="19" t="s">
        <v>9</v>
      </c>
      <c r="E18" s="232">
        <v>5</v>
      </c>
      <c r="F18" s="13">
        <v>26</v>
      </c>
      <c r="G18" s="13"/>
      <c r="H18" s="13">
        <f t="shared" si="0"/>
        <v>26</v>
      </c>
      <c r="I18" s="13"/>
      <c r="J18" s="13">
        <f t="shared" si="1"/>
        <v>26</v>
      </c>
      <c r="K18" s="14">
        <v>1</v>
      </c>
      <c r="L18" s="14"/>
      <c r="M18" s="15">
        <f t="shared" si="2"/>
        <v>1</v>
      </c>
      <c r="N18" s="14"/>
    </row>
    <row r="19" spans="1:14">
      <c r="A19" s="3"/>
      <c r="B19" s="16"/>
      <c r="C19" s="17"/>
      <c r="D19" s="19" t="s">
        <v>12</v>
      </c>
      <c r="E19" s="232">
        <v>4</v>
      </c>
      <c r="F19" s="13">
        <v>5</v>
      </c>
      <c r="G19" s="13"/>
      <c r="H19" s="13">
        <f t="shared" si="0"/>
        <v>5</v>
      </c>
      <c r="I19" s="13"/>
      <c r="J19" s="13">
        <f t="shared" si="1"/>
        <v>5</v>
      </c>
      <c r="K19" s="14">
        <v>1</v>
      </c>
      <c r="L19" s="14"/>
      <c r="M19" s="15">
        <f t="shared" si="2"/>
        <v>1</v>
      </c>
      <c r="N19" s="14"/>
    </row>
    <row r="20" spans="1:14">
      <c r="A20" s="3"/>
      <c r="B20" s="16"/>
      <c r="C20" s="17" t="s">
        <v>1</v>
      </c>
      <c r="D20" s="11"/>
      <c r="E20" s="232">
        <v>3</v>
      </c>
      <c r="F20" s="13">
        <v>1</v>
      </c>
      <c r="G20" s="13"/>
      <c r="H20" s="13">
        <f t="shared" si="0"/>
        <v>1</v>
      </c>
      <c r="I20" s="13"/>
      <c r="J20" s="13">
        <f t="shared" si="1"/>
        <v>1</v>
      </c>
      <c r="K20" s="14"/>
      <c r="L20" s="14"/>
      <c r="M20" s="15">
        <f t="shared" si="2"/>
        <v>0</v>
      </c>
      <c r="N20" s="14"/>
    </row>
    <row r="21" spans="1:14">
      <c r="A21" s="3"/>
      <c r="B21" s="16"/>
      <c r="C21" s="17"/>
      <c r="D21" s="11"/>
      <c r="E21" s="232">
        <v>2</v>
      </c>
      <c r="F21" s="13">
        <v>0</v>
      </c>
      <c r="G21" s="13">
        <v>37</v>
      </c>
      <c r="H21" s="13">
        <f t="shared" si="0"/>
        <v>37</v>
      </c>
      <c r="I21" s="13"/>
      <c r="J21" s="13">
        <f t="shared" si="1"/>
        <v>37</v>
      </c>
      <c r="K21" s="14"/>
      <c r="L21" s="14"/>
      <c r="M21" s="15">
        <f t="shared" si="2"/>
        <v>0</v>
      </c>
      <c r="N21" s="14"/>
    </row>
    <row r="22" spans="1:14">
      <c r="A22" s="3"/>
      <c r="B22" s="20"/>
      <c r="C22" s="18"/>
      <c r="D22" s="11"/>
      <c r="E22" s="9">
        <v>1</v>
      </c>
      <c r="F22" s="13">
        <v>0</v>
      </c>
      <c r="G22" s="13">
        <v>32</v>
      </c>
      <c r="H22" s="13">
        <f t="shared" si="0"/>
        <v>32</v>
      </c>
      <c r="I22" s="13">
        <v>7</v>
      </c>
      <c r="J22" s="13">
        <f t="shared" si="1"/>
        <v>39</v>
      </c>
      <c r="K22" s="14"/>
      <c r="L22" s="14"/>
      <c r="M22" s="15">
        <f t="shared" si="2"/>
        <v>0</v>
      </c>
      <c r="N22" s="14"/>
    </row>
    <row r="23" spans="1:14" ht="12.75" customHeight="1">
      <c r="A23" s="3"/>
      <c r="B23" s="338" t="s">
        <v>18</v>
      </c>
      <c r="C23" s="339"/>
      <c r="D23" s="339"/>
      <c r="E23" s="340"/>
      <c r="F23" s="13">
        <f t="shared" ref="F23:N23" si="3">SUM(F10:F22)</f>
        <v>389</v>
      </c>
      <c r="G23" s="13">
        <f t="shared" si="3"/>
        <v>82</v>
      </c>
      <c r="H23" s="21">
        <f t="shared" si="3"/>
        <v>471</v>
      </c>
      <c r="I23" s="13">
        <f t="shared" si="3"/>
        <v>7</v>
      </c>
      <c r="J23" s="21">
        <f t="shared" si="3"/>
        <v>478</v>
      </c>
      <c r="K23" s="22">
        <f t="shared" si="3"/>
        <v>253</v>
      </c>
      <c r="L23" s="22">
        <f t="shared" si="3"/>
        <v>32</v>
      </c>
      <c r="M23" s="13">
        <f t="shared" si="3"/>
        <v>285</v>
      </c>
      <c r="N23" s="13">
        <f t="shared" si="3"/>
        <v>36</v>
      </c>
    </row>
    <row r="24" spans="1:14">
      <c r="A24" s="3"/>
      <c r="B24" s="16"/>
      <c r="C24" s="16"/>
      <c r="D24" s="23"/>
      <c r="E24" s="20">
        <v>13</v>
      </c>
      <c r="F24" s="13">
        <v>297</v>
      </c>
      <c r="G24" s="13">
        <v>55</v>
      </c>
      <c r="H24" s="13">
        <f>F24+G24</f>
        <v>352</v>
      </c>
      <c r="I24" s="13"/>
      <c r="J24" s="13">
        <f t="shared" si="1"/>
        <v>352</v>
      </c>
      <c r="K24" s="14">
        <v>209</v>
      </c>
      <c r="L24" s="14">
        <v>29</v>
      </c>
      <c r="M24" s="14">
        <f>K24+L24</f>
        <v>238</v>
      </c>
      <c r="N24" s="14">
        <v>43</v>
      </c>
    </row>
    <row r="25" spans="1:14">
      <c r="A25" s="3"/>
      <c r="B25" s="16"/>
      <c r="C25" s="16" t="s">
        <v>0</v>
      </c>
      <c r="D25" s="23"/>
      <c r="E25" s="232">
        <v>12</v>
      </c>
      <c r="F25" s="13">
        <v>12</v>
      </c>
      <c r="G25" s="13"/>
      <c r="H25" s="13">
        <f t="shared" ref="H25:H50" si="4">F25+G25</f>
        <v>12</v>
      </c>
      <c r="I25" s="13"/>
      <c r="J25" s="13">
        <f t="shared" si="1"/>
        <v>12</v>
      </c>
      <c r="K25" s="14"/>
      <c r="L25" s="14"/>
      <c r="M25" s="14">
        <f t="shared" ref="M25:M36" si="5">K25+L25</f>
        <v>0</v>
      </c>
      <c r="N25" s="14"/>
    </row>
    <row r="26" spans="1:14">
      <c r="A26" s="3"/>
      <c r="B26" s="16" t="s">
        <v>7</v>
      </c>
      <c r="C26" s="20"/>
      <c r="D26" s="23"/>
      <c r="E26" s="232">
        <v>11</v>
      </c>
      <c r="F26" s="13">
        <v>19</v>
      </c>
      <c r="G26" s="13"/>
      <c r="H26" s="13">
        <f t="shared" si="4"/>
        <v>19</v>
      </c>
      <c r="I26" s="13"/>
      <c r="J26" s="13">
        <f t="shared" si="1"/>
        <v>19</v>
      </c>
      <c r="K26" s="14"/>
      <c r="L26" s="14"/>
      <c r="M26" s="14">
        <f t="shared" si="5"/>
        <v>0</v>
      </c>
      <c r="N26" s="14"/>
    </row>
    <row r="27" spans="1:14">
      <c r="A27" s="3"/>
      <c r="B27" s="16" t="s">
        <v>8</v>
      </c>
      <c r="C27" s="16"/>
      <c r="D27" s="23" t="s">
        <v>26</v>
      </c>
      <c r="E27" s="232">
        <v>10</v>
      </c>
      <c r="F27" s="13">
        <v>43</v>
      </c>
      <c r="G27" s="13"/>
      <c r="H27" s="13">
        <f t="shared" si="4"/>
        <v>43</v>
      </c>
      <c r="I27" s="13"/>
      <c r="J27" s="13">
        <f t="shared" si="1"/>
        <v>43</v>
      </c>
      <c r="K27" s="14"/>
      <c r="L27" s="14"/>
      <c r="M27" s="14">
        <f t="shared" si="5"/>
        <v>0</v>
      </c>
      <c r="N27" s="14"/>
    </row>
    <row r="28" spans="1:14">
      <c r="A28" s="3"/>
      <c r="B28" s="16" t="s">
        <v>0</v>
      </c>
      <c r="C28" s="16"/>
      <c r="D28" s="23" t="s">
        <v>8</v>
      </c>
      <c r="E28" s="232">
        <v>9</v>
      </c>
      <c r="F28" s="13">
        <v>10</v>
      </c>
      <c r="G28" s="13"/>
      <c r="H28" s="13">
        <f t="shared" si="4"/>
        <v>10</v>
      </c>
      <c r="I28" s="13"/>
      <c r="J28" s="13">
        <f t="shared" si="1"/>
        <v>10</v>
      </c>
      <c r="K28" s="14"/>
      <c r="L28" s="14"/>
      <c r="M28" s="14">
        <f t="shared" si="5"/>
        <v>0</v>
      </c>
      <c r="N28" s="14"/>
    </row>
    <row r="29" spans="1:14">
      <c r="A29" s="3"/>
      <c r="B29" s="16" t="s">
        <v>2</v>
      </c>
      <c r="C29" s="16" t="s">
        <v>5</v>
      </c>
      <c r="D29" s="23" t="s">
        <v>27</v>
      </c>
      <c r="E29" s="232">
        <v>8</v>
      </c>
      <c r="F29" s="13">
        <v>14</v>
      </c>
      <c r="G29" s="13"/>
      <c r="H29" s="13">
        <f t="shared" si="4"/>
        <v>14</v>
      </c>
      <c r="I29" s="13"/>
      <c r="J29" s="13">
        <f t="shared" si="1"/>
        <v>14</v>
      </c>
      <c r="K29" s="14"/>
      <c r="L29" s="14"/>
      <c r="M29" s="14">
        <f t="shared" si="5"/>
        <v>0</v>
      </c>
      <c r="N29" s="14"/>
    </row>
    <row r="30" spans="1:14">
      <c r="A30" s="3"/>
      <c r="B30" s="16" t="s">
        <v>4</v>
      </c>
      <c r="C30" s="16"/>
      <c r="D30" s="23" t="s">
        <v>4</v>
      </c>
      <c r="E30" s="232">
        <v>7</v>
      </c>
      <c r="F30" s="13">
        <v>12</v>
      </c>
      <c r="G30" s="13"/>
      <c r="H30" s="13">
        <f t="shared" si="4"/>
        <v>12</v>
      </c>
      <c r="I30" s="13"/>
      <c r="J30" s="13">
        <f t="shared" si="1"/>
        <v>12</v>
      </c>
      <c r="K30" s="14"/>
      <c r="L30" s="14">
        <v>1</v>
      </c>
      <c r="M30" s="14">
        <f t="shared" si="5"/>
        <v>1</v>
      </c>
      <c r="N30" s="14">
        <v>1</v>
      </c>
    </row>
    <row r="31" spans="1:14">
      <c r="A31" s="3"/>
      <c r="B31" s="16" t="s">
        <v>0</v>
      </c>
      <c r="C31" s="16"/>
      <c r="D31" s="23" t="s">
        <v>9</v>
      </c>
      <c r="E31" s="232">
        <v>6</v>
      </c>
      <c r="F31" s="13">
        <v>12</v>
      </c>
      <c r="G31" s="13"/>
      <c r="H31" s="13">
        <f t="shared" si="4"/>
        <v>12</v>
      </c>
      <c r="I31" s="13"/>
      <c r="J31" s="13">
        <f t="shared" si="1"/>
        <v>12</v>
      </c>
      <c r="K31" s="14"/>
      <c r="L31" s="14"/>
      <c r="M31" s="14">
        <f t="shared" si="5"/>
        <v>0</v>
      </c>
      <c r="N31" s="14"/>
    </row>
    <row r="32" spans="1:14">
      <c r="A32" s="3"/>
      <c r="B32" s="16" t="s">
        <v>9</v>
      </c>
      <c r="C32" s="9"/>
      <c r="D32" s="23"/>
      <c r="E32" s="232">
        <v>5</v>
      </c>
      <c r="F32" s="13">
        <v>17</v>
      </c>
      <c r="G32" s="13"/>
      <c r="H32" s="13">
        <f t="shared" si="4"/>
        <v>17</v>
      </c>
      <c r="I32" s="13"/>
      <c r="J32" s="13">
        <f t="shared" si="1"/>
        <v>17</v>
      </c>
      <c r="K32" s="14"/>
      <c r="L32" s="14"/>
      <c r="M32" s="14">
        <f t="shared" si="5"/>
        <v>0</v>
      </c>
      <c r="N32" s="14"/>
    </row>
    <row r="33" spans="1:14">
      <c r="A33" s="3"/>
      <c r="B33" s="16"/>
      <c r="C33" s="16"/>
      <c r="D33" s="23"/>
      <c r="E33" s="232">
        <v>4</v>
      </c>
      <c r="F33" s="13">
        <v>15</v>
      </c>
      <c r="G33" s="13"/>
      <c r="H33" s="13">
        <f t="shared" si="4"/>
        <v>15</v>
      </c>
      <c r="I33" s="13"/>
      <c r="J33" s="13">
        <f t="shared" si="1"/>
        <v>15</v>
      </c>
      <c r="K33" s="14">
        <v>1</v>
      </c>
      <c r="L33" s="14"/>
      <c r="M33" s="14">
        <f t="shared" si="5"/>
        <v>1</v>
      </c>
      <c r="N33" s="14"/>
    </row>
    <row r="34" spans="1:14">
      <c r="A34" s="3"/>
      <c r="B34" s="16"/>
      <c r="C34" s="16" t="s">
        <v>1</v>
      </c>
      <c r="D34" s="23"/>
      <c r="E34" s="232">
        <v>3</v>
      </c>
      <c r="F34" s="13"/>
      <c r="G34" s="13"/>
      <c r="H34" s="13">
        <f t="shared" si="4"/>
        <v>0</v>
      </c>
      <c r="I34" s="13"/>
      <c r="J34" s="13">
        <f t="shared" si="1"/>
        <v>0</v>
      </c>
      <c r="K34" s="14"/>
      <c r="L34" s="14"/>
      <c r="M34" s="14">
        <f t="shared" si="5"/>
        <v>0</v>
      </c>
      <c r="N34" s="14"/>
    </row>
    <row r="35" spans="1:14">
      <c r="A35" s="3"/>
      <c r="B35" s="16"/>
      <c r="C35" s="16"/>
      <c r="D35" s="23"/>
      <c r="E35" s="232">
        <v>2</v>
      </c>
      <c r="F35" s="13"/>
      <c r="G35" s="13">
        <v>58</v>
      </c>
      <c r="H35" s="13">
        <f t="shared" si="4"/>
        <v>58</v>
      </c>
      <c r="I35" s="13"/>
      <c r="J35" s="13">
        <f t="shared" si="1"/>
        <v>58</v>
      </c>
      <c r="K35" s="14"/>
      <c r="L35" s="14"/>
      <c r="M35" s="14">
        <f t="shared" si="5"/>
        <v>0</v>
      </c>
      <c r="N35" s="14"/>
    </row>
    <row r="36" spans="1:14">
      <c r="A36" s="3"/>
      <c r="B36" s="20"/>
      <c r="C36" s="20"/>
      <c r="D36" s="23"/>
      <c r="E36" s="9">
        <v>1</v>
      </c>
      <c r="F36" s="13"/>
      <c r="G36" s="13">
        <v>61</v>
      </c>
      <c r="H36" s="13">
        <f t="shared" si="4"/>
        <v>61</v>
      </c>
      <c r="I36" s="13">
        <v>7</v>
      </c>
      <c r="J36" s="13">
        <f t="shared" si="1"/>
        <v>68</v>
      </c>
      <c r="K36" s="14"/>
      <c r="L36" s="14"/>
      <c r="M36" s="14">
        <f t="shared" si="5"/>
        <v>0</v>
      </c>
      <c r="N36" s="14"/>
    </row>
    <row r="37" spans="1:14" ht="12.75" customHeight="1">
      <c r="A37" s="3"/>
      <c r="B37" s="338" t="s">
        <v>19</v>
      </c>
      <c r="C37" s="339"/>
      <c r="D37" s="339"/>
      <c r="E37" s="339"/>
      <c r="F37" s="22">
        <f t="shared" ref="F37:N37" si="6">SUM(F24:F36)</f>
        <v>451</v>
      </c>
      <c r="G37" s="13">
        <f t="shared" si="6"/>
        <v>174</v>
      </c>
      <c r="H37" s="24">
        <f t="shared" si="6"/>
        <v>625</v>
      </c>
      <c r="I37" s="25">
        <f t="shared" si="6"/>
        <v>7</v>
      </c>
      <c r="J37" s="21">
        <f t="shared" si="6"/>
        <v>632</v>
      </c>
      <c r="K37" s="22">
        <f t="shared" si="6"/>
        <v>210</v>
      </c>
      <c r="L37" s="13">
        <f t="shared" si="6"/>
        <v>30</v>
      </c>
      <c r="M37" s="21">
        <f t="shared" si="6"/>
        <v>240</v>
      </c>
      <c r="N37" s="22">
        <f t="shared" si="6"/>
        <v>44</v>
      </c>
    </row>
    <row r="38" spans="1:14">
      <c r="A38" s="3"/>
      <c r="B38" s="9"/>
      <c r="C38" s="9"/>
      <c r="D38" s="26"/>
      <c r="E38" s="232">
        <v>13</v>
      </c>
      <c r="F38" s="13">
        <v>3</v>
      </c>
      <c r="G38" s="13"/>
      <c r="H38" s="13">
        <f t="shared" si="4"/>
        <v>3</v>
      </c>
      <c r="I38" s="13"/>
      <c r="J38" s="13">
        <f t="shared" si="1"/>
        <v>3</v>
      </c>
      <c r="K38" s="14"/>
      <c r="L38" s="14"/>
      <c r="M38" s="14">
        <f>K38+L38</f>
        <v>0</v>
      </c>
      <c r="N38" s="14"/>
    </row>
    <row r="39" spans="1:14">
      <c r="A39" s="3"/>
      <c r="B39" s="16" t="s">
        <v>1</v>
      </c>
      <c r="C39" s="16" t="s">
        <v>0</v>
      </c>
      <c r="D39" s="23" t="s">
        <v>21</v>
      </c>
      <c r="E39" s="232">
        <v>12</v>
      </c>
      <c r="F39" s="13"/>
      <c r="G39" s="13"/>
      <c r="H39" s="13">
        <f t="shared" si="4"/>
        <v>0</v>
      </c>
      <c r="I39" s="13"/>
      <c r="J39" s="13">
        <f t="shared" si="1"/>
        <v>0</v>
      </c>
      <c r="K39" s="14"/>
      <c r="L39" s="14"/>
      <c r="M39" s="14">
        <f t="shared" ref="M39:M50" si="7">K39+L39</f>
        <v>0</v>
      </c>
      <c r="N39" s="14"/>
    </row>
    <row r="40" spans="1:14">
      <c r="A40" s="3"/>
      <c r="B40" s="16" t="s">
        <v>10</v>
      </c>
      <c r="C40" s="16"/>
      <c r="D40" s="23" t="s">
        <v>10</v>
      </c>
      <c r="E40" s="232">
        <v>11</v>
      </c>
      <c r="F40" s="13"/>
      <c r="G40" s="13"/>
      <c r="H40" s="13">
        <f t="shared" si="4"/>
        <v>0</v>
      </c>
      <c r="I40" s="13"/>
      <c r="J40" s="13">
        <f t="shared" si="1"/>
        <v>0</v>
      </c>
      <c r="K40" s="14"/>
      <c r="L40" s="14"/>
      <c r="M40" s="14">
        <f t="shared" si="7"/>
        <v>0</v>
      </c>
      <c r="N40" s="14"/>
    </row>
    <row r="41" spans="1:14">
      <c r="A41" s="3"/>
      <c r="B41" s="16" t="s">
        <v>11</v>
      </c>
      <c r="C41" s="9"/>
      <c r="D41" s="23" t="s">
        <v>2</v>
      </c>
      <c r="E41" s="232">
        <v>10</v>
      </c>
      <c r="F41" s="13"/>
      <c r="G41" s="13"/>
      <c r="H41" s="13">
        <f t="shared" si="4"/>
        <v>0</v>
      </c>
      <c r="I41" s="13"/>
      <c r="J41" s="13">
        <f t="shared" si="1"/>
        <v>0</v>
      </c>
      <c r="K41" s="14"/>
      <c r="L41" s="14"/>
      <c r="M41" s="14">
        <f t="shared" si="7"/>
        <v>0</v>
      </c>
      <c r="N41" s="14"/>
    </row>
    <row r="42" spans="1:14">
      <c r="A42" s="3"/>
      <c r="B42" s="16" t="s">
        <v>4</v>
      </c>
      <c r="C42" s="16"/>
      <c r="D42" s="23" t="s">
        <v>27</v>
      </c>
      <c r="E42" s="232">
        <v>9</v>
      </c>
      <c r="F42" s="13"/>
      <c r="G42" s="13"/>
      <c r="H42" s="13">
        <f t="shared" si="4"/>
        <v>0</v>
      </c>
      <c r="I42" s="13"/>
      <c r="J42" s="13">
        <f t="shared" si="1"/>
        <v>0</v>
      </c>
      <c r="K42" s="14"/>
      <c r="L42" s="14"/>
      <c r="M42" s="14">
        <f t="shared" si="7"/>
        <v>0</v>
      </c>
      <c r="N42" s="14"/>
    </row>
    <row r="43" spans="1:14">
      <c r="A43" s="3"/>
      <c r="B43" s="16" t="s">
        <v>3</v>
      </c>
      <c r="C43" s="16" t="s">
        <v>5</v>
      </c>
      <c r="D43" s="23" t="s">
        <v>1</v>
      </c>
      <c r="E43" s="232">
        <v>8</v>
      </c>
      <c r="F43" s="13">
        <v>1</v>
      </c>
      <c r="G43" s="13"/>
      <c r="H43" s="13">
        <f t="shared" si="4"/>
        <v>1</v>
      </c>
      <c r="I43" s="13"/>
      <c r="J43" s="13">
        <f t="shared" si="1"/>
        <v>1</v>
      </c>
      <c r="K43" s="14"/>
      <c r="L43" s="14"/>
      <c r="M43" s="14">
        <f t="shared" si="7"/>
        <v>0</v>
      </c>
      <c r="N43" s="14"/>
    </row>
    <row r="44" spans="1:14">
      <c r="A44" s="3"/>
      <c r="B44" s="16" t="s">
        <v>4</v>
      </c>
      <c r="C44" s="16"/>
      <c r="D44" s="23" t="s">
        <v>26</v>
      </c>
      <c r="E44" s="232">
        <v>7</v>
      </c>
      <c r="F44" s="13"/>
      <c r="G44" s="13"/>
      <c r="H44" s="13">
        <f t="shared" si="4"/>
        <v>0</v>
      </c>
      <c r="I44" s="13"/>
      <c r="J44" s="13">
        <f t="shared" si="1"/>
        <v>0</v>
      </c>
      <c r="K44" s="14"/>
      <c r="L44" s="14"/>
      <c r="M44" s="14">
        <f t="shared" si="7"/>
        <v>0</v>
      </c>
      <c r="N44" s="14"/>
    </row>
    <row r="45" spans="1:14">
      <c r="A45" s="3"/>
      <c r="B45" s="16" t="s">
        <v>1</v>
      </c>
      <c r="C45" s="16"/>
      <c r="D45" s="23" t="s">
        <v>22</v>
      </c>
      <c r="E45" s="232">
        <v>6</v>
      </c>
      <c r="F45" s="13"/>
      <c r="G45" s="13"/>
      <c r="H45" s="13">
        <f t="shared" si="4"/>
        <v>0</v>
      </c>
      <c r="I45" s="13"/>
      <c r="J45" s="13">
        <f t="shared" si="1"/>
        <v>0</v>
      </c>
      <c r="K45" s="14"/>
      <c r="L45" s="14"/>
      <c r="M45" s="14">
        <f t="shared" si="7"/>
        <v>0</v>
      </c>
      <c r="N45" s="14"/>
    </row>
    <row r="46" spans="1:14">
      <c r="A46" s="3"/>
      <c r="B46" s="16" t="s">
        <v>12</v>
      </c>
      <c r="C46" s="9"/>
      <c r="D46" s="23" t="s">
        <v>2</v>
      </c>
      <c r="E46" s="232">
        <v>5</v>
      </c>
      <c r="F46" s="13"/>
      <c r="G46" s="13"/>
      <c r="H46" s="13">
        <f t="shared" si="4"/>
        <v>0</v>
      </c>
      <c r="I46" s="13"/>
      <c r="J46" s="13">
        <f t="shared" si="1"/>
        <v>0</v>
      </c>
      <c r="K46" s="14"/>
      <c r="L46" s="14"/>
      <c r="M46" s="14">
        <f t="shared" si="7"/>
        <v>0</v>
      </c>
      <c r="N46" s="14"/>
    </row>
    <row r="47" spans="1:14">
      <c r="A47" s="3"/>
      <c r="B47" s="16"/>
      <c r="C47" s="16"/>
      <c r="D47" s="23" t="s">
        <v>7</v>
      </c>
      <c r="E47" s="232">
        <v>4</v>
      </c>
      <c r="F47" s="13"/>
      <c r="G47" s="13"/>
      <c r="H47" s="13">
        <f t="shared" si="4"/>
        <v>0</v>
      </c>
      <c r="I47" s="13"/>
      <c r="J47" s="13">
        <f t="shared" si="1"/>
        <v>0</v>
      </c>
      <c r="K47" s="14"/>
      <c r="L47" s="14"/>
      <c r="M47" s="14">
        <f t="shared" si="7"/>
        <v>0</v>
      </c>
      <c r="N47" s="14"/>
    </row>
    <row r="48" spans="1:14">
      <c r="A48" s="3"/>
      <c r="B48" s="16"/>
      <c r="C48" s="16" t="s">
        <v>1</v>
      </c>
      <c r="D48" s="23" t="s">
        <v>1</v>
      </c>
      <c r="E48" s="232">
        <v>3</v>
      </c>
      <c r="F48" s="13"/>
      <c r="G48" s="13"/>
      <c r="H48" s="13">
        <f t="shared" si="4"/>
        <v>0</v>
      </c>
      <c r="I48" s="13"/>
      <c r="J48" s="13">
        <f t="shared" si="1"/>
        <v>0</v>
      </c>
      <c r="K48" s="14"/>
      <c r="L48" s="14"/>
      <c r="M48" s="14">
        <f t="shared" si="7"/>
        <v>0</v>
      </c>
      <c r="N48" s="14"/>
    </row>
    <row r="49" spans="1:14">
      <c r="A49" s="3"/>
      <c r="B49" s="16"/>
      <c r="C49" s="16"/>
      <c r="D49" s="23" t="s">
        <v>3</v>
      </c>
      <c r="E49" s="232">
        <v>2</v>
      </c>
      <c r="F49" s="13"/>
      <c r="G49" s="13"/>
      <c r="H49" s="13">
        <f t="shared" si="4"/>
        <v>0</v>
      </c>
      <c r="I49" s="13"/>
      <c r="J49" s="13">
        <f t="shared" si="1"/>
        <v>0</v>
      </c>
      <c r="K49" s="14"/>
      <c r="L49" s="14"/>
      <c r="M49" s="14">
        <f t="shared" si="7"/>
        <v>0</v>
      </c>
      <c r="N49" s="14"/>
    </row>
    <row r="50" spans="1:14">
      <c r="A50" s="3"/>
      <c r="B50" s="20"/>
      <c r="C50" s="23"/>
      <c r="D50" s="20"/>
      <c r="E50" s="9">
        <v>1</v>
      </c>
      <c r="F50" s="27"/>
      <c r="G50" s="27"/>
      <c r="H50" s="27">
        <f t="shared" si="4"/>
        <v>0</v>
      </c>
      <c r="I50" s="27">
        <v>1</v>
      </c>
      <c r="J50" s="27">
        <f t="shared" si="1"/>
        <v>1</v>
      </c>
      <c r="K50" s="28"/>
      <c r="L50" s="28"/>
      <c r="M50" s="28">
        <f t="shared" si="7"/>
        <v>0</v>
      </c>
      <c r="N50" s="28"/>
    </row>
    <row r="51" spans="1:14" ht="12.75" customHeight="1">
      <c r="B51" s="341" t="s">
        <v>20</v>
      </c>
      <c r="C51" s="341"/>
      <c r="D51" s="341"/>
      <c r="E51" s="341"/>
      <c r="F51" s="13">
        <f t="shared" ref="F51:N51" si="8">SUM(F38:F50)</f>
        <v>4</v>
      </c>
      <c r="G51" s="13">
        <f t="shared" si="8"/>
        <v>0</v>
      </c>
      <c r="H51" s="13">
        <f t="shared" si="8"/>
        <v>4</v>
      </c>
      <c r="I51" s="13">
        <f t="shared" si="8"/>
        <v>1</v>
      </c>
      <c r="J51" s="13">
        <f t="shared" si="8"/>
        <v>5</v>
      </c>
      <c r="K51" s="13">
        <f t="shared" si="8"/>
        <v>0</v>
      </c>
      <c r="L51" s="13">
        <f t="shared" si="8"/>
        <v>0</v>
      </c>
      <c r="M51" s="13">
        <f t="shared" si="8"/>
        <v>0</v>
      </c>
      <c r="N51" s="13">
        <f t="shared" si="8"/>
        <v>0</v>
      </c>
    </row>
    <row r="52" spans="1:14">
      <c r="B52" s="338" t="s">
        <v>37</v>
      </c>
      <c r="C52" s="339"/>
      <c r="D52" s="339"/>
      <c r="E52" s="340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2.75" customHeight="1">
      <c r="B53" s="337" t="s">
        <v>40</v>
      </c>
      <c r="C53" s="337"/>
      <c r="D53" s="337"/>
      <c r="E53" s="337"/>
      <c r="F53" s="29">
        <f t="shared" ref="F53:J53" si="9">+F23+F37+F51+F52</f>
        <v>844</v>
      </c>
      <c r="G53" s="29">
        <f t="shared" si="9"/>
        <v>256</v>
      </c>
      <c r="H53" s="29">
        <f t="shared" si="9"/>
        <v>1100</v>
      </c>
      <c r="I53" s="29">
        <f t="shared" si="9"/>
        <v>15</v>
      </c>
      <c r="J53" s="29">
        <f t="shared" si="9"/>
        <v>1115</v>
      </c>
      <c r="K53" s="29">
        <f>+K23+K37+K51+K52</f>
        <v>463</v>
      </c>
      <c r="L53" s="29">
        <f t="shared" ref="L53:N53" si="10">+L23+L37+L51+L52</f>
        <v>62</v>
      </c>
      <c r="M53" s="29">
        <f t="shared" si="10"/>
        <v>525</v>
      </c>
      <c r="N53" s="29">
        <f t="shared" si="10"/>
        <v>80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34" t="s">
        <v>32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>
      <c r="B2" s="34" t="s">
        <v>93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>
      <c r="B3" s="34" t="s">
        <v>48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>
      <c r="B4" s="35" t="s">
        <v>94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>
      <c r="B5" s="367" t="s">
        <v>46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</row>
    <row r="6" spans="1:14">
      <c r="B6" s="37" t="s">
        <v>39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2.75" customHeight="1">
      <c r="B7" s="400" t="s">
        <v>41</v>
      </c>
      <c r="C7" s="400"/>
      <c r="D7" s="400"/>
      <c r="E7" s="400"/>
      <c r="F7" s="400" t="s">
        <v>35</v>
      </c>
      <c r="G7" s="400"/>
      <c r="H7" s="400"/>
      <c r="I7" s="400"/>
      <c r="J7" s="400"/>
      <c r="K7" s="400" t="s">
        <v>28</v>
      </c>
      <c r="L7" s="400"/>
      <c r="M7" s="400"/>
      <c r="N7" s="400"/>
    </row>
    <row r="8" spans="1:14" ht="12.75" customHeight="1">
      <c r="B8" s="400"/>
      <c r="C8" s="400"/>
      <c r="D8" s="400"/>
      <c r="E8" s="400"/>
      <c r="F8" s="400" t="s">
        <v>13</v>
      </c>
      <c r="G8" s="400"/>
      <c r="H8" s="400"/>
      <c r="I8" s="400" t="s">
        <v>14</v>
      </c>
      <c r="J8" s="400" t="s">
        <v>15</v>
      </c>
      <c r="K8" s="400" t="s">
        <v>30</v>
      </c>
      <c r="L8" s="400" t="s">
        <v>31</v>
      </c>
      <c r="M8" s="400" t="s">
        <v>15</v>
      </c>
      <c r="N8" s="400" t="s">
        <v>29</v>
      </c>
    </row>
    <row r="9" spans="1:14" ht="24">
      <c r="B9" s="400"/>
      <c r="C9" s="400"/>
      <c r="D9" s="400"/>
      <c r="E9" s="400"/>
      <c r="F9" s="293" t="s">
        <v>16</v>
      </c>
      <c r="G9" s="293" t="s">
        <v>17</v>
      </c>
      <c r="H9" s="293" t="s">
        <v>23</v>
      </c>
      <c r="I9" s="400"/>
      <c r="J9" s="400"/>
      <c r="K9" s="400"/>
      <c r="L9" s="400"/>
      <c r="M9" s="400"/>
      <c r="N9" s="400"/>
    </row>
    <row r="10" spans="1:14">
      <c r="A10" s="270"/>
      <c r="B10" s="294"/>
      <c r="C10" s="271"/>
      <c r="D10" s="272"/>
      <c r="E10" s="295">
        <v>13</v>
      </c>
      <c r="F10" s="296">
        <v>170</v>
      </c>
      <c r="G10" s="296">
        <v>0</v>
      </c>
      <c r="H10" s="296">
        <f t="shared" ref="H10:H22" si="0">F10+G10</f>
        <v>170</v>
      </c>
      <c r="I10" s="296">
        <v>0</v>
      </c>
      <c r="J10" s="296">
        <f t="shared" ref="J10:J22" si="1">H10+I10</f>
        <v>170</v>
      </c>
      <c r="K10" s="297">
        <v>146</v>
      </c>
      <c r="L10" s="297">
        <v>25</v>
      </c>
      <c r="M10" s="298">
        <f t="shared" ref="M10:M22" si="2">K10+L10</f>
        <v>171</v>
      </c>
      <c r="N10" s="297">
        <v>18</v>
      </c>
    </row>
    <row r="11" spans="1:14">
      <c r="A11" s="270"/>
      <c r="B11" s="277" t="s">
        <v>1</v>
      </c>
      <c r="C11" s="278" t="s">
        <v>0</v>
      </c>
      <c r="D11" s="272"/>
      <c r="E11" s="295">
        <v>12</v>
      </c>
      <c r="F11" s="296">
        <v>14</v>
      </c>
      <c r="G11" s="296">
        <v>0</v>
      </c>
      <c r="H11" s="296">
        <f t="shared" si="0"/>
        <v>14</v>
      </c>
      <c r="I11" s="296">
        <v>0</v>
      </c>
      <c r="J11" s="296">
        <f t="shared" si="1"/>
        <v>14</v>
      </c>
      <c r="K11" s="297"/>
      <c r="L11" s="297"/>
      <c r="M11" s="298">
        <f t="shared" si="2"/>
        <v>0</v>
      </c>
      <c r="N11" s="297"/>
    </row>
    <row r="12" spans="1:14">
      <c r="A12" s="270"/>
      <c r="B12" s="277" t="s">
        <v>2</v>
      </c>
      <c r="C12" s="299"/>
      <c r="D12" s="280" t="s">
        <v>6</v>
      </c>
      <c r="E12" s="295">
        <v>11</v>
      </c>
      <c r="F12" s="296">
        <v>0</v>
      </c>
      <c r="G12" s="296">
        <v>0</v>
      </c>
      <c r="H12" s="296">
        <f t="shared" si="0"/>
        <v>0</v>
      </c>
      <c r="I12" s="296">
        <v>0</v>
      </c>
      <c r="J12" s="296">
        <f t="shared" si="1"/>
        <v>0</v>
      </c>
      <c r="K12" s="297">
        <v>1</v>
      </c>
      <c r="L12" s="297"/>
      <c r="M12" s="298">
        <f t="shared" si="2"/>
        <v>1</v>
      </c>
      <c r="N12" s="297"/>
    </row>
    <row r="13" spans="1:14">
      <c r="A13" s="270"/>
      <c r="B13" s="277" t="s">
        <v>1</v>
      </c>
      <c r="C13" s="278"/>
      <c r="D13" s="280" t="s">
        <v>10</v>
      </c>
      <c r="E13" s="295">
        <v>10</v>
      </c>
      <c r="F13" s="296">
        <v>28</v>
      </c>
      <c r="G13" s="296">
        <v>0</v>
      </c>
      <c r="H13" s="296">
        <f t="shared" si="0"/>
        <v>28</v>
      </c>
      <c r="I13" s="296">
        <v>0</v>
      </c>
      <c r="J13" s="296">
        <f t="shared" si="1"/>
        <v>28</v>
      </c>
      <c r="K13" s="297">
        <v>2</v>
      </c>
      <c r="L13" s="297"/>
      <c r="M13" s="298">
        <f t="shared" si="2"/>
        <v>2</v>
      </c>
      <c r="N13" s="297"/>
    </row>
    <row r="14" spans="1:14">
      <c r="A14" s="270"/>
      <c r="B14" s="277" t="s">
        <v>3</v>
      </c>
      <c r="C14" s="278"/>
      <c r="D14" s="280" t="s">
        <v>25</v>
      </c>
      <c r="E14" s="295">
        <v>9</v>
      </c>
      <c r="F14" s="296">
        <v>6</v>
      </c>
      <c r="G14" s="296">
        <v>0</v>
      </c>
      <c r="H14" s="296">
        <f t="shared" si="0"/>
        <v>6</v>
      </c>
      <c r="I14" s="296">
        <v>0</v>
      </c>
      <c r="J14" s="296">
        <f t="shared" si="1"/>
        <v>6</v>
      </c>
      <c r="K14" s="297"/>
      <c r="L14" s="297"/>
      <c r="M14" s="298">
        <f t="shared" si="2"/>
        <v>0</v>
      </c>
      <c r="N14" s="297"/>
    </row>
    <row r="15" spans="1:14">
      <c r="A15" s="270"/>
      <c r="B15" s="277" t="s">
        <v>4</v>
      </c>
      <c r="C15" s="278" t="s">
        <v>5</v>
      </c>
      <c r="D15" s="280" t="s">
        <v>22</v>
      </c>
      <c r="E15" s="295">
        <v>8</v>
      </c>
      <c r="F15" s="296">
        <v>5</v>
      </c>
      <c r="G15" s="296">
        <v>0</v>
      </c>
      <c r="H15" s="296">
        <f t="shared" si="0"/>
        <v>5</v>
      </c>
      <c r="I15" s="296">
        <v>0</v>
      </c>
      <c r="J15" s="296">
        <f t="shared" si="1"/>
        <v>5</v>
      </c>
      <c r="K15" s="297"/>
      <c r="L15" s="297"/>
      <c r="M15" s="298">
        <f t="shared" si="2"/>
        <v>0</v>
      </c>
      <c r="N15" s="297"/>
    </row>
    <row r="16" spans="1:14">
      <c r="A16" s="270"/>
      <c r="B16" s="277" t="s">
        <v>6</v>
      </c>
      <c r="C16" s="278"/>
      <c r="D16" s="280" t="s">
        <v>12</v>
      </c>
      <c r="E16" s="295">
        <v>7</v>
      </c>
      <c r="F16" s="296">
        <v>10</v>
      </c>
      <c r="G16" s="296">
        <v>0</v>
      </c>
      <c r="H16" s="296">
        <f t="shared" si="0"/>
        <v>10</v>
      </c>
      <c r="I16" s="296">
        <v>0</v>
      </c>
      <c r="J16" s="296">
        <f t="shared" si="1"/>
        <v>10</v>
      </c>
      <c r="K16" s="297"/>
      <c r="L16" s="297"/>
      <c r="M16" s="298">
        <f t="shared" si="2"/>
        <v>0</v>
      </c>
      <c r="N16" s="297"/>
    </row>
    <row r="17" spans="1:14">
      <c r="A17" s="270"/>
      <c r="B17" s="277" t="s">
        <v>7</v>
      </c>
      <c r="C17" s="299"/>
      <c r="D17" s="280" t="s">
        <v>4</v>
      </c>
      <c r="E17" s="295">
        <v>6</v>
      </c>
      <c r="F17" s="296">
        <v>0</v>
      </c>
      <c r="G17" s="296">
        <v>0</v>
      </c>
      <c r="H17" s="296">
        <f t="shared" si="0"/>
        <v>0</v>
      </c>
      <c r="I17" s="296">
        <v>0</v>
      </c>
      <c r="J17" s="296">
        <f t="shared" si="1"/>
        <v>0</v>
      </c>
      <c r="K17" s="297">
        <v>1</v>
      </c>
      <c r="L17" s="297"/>
      <c r="M17" s="298">
        <f t="shared" si="2"/>
        <v>1</v>
      </c>
      <c r="N17" s="297"/>
    </row>
    <row r="18" spans="1:14">
      <c r="A18" s="270"/>
      <c r="B18" s="277" t="s">
        <v>1</v>
      </c>
      <c r="C18" s="278"/>
      <c r="D18" s="280" t="s">
        <v>9</v>
      </c>
      <c r="E18" s="295">
        <v>5</v>
      </c>
      <c r="F18" s="296">
        <v>1</v>
      </c>
      <c r="G18" s="296">
        <v>0</v>
      </c>
      <c r="H18" s="296">
        <f t="shared" si="0"/>
        <v>1</v>
      </c>
      <c r="I18" s="296">
        <v>0</v>
      </c>
      <c r="J18" s="296">
        <f t="shared" si="1"/>
        <v>1</v>
      </c>
      <c r="K18" s="297">
        <v>2</v>
      </c>
      <c r="L18" s="297"/>
      <c r="M18" s="298">
        <f t="shared" si="2"/>
        <v>2</v>
      </c>
      <c r="N18" s="297"/>
    </row>
    <row r="19" spans="1:14">
      <c r="A19" s="270"/>
      <c r="B19" s="277"/>
      <c r="C19" s="278"/>
      <c r="D19" s="280" t="s">
        <v>12</v>
      </c>
      <c r="E19" s="295">
        <v>4</v>
      </c>
      <c r="F19" s="296">
        <v>33</v>
      </c>
      <c r="G19" s="296">
        <v>0</v>
      </c>
      <c r="H19" s="296">
        <f t="shared" si="0"/>
        <v>33</v>
      </c>
      <c r="I19" s="296">
        <v>0</v>
      </c>
      <c r="J19" s="296">
        <f t="shared" si="1"/>
        <v>33</v>
      </c>
      <c r="K19" s="297"/>
      <c r="L19" s="297"/>
      <c r="M19" s="298">
        <f t="shared" si="2"/>
        <v>0</v>
      </c>
      <c r="N19" s="297"/>
    </row>
    <row r="20" spans="1:14">
      <c r="A20" s="270"/>
      <c r="B20" s="277"/>
      <c r="C20" s="278" t="s">
        <v>1</v>
      </c>
      <c r="D20" s="272"/>
      <c r="E20" s="295">
        <v>3</v>
      </c>
      <c r="F20" s="296">
        <v>0</v>
      </c>
      <c r="G20" s="296">
        <v>11</v>
      </c>
      <c r="H20" s="296">
        <f t="shared" si="0"/>
        <v>11</v>
      </c>
      <c r="I20" s="296">
        <v>0</v>
      </c>
      <c r="J20" s="296">
        <f t="shared" si="1"/>
        <v>11</v>
      </c>
      <c r="K20" s="297"/>
      <c r="L20" s="297"/>
      <c r="M20" s="298">
        <f t="shared" si="2"/>
        <v>0</v>
      </c>
      <c r="N20" s="297"/>
    </row>
    <row r="21" spans="1:14">
      <c r="A21" s="270"/>
      <c r="B21" s="277"/>
      <c r="C21" s="278"/>
      <c r="D21" s="272"/>
      <c r="E21" s="295">
        <v>2</v>
      </c>
      <c r="F21" s="296">
        <v>0</v>
      </c>
      <c r="G21" s="296">
        <v>18</v>
      </c>
      <c r="H21" s="296">
        <f t="shared" si="0"/>
        <v>18</v>
      </c>
      <c r="I21" s="296">
        <v>0</v>
      </c>
      <c r="J21" s="296">
        <f t="shared" si="1"/>
        <v>18</v>
      </c>
      <c r="K21" s="297"/>
      <c r="L21" s="297">
        <v>1</v>
      </c>
      <c r="M21" s="298">
        <f t="shared" si="2"/>
        <v>1</v>
      </c>
      <c r="N21" s="297">
        <v>1</v>
      </c>
    </row>
    <row r="22" spans="1:14">
      <c r="A22" s="270"/>
      <c r="B22" s="300"/>
      <c r="C22" s="299"/>
      <c r="D22" s="272"/>
      <c r="E22" s="294">
        <v>1</v>
      </c>
      <c r="F22" s="296">
        <v>0</v>
      </c>
      <c r="G22" s="296">
        <v>28</v>
      </c>
      <c r="H22" s="296">
        <f t="shared" si="0"/>
        <v>28</v>
      </c>
      <c r="I22" s="296">
        <v>4</v>
      </c>
      <c r="J22" s="296">
        <f t="shared" si="1"/>
        <v>32</v>
      </c>
      <c r="K22" s="297"/>
      <c r="L22" s="297">
        <v>1</v>
      </c>
      <c r="M22" s="298">
        <f t="shared" si="2"/>
        <v>1</v>
      </c>
      <c r="N22" s="297">
        <v>1</v>
      </c>
    </row>
    <row r="23" spans="1:14" ht="12.75" customHeight="1">
      <c r="A23" s="270"/>
      <c r="B23" s="402" t="s">
        <v>18</v>
      </c>
      <c r="C23" s="402"/>
      <c r="D23" s="402"/>
      <c r="E23" s="402"/>
      <c r="F23" s="296">
        <v>267</v>
      </c>
      <c r="G23" s="296">
        <v>57</v>
      </c>
      <c r="H23" s="283">
        <f>SUM(H10:H22)</f>
        <v>324</v>
      </c>
      <c r="I23" s="296">
        <v>4</v>
      </c>
      <c r="J23" s="283">
        <f>SUM(J10:J22)</f>
        <v>328</v>
      </c>
      <c r="K23" s="301">
        <f>SUM(K10:K22)</f>
        <v>152</v>
      </c>
      <c r="L23" s="301">
        <f>SUM(L10:L22)</f>
        <v>27</v>
      </c>
      <c r="M23" s="296">
        <f>SUM(M10:M22)</f>
        <v>179</v>
      </c>
      <c r="N23" s="296">
        <f>SUM(N10:N22)</f>
        <v>20</v>
      </c>
    </row>
    <row r="24" spans="1:14">
      <c r="A24" s="270"/>
      <c r="B24" s="277"/>
      <c r="C24" s="277"/>
      <c r="D24" s="285"/>
      <c r="E24" s="300">
        <v>13</v>
      </c>
      <c r="F24" s="296">
        <v>488</v>
      </c>
      <c r="G24" s="296">
        <v>0</v>
      </c>
      <c r="H24" s="296">
        <f t="shared" ref="H24:H36" si="3">F24+G24</f>
        <v>488</v>
      </c>
      <c r="I24" s="296">
        <v>0</v>
      </c>
      <c r="J24" s="296">
        <f t="shared" ref="J24:J36" si="4">H24+I24</f>
        <v>488</v>
      </c>
      <c r="K24" s="297">
        <v>202</v>
      </c>
      <c r="L24" s="297">
        <v>29</v>
      </c>
      <c r="M24" s="297">
        <f t="shared" ref="M24:M36" si="5">K24+L24</f>
        <v>231</v>
      </c>
      <c r="N24" s="297">
        <v>58</v>
      </c>
    </row>
    <row r="25" spans="1:14">
      <c r="A25" s="270"/>
      <c r="B25" s="277"/>
      <c r="C25" s="277" t="s">
        <v>0</v>
      </c>
      <c r="D25" s="285"/>
      <c r="E25" s="295">
        <v>12</v>
      </c>
      <c r="F25" s="296">
        <v>0</v>
      </c>
      <c r="G25" s="296">
        <v>0</v>
      </c>
      <c r="H25" s="296">
        <f t="shared" si="3"/>
        <v>0</v>
      </c>
      <c r="I25" s="296">
        <v>0</v>
      </c>
      <c r="J25" s="296">
        <f t="shared" si="4"/>
        <v>0</v>
      </c>
      <c r="K25" s="297"/>
      <c r="L25" s="297">
        <v>3</v>
      </c>
      <c r="M25" s="297">
        <f t="shared" si="5"/>
        <v>3</v>
      </c>
      <c r="N25" s="297">
        <v>3</v>
      </c>
    </row>
    <row r="26" spans="1:14">
      <c r="A26" s="270"/>
      <c r="B26" s="277" t="s">
        <v>7</v>
      </c>
      <c r="C26" s="300"/>
      <c r="D26" s="285"/>
      <c r="E26" s="295">
        <v>11</v>
      </c>
      <c r="F26" s="296">
        <v>0</v>
      </c>
      <c r="G26" s="296">
        <v>0</v>
      </c>
      <c r="H26" s="296">
        <f t="shared" si="3"/>
        <v>0</v>
      </c>
      <c r="I26" s="296">
        <v>0</v>
      </c>
      <c r="J26" s="296">
        <f t="shared" si="4"/>
        <v>0</v>
      </c>
      <c r="K26" s="297">
        <v>1</v>
      </c>
      <c r="L26" s="297"/>
      <c r="M26" s="297">
        <f t="shared" si="5"/>
        <v>1</v>
      </c>
      <c r="N26" s="297"/>
    </row>
    <row r="27" spans="1:14">
      <c r="A27" s="270"/>
      <c r="B27" s="277" t="s">
        <v>8</v>
      </c>
      <c r="C27" s="277"/>
      <c r="D27" s="285" t="s">
        <v>26</v>
      </c>
      <c r="E27" s="295">
        <v>10</v>
      </c>
      <c r="F27" s="296">
        <v>46</v>
      </c>
      <c r="G27" s="296">
        <v>0</v>
      </c>
      <c r="H27" s="296">
        <f t="shared" si="3"/>
        <v>46</v>
      </c>
      <c r="I27" s="296">
        <v>0</v>
      </c>
      <c r="J27" s="296">
        <f t="shared" si="4"/>
        <v>46</v>
      </c>
      <c r="K27" s="297"/>
      <c r="L27" s="297">
        <v>1</v>
      </c>
      <c r="M27" s="297">
        <f t="shared" si="5"/>
        <v>1</v>
      </c>
      <c r="N27" s="297">
        <v>1</v>
      </c>
    </row>
    <row r="28" spans="1:14">
      <c r="A28" s="270"/>
      <c r="B28" s="277" t="s">
        <v>0</v>
      </c>
      <c r="C28" s="277"/>
      <c r="D28" s="285" t="s">
        <v>8</v>
      </c>
      <c r="E28" s="295">
        <v>9</v>
      </c>
      <c r="F28" s="296">
        <v>8</v>
      </c>
      <c r="G28" s="296">
        <v>0</v>
      </c>
      <c r="H28" s="296">
        <f t="shared" si="3"/>
        <v>8</v>
      </c>
      <c r="I28" s="296">
        <v>0</v>
      </c>
      <c r="J28" s="296">
        <f t="shared" si="4"/>
        <v>8</v>
      </c>
      <c r="K28" s="297">
        <v>2</v>
      </c>
      <c r="L28" s="297"/>
      <c r="M28" s="297">
        <f t="shared" si="5"/>
        <v>2</v>
      </c>
      <c r="N28" s="297"/>
    </row>
    <row r="29" spans="1:14">
      <c r="A29" s="270"/>
      <c r="B29" s="277" t="s">
        <v>2</v>
      </c>
      <c r="C29" s="277" t="s">
        <v>5</v>
      </c>
      <c r="D29" s="285" t="s">
        <v>27</v>
      </c>
      <c r="E29" s="295">
        <v>8</v>
      </c>
      <c r="F29" s="296">
        <v>0</v>
      </c>
      <c r="G29" s="296">
        <v>0</v>
      </c>
      <c r="H29" s="296">
        <f t="shared" si="3"/>
        <v>0</v>
      </c>
      <c r="I29" s="296">
        <v>0</v>
      </c>
      <c r="J29" s="296">
        <f t="shared" si="4"/>
        <v>0</v>
      </c>
      <c r="K29" s="297"/>
      <c r="L29" s="297"/>
      <c r="M29" s="297">
        <f t="shared" si="5"/>
        <v>0</v>
      </c>
      <c r="N29" s="297"/>
    </row>
    <row r="30" spans="1:14">
      <c r="A30" s="270"/>
      <c r="B30" s="277" t="s">
        <v>4</v>
      </c>
      <c r="C30" s="277"/>
      <c r="D30" s="285" t="s">
        <v>4</v>
      </c>
      <c r="E30" s="295">
        <v>7</v>
      </c>
      <c r="F30" s="296">
        <v>9</v>
      </c>
      <c r="G30" s="296">
        <v>0</v>
      </c>
      <c r="H30" s="296">
        <f t="shared" si="3"/>
        <v>9</v>
      </c>
      <c r="I30" s="296">
        <v>0</v>
      </c>
      <c r="J30" s="296">
        <f t="shared" si="4"/>
        <v>9</v>
      </c>
      <c r="K30" s="297"/>
      <c r="L30" s="297"/>
      <c r="M30" s="297">
        <f t="shared" si="5"/>
        <v>0</v>
      </c>
      <c r="N30" s="297"/>
    </row>
    <row r="31" spans="1:14">
      <c r="A31" s="270"/>
      <c r="B31" s="277" t="s">
        <v>0</v>
      </c>
      <c r="C31" s="277"/>
      <c r="D31" s="285" t="s">
        <v>9</v>
      </c>
      <c r="E31" s="295">
        <v>6</v>
      </c>
      <c r="F31" s="296">
        <v>0</v>
      </c>
      <c r="G31" s="296">
        <v>0</v>
      </c>
      <c r="H31" s="296">
        <f t="shared" si="3"/>
        <v>0</v>
      </c>
      <c r="I31" s="296">
        <v>0</v>
      </c>
      <c r="J31" s="296">
        <f t="shared" si="4"/>
        <v>0</v>
      </c>
      <c r="K31" s="297"/>
      <c r="L31" s="297">
        <v>1</v>
      </c>
      <c r="M31" s="297">
        <f t="shared" si="5"/>
        <v>1</v>
      </c>
      <c r="N31" s="297"/>
    </row>
    <row r="32" spans="1:14">
      <c r="A32" s="270"/>
      <c r="B32" s="277" t="s">
        <v>9</v>
      </c>
      <c r="C32" s="294"/>
      <c r="D32" s="285"/>
      <c r="E32" s="295">
        <v>5</v>
      </c>
      <c r="F32" s="296">
        <v>0</v>
      </c>
      <c r="G32" s="296">
        <v>0</v>
      </c>
      <c r="H32" s="296">
        <f t="shared" si="3"/>
        <v>0</v>
      </c>
      <c r="I32" s="296">
        <v>0</v>
      </c>
      <c r="J32" s="296">
        <f t="shared" si="4"/>
        <v>0</v>
      </c>
      <c r="K32" s="297"/>
      <c r="L32" s="297"/>
      <c r="M32" s="297">
        <f t="shared" si="5"/>
        <v>0</v>
      </c>
      <c r="N32" s="297"/>
    </row>
    <row r="33" spans="1:14">
      <c r="A33" s="270"/>
      <c r="B33" s="277"/>
      <c r="C33" s="277"/>
      <c r="D33" s="285"/>
      <c r="E33" s="295">
        <v>4</v>
      </c>
      <c r="F33" s="296">
        <v>32</v>
      </c>
      <c r="G33" s="296">
        <v>0</v>
      </c>
      <c r="H33" s="296">
        <f t="shared" si="3"/>
        <v>32</v>
      </c>
      <c r="I33" s="296">
        <v>0</v>
      </c>
      <c r="J33" s="296">
        <f t="shared" si="4"/>
        <v>32</v>
      </c>
      <c r="K33" s="297"/>
      <c r="L33" s="297"/>
      <c r="M33" s="297">
        <f t="shared" si="5"/>
        <v>0</v>
      </c>
      <c r="N33" s="297"/>
    </row>
    <row r="34" spans="1:14">
      <c r="A34" s="270"/>
      <c r="B34" s="277"/>
      <c r="C34" s="277" t="s">
        <v>1</v>
      </c>
      <c r="D34" s="285"/>
      <c r="E34" s="295">
        <v>3</v>
      </c>
      <c r="F34" s="296">
        <v>0</v>
      </c>
      <c r="G34" s="296">
        <v>20</v>
      </c>
      <c r="H34" s="296">
        <f t="shared" si="3"/>
        <v>20</v>
      </c>
      <c r="I34" s="296">
        <v>0</v>
      </c>
      <c r="J34" s="296">
        <f t="shared" si="4"/>
        <v>20</v>
      </c>
      <c r="K34" s="297"/>
      <c r="L34" s="297">
        <v>1</v>
      </c>
      <c r="M34" s="297">
        <f t="shared" si="5"/>
        <v>1</v>
      </c>
      <c r="N34" s="297">
        <v>1</v>
      </c>
    </row>
    <row r="35" spans="1:14">
      <c r="A35" s="270"/>
      <c r="B35" s="277"/>
      <c r="C35" s="277"/>
      <c r="D35" s="285"/>
      <c r="E35" s="295">
        <v>2</v>
      </c>
      <c r="F35" s="296">
        <v>0</v>
      </c>
      <c r="G35" s="296">
        <v>36</v>
      </c>
      <c r="H35" s="296">
        <f t="shared" si="3"/>
        <v>36</v>
      </c>
      <c r="I35" s="296">
        <v>0</v>
      </c>
      <c r="J35" s="296">
        <f t="shared" si="4"/>
        <v>36</v>
      </c>
      <c r="K35" s="297"/>
      <c r="L35" s="297"/>
      <c r="M35" s="297">
        <f t="shared" si="5"/>
        <v>0</v>
      </c>
      <c r="N35" s="297"/>
    </row>
    <row r="36" spans="1:14">
      <c r="A36" s="270"/>
      <c r="B36" s="300"/>
      <c r="C36" s="300"/>
      <c r="D36" s="285"/>
      <c r="E36" s="294">
        <v>1</v>
      </c>
      <c r="F36" s="296">
        <v>0</v>
      </c>
      <c r="G36" s="296">
        <v>60</v>
      </c>
      <c r="H36" s="296">
        <f t="shared" si="3"/>
        <v>60</v>
      </c>
      <c r="I36" s="296">
        <v>16</v>
      </c>
      <c r="J36" s="296">
        <f t="shared" si="4"/>
        <v>76</v>
      </c>
      <c r="K36" s="297"/>
      <c r="L36" s="297"/>
      <c r="M36" s="297">
        <f t="shared" si="5"/>
        <v>0</v>
      </c>
      <c r="N36" s="297"/>
    </row>
    <row r="37" spans="1:14" ht="12.75" customHeight="1">
      <c r="A37" s="270"/>
      <c r="B37" s="403" t="s">
        <v>19</v>
      </c>
      <c r="C37" s="403"/>
      <c r="D37" s="403"/>
      <c r="E37" s="403"/>
      <c r="F37" s="301">
        <v>583</v>
      </c>
      <c r="G37" s="296">
        <v>116</v>
      </c>
      <c r="H37" s="286">
        <f>SUM(H24:H36)</f>
        <v>699</v>
      </c>
      <c r="I37" s="302">
        <v>16</v>
      </c>
      <c r="J37" s="283">
        <f>SUM(J24:J36)</f>
        <v>715</v>
      </c>
      <c r="K37" s="301">
        <f>SUM(K24:K36)</f>
        <v>205</v>
      </c>
      <c r="L37" s="296">
        <f>SUM(L24:L36)</f>
        <v>35</v>
      </c>
      <c r="M37" s="283">
        <f>SUM(M24:M36)</f>
        <v>240</v>
      </c>
      <c r="N37" s="301">
        <f>SUM(N24:N36)</f>
        <v>63</v>
      </c>
    </row>
    <row r="38" spans="1:14">
      <c r="A38" s="270"/>
      <c r="B38" s="294"/>
      <c r="C38" s="294"/>
      <c r="D38" s="288"/>
      <c r="E38" s="295">
        <v>13</v>
      </c>
      <c r="F38" s="296">
        <v>7</v>
      </c>
      <c r="G38" s="296">
        <v>0</v>
      </c>
      <c r="H38" s="296">
        <f t="shared" ref="H38:H50" si="6">F38+G38</f>
        <v>7</v>
      </c>
      <c r="I38" s="296">
        <v>0</v>
      </c>
      <c r="J38" s="296">
        <f t="shared" ref="J38:J50" si="7">H38+I38</f>
        <v>7</v>
      </c>
      <c r="K38" s="297"/>
      <c r="L38" s="297">
        <v>1</v>
      </c>
      <c r="M38" s="297">
        <f t="shared" ref="M38:M50" si="8">K38+L38</f>
        <v>1</v>
      </c>
      <c r="N38" s="297"/>
    </row>
    <row r="39" spans="1:14">
      <c r="A39" s="270"/>
      <c r="B39" s="277" t="s">
        <v>1</v>
      </c>
      <c r="C39" s="277" t="s">
        <v>0</v>
      </c>
      <c r="D39" s="285" t="s">
        <v>21</v>
      </c>
      <c r="E39" s="295">
        <v>12</v>
      </c>
      <c r="F39" s="296">
        <v>0</v>
      </c>
      <c r="G39" s="296">
        <v>0</v>
      </c>
      <c r="H39" s="296">
        <f t="shared" si="6"/>
        <v>0</v>
      </c>
      <c r="I39" s="296">
        <v>0</v>
      </c>
      <c r="J39" s="296">
        <f t="shared" si="7"/>
        <v>0</v>
      </c>
      <c r="K39" s="297"/>
      <c r="L39" s="297"/>
      <c r="M39" s="297">
        <f t="shared" si="8"/>
        <v>0</v>
      </c>
      <c r="N39" s="297"/>
    </row>
    <row r="40" spans="1:14">
      <c r="A40" s="270"/>
      <c r="B40" s="277" t="s">
        <v>10</v>
      </c>
      <c r="C40" s="277"/>
      <c r="D40" s="285" t="s">
        <v>10</v>
      </c>
      <c r="E40" s="295">
        <v>11</v>
      </c>
      <c r="F40" s="296">
        <v>0</v>
      </c>
      <c r="G40" s="296">
        <v>0</v>
      </c>
      <c r="H40" s="296">
        <f t="shared" si="6"/>
        <v>0</v>
      </c>
      <c r="I40" s="296">
        <v>0</v>
      </c>
      <c r="J40" s="296">
        <f t="shared" si="7"/>
        <v>0</v>
      </c>
      <c r="K40" s="297"/>
      <c r="L40" s="297"/>
      <c r="M40" s="297">
        <f t="shared" si="8"/>
        <v>0</v>
      </c>
      <c r="N40" s="297"/>
    </row>
    <row r="41" spans="1:14">
      <c r="A41" s="270"/>
      <c r="B41" s="277" t="s">
        <v>11</v>
      </c>
      <c r="C41" s="294"/>
      <c r="D41" s="285" t="s">
        <v>2</v>
      </c>
      <c r="E41" s="295">
        <v>10</v>
      </c>
      <c r="F41" s="296">
        <v>0</v>
      </c>
      <c r="G41" s="296">
        <v>0</v>
      </c>
      <c r="H41" s="296">
        <f t="shared" si="6"/>
        <v>0</v>
      </c>
      <c r="I41" s="296">
        <v>0</v>
      </c>
      <c r="J41" s="296">
        <f t="shared" si="7"/>
        <v>0</v>
      </c>
      <c r="K41" s="297"/>
      <c r="L41" s="297"/>
      <c r="M41" s="297">
        <f t="shared" si="8"/>
        <v>0</v>
      </c>
      <c r="N41" s="297"/>
    </row>
    <row r="42" spans="1:14">
      <c r="A42" s="270"/>
      <c r="B42" s="277" t="s">
        <v>4</v>
      </c>
      <c r="C42" s="277"/>
      <c r="D42" s="285" t="s">
        <v>27</v>
      </c>
      <c r="E42" s="295">
        <v>9</v>
      </c>
      <c r="F42" s="296">
        <v>0</v>
      </c>
      <c r="G42" s="296">
        <v>0</v>
      </c>
      <c r="H42" s="296">
        <f t="shared" si="6"/>
        <v>0</v>
      </c>
      <c r="I42" s="296">
        <v>0</v>
      </c>
      <c r="J42" s="296">
        <f t="shared" si="7"/>
        <v>0</v>
      </c>
      <c r="K42" s="297"/>
      <c r="L42" s="297"/>
      <c r="M42" s="297">
        <f t="shared" si="8"/>
        <v>0</v>
      </c>
      <c r="N42" s="297"/>
    </row>
    <row r="43" spans="1:14">
      <c r="A43" s="270"/>
      <c r="B43" s="277" t="s">
        <v>3</v>
      </c>
      <c r="C43" s="277" t="s">
        <v>5</v>
      </c>
      <c r="D43" s="285" t="s">
        <v>1</v>
      </c>
      <c r="E43" s="295">
        <v>8</v>
      </c>
      <c r="F43" s="296">
        <v>0</v>
      </c>
      <c r="G43" s="296">
        <v>0</v>
      </c>
      <c r="H43" s="296">
        <f t="shared" si="6"/>
        <v>0</v>
      </c>
      <c r="I43" s="296">
        <v>0</v>
      </c>
      <c r="J43" s="296">
        <f t="shared" si="7"/>
        <v>0</v>
      </c>
      <c r="K43" s="297"/>
      <c r="L43" s="297"/>
      <c r="M43" s="297">
        <f t="shared" si="8"/>
        <v>0</v>
      </c>
      <c r="N43" s="297"/>
    </row>
    <row r="44" spans="1:14">
      <c r="A44" s="270"/>
      <c r="B44" s="277" t="s">
        <v>4</v>
      </c>
      <c r="C44" s="277"/>
      <c r="D44" s="285" t="s">
        <v>26</v>
      </c>
      <c r="E44" s="295">
        <v>7</v>
      </c>
      <c r="F44" s="296">
        <v>0</v>
      </c>
      <c r="G44" s="296">
        <v>0</v>
      </c>
      <c r="H44" s="296">
        <f t="shared" si="6"/>
        <v>0</v>
      </c>
      <c r="I44" s="296">
        <v>0</v>
      </c>
      <c r="J44" s="296">
        <f t="shared" si="7"/>
        <v>0</v>
      </c>
      <c r="K44" s="297"/>
      <c r="L44" s="297"/>
      <c r="M44" s="297">
        <f t="shared" si="8"/>
        <v>0</v>
      </c>
      <c r="N44" s="297"/>
    </row>
    <row r="45" spans="1:14">
      <c r="A45" s="270"/>
      <c r="B45" s="277" t="s">
        <v>1</v>
      </c>
      <c r="C45" s="277"/>
      <c r="D45" s="285" t="s">
        <v>22</v>
      </c>
      <c r="E45" s="295">
        <v>6</v>
      </c>
      <c r="F45" s="296">
        <v>0</v>
      </c>
      <c r="G45" s="296">
        <v>0</v>
      </c>
      <c r="H45" s="296">
        <f t="shared" si="6"/>
        <v>0</v>
      </c>
      <c r="I45" s="296">
        <v>0</v>
      </c>
      <c r="J45" s="296">
        <f t="shared" si="7"/>
        <v>0</v>
      </c>
      <c r="K45" s="297"/>
      <c r="L45" s="297"/>
      <c r="M45" s="297">
        <f t="shared" si="8"/>
        <v>0</v>
      </c>
      <c r="N45" s="297"/>
    </row>
    <row r="46" spans="1:14">
      <c r="A46" s="270"/>
      <c r="B46" s="277" t="s">
        <v>12</v>
      </c>
      <c r="C46" s="294"/>
      <c r="D46" s="285" t="s">
        <v>2</v>
      </c>
      <c r="E46" s="295">
        <v>5</v>
      </c>
      <c r="F46" s="296">
        <v>0</v>
      </c>
      <c r="G46" s="296">
        <v>0</v>
      </c>
      <c r="H46" s="296">
        <f t="shared" si="6"/>
        <v>0</v>
      </c>
      <c r="I46" s="296">
        <v>0</v>
      </c>
      <c r="J46" s="296">
        <f t="shared" si="7"/>
        <v>0</v>
      </c>
      <c r="K46" s="297"/>
      <c r="L46" s="297"/>
      <c r="M46" s="297">
        <f t="shared" si="8"/>
        <v>0</v>
      </c>
      <c r="N46" s="297"/>
    </row>
    <row r="47" spans="1:14">
      <c r="A47" s="270"/>
      <c r="B47" s="277"/>
      <c r="C47" s="277"/>
      <c r="D47" s="285" t="s">
        <v>7</v>
      </c>
      <c r="E47" s="295">
        <v>4</v>
      </c>
      <c r="F47" s="296">
        <v>0</v>
      </c>
      <c r="G47" s="296">
        <v>0</v>
      </c>
      <c r="H47" s="296">
        <f t="shared" si="6"/>
        <v>0</v>
      </c>
      <c r="I47" s="296">
        <v>0</v>
      </c>
      <c r="J47" s="296">
        <f t="shared" si="7"/>
        <v>0</v>
      </c>
      <c r="K47" s="297"/>
      <c r="L47" s="297"/>
      <c r="M47" s="297">
        <f t="shared" si="8"/>
        <v>0</v>
      </c>
      <c r="N47" s="297"/>
    </row>
    <row r="48" spans="1:14">
      <c r="A48" s="270"/>
      <c r="B48" s="277"/>
      <c r="C48" s="277" t="s">
        <v>1</v>
      </c>
      <c r="D48" s="285" t="s">
        <v>1</v>
      </c>
      <c r="E48" s="295">
        <v>3</v>
      </c>
      <c r="F48" s="296">
        <v>0</v>
      </c>
      <c r="G48" s="296">
        <v>0</v>
      </c>
      <c r="H48" s="296">
        <f t="shared" si="6"/>
        <v>0</v>
      </c>
      <c r="I48" s="296">
        <v>0</v>
      </c>
      <c r="J48" s="296">
        <f t="shared" si="7"/>
        <v>0</v>
      </c>
      <c r="K48" s="297"/>
      <c r="L48" s="297"/>
      <c r="M48" s="297">
        <f t="shared" si="8"/>
        <v>0</v>
      </c>
      <c r="N48" s="297"/>
    </row>
    <row r="49" spans="1:14">
      <c r="A49" s="270"/>
      <c r="B49" s="277"/>
      <c r="C49" s="277"/>
      <c r="D49" s="285" t="s">
        <v>3</v>
      </c>
      <c r="E49" s="295">
        <v>2</v>
      </c>
      <c r="F49" s="296">
        <v>0</v>
      </c>
      <c r="G49" s="296">
        <v>0</v>
      </c>
      <c r="H49" s="296">
        <f t="shared" si="6"/>
        <v>0</v>
      </c>
      <c r="I49" s="296">
        <v>0</v>
      </c>
      <c r="J49" s="296">
        <f t="shared" si="7"/>
        <v>0</v>
      </c>
      <c r="K49" s="297"/>
      <c r="L49" s="297"/>
      <c r="M49" s="297">
        <f t="shared" si="8"/>
        <v>0</v>
      </c>
      <c r="N49" s="297"/>
    </row>
    <row r="50" spans="1:14">
      <c r="A50" s="270"/>
      <c r="B50" s="300"/>
      <c r="C50" s="285"/>
      <c r="D50" s="300"/>
      <c r="E50" s="294">
        <v>1</v>
      </c>
      <c r="F50" s="303">
        <v>0</v>
      </c>
      <c r="G50" s="303">
        <v>0</v>
      </c>
      <c r="H50" s="303">
        <f t="shared" si="6"/>
        <v>0</v>
      </c>
      <c r="I50" s="303">
        <v>3</v>
      </c>
      <c r="J50" s="303">
        <f t="shared" si="7"/>
        <v>3</v>
      </c>
      <c r="K50" s="304"/>
      <c r="L50" s="304"/>
      <c r="M50" s="304">
        <f t="shared" si="8"/>
        <v>0</v>
      </c>
      <c r="N50" s="304"/>
    </row>
    <row r="51" spans="1:14" ht="12.75" customHeight="1">
      <c r="B51" s="402" t="s">
        <v>20</v>
      </c>
      <c r="C51" s="402"/>
      <c r="D51" s="402"/>
      <c r="E51" s="402"/>
      <c r="F51" s="296">
        <v>7</v>
      </c>
      <c r="G51" s="296">
        <v>0</v>
      </c>
      <c r="H51" s="296">
        <f>SUM(H38:H50)</f>
        <v>7</v>
      </c>
      <c r="I51" s="296">
        <v>3</v>
      </c>
      <c r="J51" s="296">
        <f>SUM(J38:J50)</f>
        <v>10</v>
      </c>
      <c r="K51" s="296">
        <f>SUM(K38:K50)</f>
        <v>0</v>
      </c>
      <c r="L51" s="296">
        <v>2</v>
      </c>
      <c r="M51" s="296">
        <f>SUM(M38:M50)</f>
        <v>1</v>
      </c>
      <c r="N51" s="296">
        <v>2</v>
      </c>
    </row>
    <row r="52" spans="1:14">
      <c r="B52" s="402" t="s">
        <v>37</v>
      </c>
      <c r="C52" s="402"/>
      <c r="D52" s="402"/>
      <c r="E52" s="402"/>
      <c r="F52" s="296"/>
      <c r="G52" s="296"/>
      <c r="H52" s="296"/>
      <c r="I52" s="296"/>
      <c r="J52" s="296"/>
      <c r="K52" s="296"/>
      <c r="L52" s="296"/>
      <c r="M52" s="296"/>
      <c r="N52" s="296"/>
    </row>
    <row r="53" spans="1:14" ht="12.75" customHeight="1">
      <c r="B53" s="401" t="s">
        <v>40</v>
      </c>
      <c r="C53" s="401"/>
      <c r="D53" s="401"/>
      <c r="E53" s="401"/>
      <c r="F53" s="305">
        <f t="shared" ref="F53:N53" si="9">+F23+F37+F51+F52</f>
        <v>857</v>
      </c>
      <c r="G53" s="305">
        <f t="shared" si="9"/>
        <v>173</v>
      </c>
      <c r="H53" s="305">
        <f t="shared" si="9"/>
        <v>1030</v>
      </c>
      <c r="I53" s="305">
        <f t="shared" si="9"/>
        <v>23</v>
      </c>
      <c r="J53" s="305">
        <f t="shared" si="9"/>
        <v>1053</v>
      </c>
      <c r="K53" s="305">
        <f t="shared" si="9"/>
        <v>357</v>
      </c>
      <c r="L53" s="305">
        <f t="shared" si="9"/>
        <v>64</v>
      </c>
      <c r="M53" s="305">
        <f t="shared" si="9"/>
        <v>420</v>
      </c>
      <c r="N53" s="305">
        <f t="shared" si="9"/>
        <v>85</v>
      </c>
    </row>
    <row r="54" spans="1:14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</row>
    <row r="55" spans="1:14">
      <c r="B55" s="35" t="s">
        <v>38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P11" sqref="P1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49</v>
      </c>
      <c r="C4" s="6"/>
      <c r="D4" s="6"/>
      <c r="E4" s="59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42" t="s">
        <v>41</v>
      </c>
      <c r="C7" s="342"/>
      <c r="D7" s="342"/>
      <c r="E7" s="342"/>
      <c r="F7" s="342" t="s">
        <v>35</v>
      </c>
      <c r="G7" s="342"/>
      <c r="H7" s="342"/>
      <c r="I7" s="342"/>
      <c r="J7" s="342"/>
      <c r="K7" s="342" t="s">
        <v>28</v>
      </c>
      <c r="L7" s="342"/>
      <c r="M7" s="342"/>
      <c r="N7" s="342"/>
    </row>
    <row r="8" spans="1:14" ht="12.75" customHeight="1">
      <c r="B8" s="342"/>
      <c r="C8" s="342"/>
      <c r="D8" s="342"/>
      <c r="E8" s="342"/>
      <c r="F8" s="342" t="s">
        <v>13</v>
      </c>
      <c r="G8" s="342"/>
      <c r="H8" s="342"/>
      <c r="I8" s="342" t="s">
        <v>14</v>
      </c>
      <c r="J8" s="342" t="s">
        <v>15</v>
      </c>
      <c r="K8" s="342" t="s">
        <v>30</v>
      </c>
      <c r="L8" s="342" t="s">
        <v>31</v>
      </c>
      <c r="M8" s="342" t="s">
        <v>15</v>
      </c>
      <c r="N8" s="342" t="s">
        <v>29</v>
      </c>
    </row>
    <row r="9" spans="1:14" ht="24">
      <c r="B9" s="342"/>
      <c r="C9" s="342"/>
      <c r="D9" s="342"/>
      <c r="E9" s="342"/>
      <c r="F9" s="31" t="s">
        <v>16</v>
      </c>
      <c r="G9" s="31" t="s">
        <v>17</v>
      </c>
      <c r="H9" s="31" t="s">
        <v>23</v>
      </c>
      <c r="I9" s="342"/>
      <c r="J9" s="342"/>
      <c r="K9" s="342"/>
      <c r="L9" s="342"/>
      <c r="M9" s="342"/>
      <c r="N9" s="342"/>
    </row>
    <row r="10" spans="1:14">
      <c r="A10" s="3"/>
      <c r="B10" s="9"/>
      <c r="C10" s="10"/>
      <c r="D10" s="11"/>
      <c r="E10" s="30">
        <v>13</v>
      </c>
      <c r="F10" s="13">
        <v>286</v>
      </c>
      <c r="G10" s="13">
        <v>0</v>
      </c>
      <c r="H10" s="13">
        <f>F10+G10</f>
        <v>286</v>
      </c>
      <c r="I10" s="13">
        <v>0</v>
      </c>
      <c r="J10" s="13">
        <f>H10+I10</f>
        <v>286</v>
      </c>
      <c r="K10" s="14">
        <v>0</v>
      </c>
      <c r="L10" s="14">
        <v>20</v>
      </c>
      <c r="M10" s="15">
        <f>K10+L10</f>
        <v>20</v>
      </c>
      <c r="N10" s="14">
        <v>25</v>
      </c>
    </row>
    <row r="11" spans="1:14">
      <c r="A11" s="3"/>
      <c r="B11" s="16" t="s">
        <v>1</v>
      </c>
      <c r="C11" s="17" t="s">
        <v>0</v>
      </c>
      <c r="D11" s="11"/>
      <c r="E11" s="30">
        <v>12</v>
      </c>
      <c r="F11" s="13">
        <v>2</v>
      </c>
      <c r="G11" s="13">
        <v>0</v>
      </c>
      <c r="H11" s="13">
        <f t="shared" ref="H11:H22" si="0">F11+G11</f>
        <v>2</v>
      </c>
      <c r="I11" s="13">
        <v>0</v>
      </c>
      <c r="J11" s="13">
        <f t="shared" ref="J11:J50" si="1">H11+I11</f>
        <v>2</v>
      </c>
      <c r="K11" s="14">
        <v>0</v>
      </c>
      <c r="L11" s="14">
        <v>0</v>
      </c>
      <c r="M11" s="15">
        <f t="shared" ref="M11:M22" si="2">K11+L11</f>
        <v>0</v>
      </c>
      <c r="N11" s="14">
        <v>0</v>
      </c>
    </row>
    <row r="12" spans="1:14">
      <c r="A12" s="3"/>
      <c r="B12" s="16" t="s">
        <v>2</v>
      </c>
      <c r="C12" s="18"/>
      <c r="D12" s="19" t="s">
        <v>6</v>
      </c>
      <c r="E12" s="30">
        <v>11</v>
      </c>
      <c r="F12" s="13">
        <v>26</v>
      </c>
      <c r="G12" s="13">
        <v>0</v>
      </c>
      <c r="H12" s="13">
        <f t="shared" si="0"/>
        <v>26</v>
      </c>
      <c r="I12" s="13">
        <v>0</v>
      </c>
      <c r="J12" s="13">
        <f t="shared" si="1"/>
        <v>26</v>
      </c>
      <c r="K12" s="14">
        <v>0</v>
      </c>
      <c r="L12" s="14">
        <v>0</v>
      </c>
      <c r="M12" s="15">
        <f t="shared" si="2"/>
        <v>0</v>
      </c>
      <c r="N12" s="14">
        <v>0</v>
      </c>
    </row>
    <row r="13" spans="1:14">
      <c r="A13" s="3"/>
      <c r="B13" s="16" t="s">
        <v>1</v>
      </c>
      <c r="C13" s="17"/>
      <c r="D13" s="19" t="s">
        <v>10</v>
      </c>
      <c r="E13" s="30">
        <v>10</v>
      </c>
      <c r="F13" s="13">
        <v>35</v>
      </c>
      <c r="G13" s="13">
        <v>0</v>
      </c>
      <c r="H13" s="13">
        <f t="shared" si="0"/>
        <v>35</v>
      </c>
      <c r="I13" s="13">
        <v>0</v>
      </c>
      <c r="J13" s="13">
        <f t="shared" si="1"/>
        <v>35</v>
      </c>
      <c r="K13" s="14">
        <v>0</v>
      </c>
      <c r="L13" s="14">
        <v>0</v>
      </c>
      <c r="M13" s="15">
        <f t="shared" si="2"/>
        <v>0</v>
      </c>
      <c r="N13" s="14">
        <v>0</v>
      </c>
    </row>
    <row r="14" spans="1:14">
      <c r="A14" s="3"/>
      <c r="B14" s="16" t="s">
        <v>3</v>
      </c>
      <c r="C14" s="17"/>
      <c r="D14" s="19" t="s">
        <v>25</v>
      </c>
      <c r="E14" s="30">
        <v>9</v>
      </c>
      <c r="F14" s="13">
        <v>16</v>
      </c>
      <c r="G14" s="13">
        <v>0</v>
      </c>
      <c r="H14" s="13">
        <f t="shared" si="0"/>
        <v>16</v>
      </c>
      <c r="I14" s="13">
        <v>0</v>
      </c>
      <c r="J14" s="13">
        <f t="shared" si="1"/>
        <v>16</v>
      </c>
      <c r="K14" s="14">
        <v>0</v>
      </c>
      <c r="L14" s="14">
        <v>0</v>
      </c>
      <c r="M14" s="15">
        <f t="shared" si="2"/>
        <v>0</v>
      </c>
      <c r="N14" s="14">
        <v>0</v>
      </c>
    </row>
    <row r="15" spans="1:14">
      <c r="A15" s="3"/>
      <c r="B15" s="16" t="s">
        <v>4</v>
      </c>
      <c r="C15" s="17" t="s">
        <v>5</v>
      </c>
      <c r="D15" s="19" t="s">
        <v>22</v>
      </c>
      <c r="E15" s="30">
        <v>8</v>
      </c>
      <c r="F15" s="13">
        <v>1</v>
      </c>
      <c r="G15" s="13">
        <v>0</v>
      </c>
      <c r="H15" s="13">
        <f t="shared" si="0"/>
        <v>1</v>
      </c>
      <c r="I15" s="13">
        <v>0</v>
      </c>
      <c r="J15" s="13">
        <f t="shared" si="1"/>
        <v>1</v>
      </c>
      <c r="K15" s="14">
        <v>0</v>
      </c>
      <c r="L15" s="14">
        <v>0</v>
      </c>
      <c r="M15" s="15">
        <f t="shared" si="2"/>
        <v>0</v>
      </c>
      <c r="N15" s="14">
        <v>0</v>
      </c>
    </row>
    <row r="16" spans="1:14">
      <c r="A16" s="3"/>
      <c r="B16" s="16" t="s">
        <v>6</v>
      </c>
      <c r="C16" s="17"/>
      <c r="D16" s="19" t="s">
        <v>12</v>
      </c>
      <c r="E16" s="30">
        <v>7</v>
      </c>
      <c r="F16" s="13">
        <v>9</v>
      </c>
      <c r="G16" s="13">
        <v>0</v>
      </c>
      <c r="H16" s="13">
        <f t="shared" si="0"/>
        <v>9</v>
      </c>
      <c r="I16" s="13">
        <v>0</v>
      </c>
      <c r="J16" s="13">
        <f t="shared" si="1"/>
        <v>9</v>
      </c>
      <c r="K16" s="14">
        <v>0</v>
      </c>
      <c r="L16" s="14">
        <v>0</v>
      </c>
      <c r="M16" s="15">
        <f t="shared" si="2"/>
        <v>0</v>
      </c>
      <c r="N16" s="14">
        <v>0</v>
      </c>
    </row>
    <row r="17" spans="1:14">
      <c r="A17" s="3"/>
      <c r="B17" s="16" t="s">
        <v>7</v>
      </c>
      <c r="C17" s="18"/>
      <c r="D17" s="19" t="s">
        <v>4</v>
      </c>
      <c r="E17" s="30">
        <v>6</v>
      </c>
      <c r="F17" s="13">
        <v>7</v>
      </c>
      <c r="G17" s="13">
        <v>0</v>
      </c>
      <c r="H17" s="13">
        <f t="shared" si="0"/>
        <v>7</v>
      </c>
      <c r="I17" s="13">
        <v>0</v>
      </c>
      <c r="J17" s="13">
        <f t="shared" si="1"/>
        <v>7</v>
      </c>
      <c r="K17" s="14">
        <v>0</v>
      </c>
      <c r="L17" s="14">
        <v>0</v>
      </c>
      <c r="M17" s="15">
        <f t="shared" si="2"/>
        <v>0</v>
      </c>
      <c r="N17" s="14">
        <v>0</v>
      </c>
    </row>
    <row r="18" spans="1:14">
      <c r="A18" s="3"/>
      <c r="B18" s="16" t="s">
        <v>1</v>
      </c>
      <c r="C18" s="17"/>
      <c r="D18" s="19" t="s">
        <v>9</v>
      </c>
      <c r="E18" s="30">
        <v>5</v>
      </c>
      <c r="F18" s="13">
        <v>6</v>
      </c>
      <c r="G18" s="13">
        <v>0</v>
      </c>
      <c r="H18" s="13">
        <f t="shared" si="0"/>
        <v>6</v>
      </c>
      <c r="I18" s="13">
        <v>0</v>
      </c>
      <c r="J18" s="13">
        <f t="shared" si="1"/>
        <v>6</v>
      </c>
      <c r="K18" s="14">
        <v>0</v>
      </c>
      <c r="L18" s="14">
        <v>0</v>
      </c>
      <c r="M18" s="15">
        <f t="shared" si="2"/>
        <v>0</v>
      </c>
      <c r="N18" s="14">
        <v>0</v>
      </c>
    </row>
    <row r="19" spans="1:14">
      <c r="A19" s="3"/>
      <c r="B19" s="16"/>
      <c r="C19" s="17"/>
      <c r="D19" s="19" t="s">
        <v>12</v>
      </c>
      <c r="E19" s="30">
        <v>4</v>
      </c>
      <c r="F19" s="13">
        <v>23</v>
      </c>
      <c r="G19" s="13">
        <v>0</v>
      </c>
      <c r="H19" s="13">
        <f t="shared" si="0"/>
        <v>23</v>
      </c>
      <c r="I19" s="13">
        <v>0</v>
      </c>
      <c r="J19" s="13">
        <f t="shared" si="1"/>
        <v>23</v>
      </c>
      <c r="K19" s="14">
        <v>0</v>
      </c>
      <c r="L19" s="14">
        <v>0</v>
      </c>
      <c r="M19" s="15">
        <f t="shared" si="2"/>
        <v>0</v>
      </c>
      <c r="N19" s="14">
        <v>0</v>
      </c>
    </row>
    <row r="20" spans="1:14">
      <c r="A20" s="3"/>
      <c r="B20" s="16"/>
      <c r="C20" s="17" t="s">
        <v>1</v>
      </c>
      <c r="D20" s="11"/>
      <c r="E20" s="30">
        <v>3</v>
      </c>
      <c r="F20" s="13">
        <v>0</v>
      </c>
      <c r="G20" s="13">
        <v>38</v>
      </c>
      <c r="H20" s="13">
        <f t="shared" si="0"/>
        <v>38</v>
      </c>
      <c r="I20" s="13">
        <v>0</v>
      </c>
      <c r="J20" s="13">
        <f t="shared" si="1"/>
        <v>38</v>
      </c>
      <c r="K20" s="14">
        <v>0</v>
      </c>
      <c r="L20" s="14">
        <v>0</v>
      </c>
      <c r="M20" s="15">
        <f t="shared" si="2"/>
        <v>0</v>
      </c>
      <c r="N20" s="14">
        <v>0</v>
      </c>
    </row>
    <row r="21" spans="1:14">
      <c r="A21" s="3"/>
      <c r="B21" s="16"/>
      <c r="C21" s="17"/>
      <c r="D21" s="11"/>
      <c r="E21" s="30">
        <v>2</v>
      </c>
      <c r="F21" s="13">
        <v>0</v>
      </c>
      <c r="G21" s="13">
        <v>57</v>
      </c>
      <c r="H21" s="13">
        <f t="shared" si="0"/>
        <v>57</v>
      </c>
      <c r="I21" s="13">
        <v>0</v>
      </c>
      <c r="J21" s="13">
        <f t="shared" si="1"/>
        <v>57</v>
      </c>
      <c r="K21" s="14">
        <v>0</v>
      </c>
      <c r="L21" s="14">
        <v>0</v>
      </c>
      <c r="M21" s="15">
        <f t="shared" si="2"/>
        <v>0</v>
      </c>
      <c r="N21" s="14">
        <v>0</v>
      </c>
    </row>
    <row r="22" spans="1:14">
      <c r="A22" s="3"/>
      <c r="B22" s="20"/>
      <c r="C22" s="18"/>
      <c r="D22" s="11"/>
      <c r="E22" s="9">
        <v>1</v>
      </c>
      <c r="F22" s="13">
        <v>0</v>
      </c>
      <c r="G22" s="13">
        <v>79</v>
      </c>
      <c r="H22" s="13">
        <f t="shared" si="0"/>
        <v>79</v>
      </c>
      <c r="I22" s="13">
        <v>25</v>
      </c>
      <c r="J22" s="13">
        <f t="shared" si="1"/>
        <v>104</v>
      </c>
      <c r="K22" s="14">
        <v>0</v>
      </c>
      <c r="L22" s="14">
        <v>0</v>
      </c>
      <c r="M22" s="15">
        <f t="shared" si="2"/>
        <v>0</v>
      </c>
      <c r="N22" s="14">
        <v>0</v>
      </c>
    </row>
    <row r="23" spans="1:14" ht="12.75" customHeight="1">
      <c r="A23" s="3"/>
      <c r="B23" s="338" t="s">
        <v>18</v>
      </c>
      <c r="C23" s="339"/>
      <c r="D23" s="339"/>
      <c r="E23" s="340"/>
      <c r="F23" s="13">
        <f t="shared" ref="F23:N23" si="3">SUM(F10:F22)</f>
        <v>411</v>
      </c>
      <c r="G23" s="13">
        <f t="shared" si="3"/>
        <v>174</v>
      </c>
      <c r="H23" s="21">
        <f t="shared" si="3"/>
        <v>585</v>
      </c>
      <c r="I23" s="13">
        <f t="shared" si="3"/>
        <v>25</v>
      </c>
      <c r="J23" s="21">
        <f t="shared" si="3"/>
        <v>610</v>
      </c>
      <c r="K23" s="22">
        <f t="shared" si="3"/>
        <v>0</v>
      </c>
      <c r="L23" s="22">
        <f t="shared" si="3"/>
        <v>20</v>
      </c>
      <c r="M23" s="13">
        <f t="shared" si="3"/>
        <v>20</v>
      </c>
      <c r="N23" s="13">
        <f t="shared" si="3"/>
        <v>25</v>
      </c>
    </row>
    <row r="24" spans="1:14">
      <c r="A24" s="3"/>
      <c r="B24" s="16"/>
      <c r="C24" s="16"/>
      <c r="D24" s="23"/>
      <c r="E24" s="20">
        <v>13</v>
      </c>
      <c r="F24" s="13">
        <v>643</v>
      </c>
      <c r="G24" s="13">
        <v>0</v>
      </c>
      <c r="H24" s="13">
        <f>F24+G24</f>
        <v>643</v>
      </c>
      <c r="I24" s="13">
        <v>0</v>
      </c>
      <c r="J24" s="13">
        <f t="shared" si="1"/>
        <v>643</v>
      </c>
      <c r="K24" s="14">
        <v>0</v>
      </c>
      <c r="L24" s="14">
        <v>26</v>
      </c>
      <c r="M24" s="14">
        <f>K24+L24</f>
        <v>26</v>
      </c>
      <c r="N24" s="14">
        <v>36</v>
      </c>
    </row>
    <row r="25" spans="1:14">
      <c r="A25" s="3"/>
      <c r="B25" s="16"/>
      <c r="C25" s="16" t="s">
        <v>0</v>
      </c>
      <c r="D25" s="23"/>
      <c r="E25" s="30">
        <v>12</v>
      </c>
      <c r="F25" s="13">
        <v>9</v>
      </c>
      <c r="G25" s="13">
        <v>0</v>
      </c>
      <c r="H25" s="13">
        <f t="shared" ref="H25:H50" si="4">F25+G25</f>
        <v>9</v>
      </c>
      <c r="I25" s="13">
        <v>0</v>
      </c>
      <c r="J25" s="13">
        <f t="shared" si="1"/>
        <v>9</v>
      </c>
      <c r="K25" s="14">
        <v>0</v>
      </c>
      <c r="L25" s="14">
        <v>0</v>
      </c>
      <c r="M25" s="14">
        <f t="shared" ref="M25:M36" si="5">K25+L25</f>
        <v>0</v>
      </c>
      <c r="N25" s="14">
        <v>0</v>
      </c>
    </row>
    <row r="26" spans="1:14">
      <c r="A26" s="3"/>
      <c r="B26" s="16" t="s">
        <v>7</v>
      </c>
      <c r="C26" s="20"/>
      <c r="D26" s="23"/>
      <c r="E26" s="30">
        <v>11</v>
      </c>
      <c r="F26" s="13">
        <v>26</v>
      </c>
      <c r="G26" s="13">
        <v>0</v>
      </c>
      <c r="H26" s="13">
        <f t="shared" si="4"/>
        <v>26</v>
      </c>
      <c r="I26" s="13">
        <v>0</v>
      </c>
      <c r="J26" s="13">
        <f t="shared" si="1"/>
        <v>26</v>
      </c>
      <c r="K26" s="14">
        <v>0</v>
      </c>
      <c r="L26" s="14">
        <v>1</v>
      </c>
      <c r="M26" s="14">
        <f t="shared" si="5"/>
        <v>1</v>
      </c>
      <c r="N26" s="14">
        <v>1</v>
      </c>
    </row>
    <row r="27" spans="1:14">
      <c r="A27" s="3"/>
      <c r="B27" s="16" t="s">
        <v>8</v>
      </c>
      <c r="C27" s="16"/>
      <c r="D27" s="23" t="s">
        <v>26</v>
      </c>
      <c r="E27" s="30">
        <v>10</v>
      </c>
      <c r="F27" s="13">
        <v>53</v>
      </c>
      <c r="G27" s="13">
        <v>0</v>
      </c>
      <c r="H27" s="13">
        <f t="shared" si="4"/>
        <v>53</v>
      </c>
      <c r="I27" s="13">
        <v>0</v>
      </c>
      <c r="J27" s="13">
        <f t="shared" si="1"/>
        <v>53</v>
      </c>
      <c r="K27" s="14">
        <v>0</v>
      </c>
      <c r="L27" s="14">
        <v>2</v>
      </c>
      <c r="M27" s="14">
        <f>K27+L27</f>
        <v>2</v>
      </c>
      <c r="N27" s="14">
        <v>3</v>
      </c>
    </row>
    <row r="28" spans="1:14">
      <c r="A28" s="3"/>
      <c r="B28" s="16" t="s">
        <v>0</v>
      </c>
      <c r="C28" s="16"/>
      <c r="D28" s="23" t="s">
        <v>8</v>
      </c>
      <c r="E28" s="30">
        <v>9</v>
      </c>
      <c r="F28" s="13">
        <v>19</v>
      </c>
      <c r="G28" s="13">
        <v>0</v>
      </c>
      <c r="H28" s="13">
        <f t="shared" si="4"/>
        <v>19</v>
      </c>
      <c r="I28" s="13">
        <v>0</v>
      </c>
      <c r="J28" s="13">
        <f t="shared" si="1"/>
        <v>19</v>
      </c>
      <c r="K28" s="14">
        <v>0</v>
      </c>
      <c r="L28" s="14">
        <v>0</v>
      </c>
      <c r="M28" s="14">
        <f t="shared" si="5"/>
        <v>0</v>
      </c>
      <c r="N28" s="14">
        <v>0</v>
      </c>
    </row>
    <row r="29" spans="1:14">
      <c r="A29" s="3"/>
      <c r="B29" s="16" t="s">
        <v>2</v>
      </c>
      <c r="C29" s="16" t="s">
        <v>5</v>
      </c>
      <c r="D29" s="23" t="s">
        <v>27</v>
      </c>
      <c r="E29" s="30">
        <v>8</v>
      </c>
      <c r="F29" s="13">
        <v>16</v>
      </c>
      <c r="G29" s="13">
        <v>0</v>
      </c>
      <c r="H29" s="13">
        <f t="shared" si="4"/>
        <v>16</v>
      </c>
      <c r="I29" s="13">
        <v>0</v>
      </c>
      <c r="J29" s="13">
        <f t="shared" si="1"/>
        <v>16</v>
      </c>
      <c r="K29" s="14">
        <v>0</v>
      </c>
      <c r="L29" s="14">
        <v>0</v>
      </c>
      <c r="M29" s="14">
        <f t="shared" si="5"/>
        <v>0</v>
      </c>
      <c r="N29" s="14">
        <v>0</v>
      </c>
    </row>
    <row r="30" spans="1:14">
      <c r="A30" s="3"/>
      <c r="B30" s="16" t="s">
        <v>4</v>
      </c>
      <c r="C30" s="16"/>
      <c r="D30" s="23" t="s">
        <v>4</v>
      </c>
      <c r="E30" s="30">
        <v>7</v>
      </c>
      <c r="F30" s="13">
        <v>14</v>
      </c>
      <c r="G30" s="13">
        <v>0</v>
      </c>
      <c r="H30" s="13">
        <f t="shared" si="4"/>
        <v>14</v>
      </c>
      <c r="I30" s="13">
        <v>0</v>
      </c>
      <c r="J30" s="13">
        <f t="shared" si="1"/>
        <v>14</v>
      </c>
      <c r="K30" s="14">
        <v>0</v>
      </c>
      <c r="L30" s="14">
        <v>0</v>
      </c>
      <c r="M30" s="14">
        <f t="shared" si="5"/>
        <v>0</v>
      </c>
      <c r="N30" s="14">
        <v>0</v>
      </c>
    </row>
    <row r="31" spans="1:14">
      <c r="A31" s="3"/>
      <c r="B31" s="16" t="s">
        <v>0</v>
      </c>
      <c r="C31" s="16"/>
      <c r="D31" s="23" t="s">
        <v>9</v>
      </c>
      <c r="E31" s="30">
        <v>6</v>
      </c>
      <c r="F31" s="13">
        <v>27</v>
      </c>
      <c r="G31" s="13">
        <v>0</v>
      </c>
      <c r="H31" s="13">
        <f t="shared" si="4"/>
        <v>27</v>
      </c>
      <c r="I31" s="13">
        <v>0</v>
      </c>
      <c r="J31" s="13">
        <f t="shared" si="1"/>
        <v>27</v>
      </c>
      <c r="K31" s="14">
        <v>0</v>
      </c>
      <c r="L31" s="14">
        <v>0</v>
      </c>
      <c r="M31" s="14">
        <f t="shared" si="5"/>
        <v>0</v>
      </c>
      <c r="N31" s="14">
        <v>0</v>
      </c>
    </row>
    <row r="32" spans="1:14">
      <c r="A32" s="3"/>
      <c r="B32" s="16" t="s">
        <v>9</v>
      </c>
      <c r="C32" s="9"/>
      <c r="D32" s="23"/>
      <c r="E32" s="30">
        <v>5</v>
      </c>
      <c r="F32" s="13">
        <v>6</v>
      </c>
      <c r="G32" s="13">
        <v>0</v>
      </c>
      <c r="H32" s="13">
        <f t="shared" si="4"/>
        <v>6</v>
      </c>
      <c r="I32" s="13">
        <v>0</v>
      </c>
      <c r="J32" s="13">
        <f t="shared" si="1"/>
        <v>6</v>
      </c>
      <c r="K32" s="14">
        <v>0</v>
      </c>
      <c r="L32" s="14">
        <v>0</v>
      </c>
      <c r="M32" s="14">
        <f t="shared" si="5"/>
        <v>0</v>
      </c>
      <c r="N32" s="14">
        <v>0</v>
      </c>
    </row>
    <row r="33" spans="1:14">
      <c r="A33" s="3"/>
      <c r="B33" s="16"/>
      <c r="C33" s="16"/>
      <c r="D33" s="23"/>
      <c r="E33" s="30">
        <v>4</v>
      </c>
      <c r="F33" s="13">
        <v>26</v>
      </c>
      <c r="G33" s="13">
        <v>0</v>
      </c>
      <c r="H33" s="13">
        <f t="shared" si="4"/>
        <v>26</v>
      </c>
      <c r="I33" s="13">
        <v>0</v>
      </c>
      <c r="J33" s="13">
        <f t="shared" si="1"/>
        <v>26</v>
      </c>
      <c r="K33" s="14">
        <v>0</v>
      </c>
      <c r="L33" s="14">
        <v>1</v>
      </c>
      <c r="M33" s="14">
        <f t="shared" si="5"/>
        <v>1</v>
      </c>
      <c r="N33" s="14">
        <v>1</v>
      </c>
    </row>
    <row r="34" spans="1:14">
      <c r="A34" s="3"/>
      <c r="B34" s="16"/>
      <c r="C34" s="16" t="s">
        <v>1</v>
      </c>
      <c r="D34" s="23"/>
      <c r="E34" s="30">
        <v>3</v>
      </c>
      <c r="F34" s="13">
        <v>0</v>
      </c>
      <c r="G34" s="13">
        <v>53</v>
      </c>
      <c r="H34" s="13">
        <f t="shared" si="4"/>
        <v>53</v>
      </c>
      <c r="I34" s="13">
        <v>0</v>
      </c>
      <c r="J34" s="13">
        <f t="shared" si="1"/>
        <v>53</v>
      </c>
      <c r="K34" s="14">
        <v>0</v>
      </c>
      <c r="L34" s="14">
        <v>0</v>
      </c>
      <c r="M34" s="14">
        <f t="shared" si="5"/>
        <v>0</v>
      </c>
      <c r="N34" s="14">
        <v>0</v>
      </c>
    </row>
    <row r="35" spans="1:14">
      <c r="A35" s="3"/>
      <c r="B35" s="16"/>
      <c r="C35" s="16"/>
      <c r="D35" s="23"/>
      <c r="E35" s="30">
        <v>2</v>
      </c>
      <c r="F35" s="13">
        <v>0</v>
      </c>
      <c r="G35" s="13">
        <v>35</v>
      </c>
      <c r="H35" s="13">
        <f t="shared" si="4"/>
        <v>35</v>
      </c>
      <c r="I35" s="13">
        <v>0</v>
      </c>
      <c r="J35" s="13">
        <f t="shared" si="1"/>
        <v>35</v>
      </c>
      <c r="K35" s="14">
        <v>0</v>
      </c>
      <c r="L35" s="14">
        <v>0</v>
      </c>
      <c r="M35" s="14">
        <f t="shared" si="5"/>
        <v>0</v>
      </c>
      <c r="N35" s="14">
        <v>0</v>
      </c>
    </row>
    <row r="36" spans="1:14">
      <c r="A36" s="3"/>
      <c r="B36" s="20"/>
      <c r="C36" s="20"/>
      <c r="D36" s="23"/>
      <c r="E36" s="9">
        <v>1</v>
      </c>
      <c r="F36" s="13">
        <v>0</v>
      </c>
      <c r="G36" s="13">
        <v>76</v>
      </c>
      <c r="H36" s="13">
        <f t="shared" si="4"/>
        <v>76</v>
      </c>
      <c r="I36" s="13">
        <v>17</v>
      </c>
      <c r="J36" s="13">
        <f t="shared" si="1"/>
        <v>93</v>
      </c>
      <c r="K36" s="14">
        <v>0</v>
      </c>
      <c r="L36" s="14">
        <v>0</v>
      </c>
      <c r="M36" s="14">
        <f t="shared" si="5"/>
        <v>0</v>
      </c>
      <c r="N36" s="14">
        <v>0</v>
      </c>
    </row>
    <row r="37" spans="1:14" ht="12.75" customHeight="1">
      <c r="A37" s="3"/>
      <c r="B37" s="338" t="s">
        <v>19</v>
      </c>
      <c r="C37" s="339"/>
      <c r="D37" s="339"/>
      <c r="E37" s="339"/>
      <c r="F37" s="22">
        <f t="shared" ref="F37:N37" si="6">SUM(F24:F36)</f>
        <v>839</v>
      </c>
      <c r="G37" s="13">
        <f t="shared" si="6"/>
        <v>164</v>
      </c>
      <c r="H37" s="24">
        <f t="shared" si="6"/>
        <v>1003</v>
      </c>
      <c r="I37" s="25">
        <f t="shared" si="6"/>
        <v>17</v>
      </c>
      <c r="J37" s="21">
        <f t="shared" si="6"/>
        <v>1020</v>
      </c>
      <c r="K37" s="22">
        <f t="shared" si="6"/>
        <v>0</v>
      </c>
      <c r="L37" s="13">
        <f t="shared" si="6"/>
        <v>30</v>
      </c>
      <c r="M37" s="21">
        <f t="shared" si="6"/>
        <v>30</v>
      </c>
      <c r="N37" s="22">
        <f t="shared" si="6"/>
        <v>41</v>
      </c>
    </row>
    <row r="38" spans="1:14">
      <c r="A38" s="3"/>
      <c r="B38" s="9"/>
      <c r="C38" s="9"/>
      <c r="D38" s="26"/>
      <c r="E38" s="30">
        <v>13</v>
      </c>
      <c r="F38" s="13">
        <v>1</v>
      </c>
      <c r="G38" s="13">
        <v>0</v>
      </c>
      <c r="H38" s="13">
        <f t="shared" si="4"/>
        <v>1</v>
      </c>
      <c r="I38" s="13">
        <v>0</v>
      </c>
      <c r="J38" s="13">
        <f t="shared" si="1"/>
        <v>1</v>
      </c>
      <c r="K38" s="14">
        <v>0</v>
      </c>
      <c r="L38" s="14">
        <v>0</v>
      </c>
      <c r="M38" s="14">
        <f>K38+L38</f>
        <v>0</v>
      </c>
      <c r="N38" s="14">
        <v>0</v>
      </c>
    </row>
    <row r="39" spans="1:14">
      <c r="A39" s="3"/>
      <c r="B39" s="16" t="s">
        <v>1</v>
      </c>
      <c r="C39" s="16" t="s">
        <v>0</v>
      </c>
      <c r="D39" s="23" t="s">
        <v>21</v>
      </c>
      <c r="E39" s="30">
        <v>12</v>
      </c>
      <c r="F39" s="13">
        <v>1</v>
      </c>
      <c r="G39" s="13">
        <v>0</v>
      </c>
      <c r="H39" s="13">
        <f t="shared" si="4"/>
        <v>1</v>
      </c>
      <c r="I39" s="13">
        <v>0</v>
      </c>
      <c r="J39" s="13">
        <f t="shared" si="1"/>
        <v>1</v>
      </c>
      <c r="K39" s="14">
        <v>0</v>
      </c>
      <c r="L39" s="14">
        <v>0</v>
      </c>
      <c r="M39" s="14">
        <f t="shared" ref="M39:M50" si="7">K39+L39</f>
        <v>0</v>
      </c>
      <c r="N39" s="14">
        <v>0</v>
      </c>
    </row>
    <row r="40" spans="1:14">
      <c r="A40" s="3"/>
      <c r="B40" s="16" t="s">
        <v>10</v>
      </c>
      <c r="C40" s="16"/>
      <c r="D40" s="23" t="s">
        <v>10</v>
      </c>
      <c r="E40" s="30">
        <v>11</v>
      </c>
      <c r="F40" s="13">
        <v>0</v>
      </c>
      <c r="G40" s="13">
        <v>0</v>
      </c>
      <c r="H40" s="13">
        <f t="shared" si="4"/>
        <v>0</v>
      </c>
      <c r="I40" s="13">
        <v>0</v>
      </c>
      <c r="J40" s="13">
        <f t="shared" si="1"/>
        <v>0</v>
      </c>
      <c r="K40" s="14">
        <v>0</v>
      </c>
      <c r="L40" s="14">
        <v>0</v>
      </c>
      <c r="M40" s="14">
        <f t="shared" si="7"/>
        <v>0</v>
      </c>
      <c r="N40" s="14">
        <v>0</v>
      </c>
    </row>
    <row r="41" spans="1:14">
      <c r="A41" s="3"/>
      <c r="B41" s="16" t="s">
        <v>11</v>
      </c>
      <c r="C41" s="9"/>
      <c r="D41" s="23" t="s">
        <v>2</v>
      </c>
      <c r="E41" s="30">
        <v>10</v>
      </c>
      <c r="F41" s="13">
        <v>0</v>
      </c>
      <c r="G41" s="13">
        <v>0</v>
      </c>
      <c r="H41" s="13">
        <f t="shared" si="4"/>
        <v>0</v>
      </c>
      <c r="I41" s="13">
        <v>0</v>
      </c>
      <c r="J41" s="13">
        <f t="shared" si="1"/>
        <v>0</v>
      </c>
      <c r="K41" s="14">
        <v>0</v>
      </c>
      <c r="L41" s="14">
        <v>0</v>
      </c>
      <c r="M41" s="14">
        <f t="shared" si="7"/>
        <v>0</v>
      </c>
      <c r="N41" s="14">
        <v>0</v>
      </c>
    </row>
    <row r="42" spans="1:14">
      <c r="A42" s="3"/>
      <c r="B42" s="16" t="s">
        <v>4</v>
      </c>
      <c r="C42" s="16"/>
      <c r="D42" s="23" t="s">
        <v>27</v>
      </c>
      <c r="E42" s="30">
        <v>9</v>
      </c>
      <c r="F42" s="13">
        <v>0</v>
      </c>
      <c r="G42" s="13">
        <v>0</v>
      </c>
      <c r="H42" s="13">
        <f t="shared" si="4"/>
        <v>0</v>
      </c>
      <c r="I42" s="13">
        <v>0</v>
      </c>
      <c r="J42" s="13">
        <f t="shared" si="1"/>
        <v>0</v>
      </c>
      <c r="K42" s="14">
        <v>0</v>
      </c>
      <c r="L42" s="14">
        <v>0</v>
      </c>
      <c r="M42" s="14">
        <f t="shared" si="7"/>
        <v>0</v>
      </c>
      <c r="N42" s="14">
        <v>0</v>
      </c>
    </row>
    <row r="43" spans="1:14">
      <c r="A43" s="3"/>
      <c r="B43" s="16" t="s">
        <v>3</v>
      </c>
      <c r="C43" s="16" t="s">
        <v>5</v>
      </c>
      <c r="D43" s="23" t="s">
        <v>1</v>
      </c>
      <c r="E43" s="30">
        <v>8</v>
      </c>
      <c r="F43" s="13">
        <v>0</v>
      </c>
      <c r="G43" s="13">
        <v>0</v>
      </c>
      <c r="H43" s="13">
        <f t="shared" si="4"/>
        <v>0</v>
      </c>
      <c r="I43" s="13">
        <v>0</v>
      </c>
      <c r="J43" s="13">
        <f t="shared" si="1"/>
        <v>0</v>
      </c>
      <c r="K43" s="14">
        <v>0</v>
      </c>
      <c r="L43" s="14">
        <v>0</v>
      </c>
      <c r="M43" s="14">
        <f t="shared" si="7"/>
        <v>0</v>
      </c>
      <c r="N43" s="14">
        <v>0</v>
      </c>
    </row>
    <row r="44" spans="1:14">
      <c r="A44" s="3"/>
      <c r="B44" s="16" t="s">
        <v>4</v>
      </c>
      <c r="C44" s="16"/>
      <c r="D44" s="23" t="s">
        <v>26</v>
      </c>
      <c r="E44" s="30">
        <v>7</v>
      </c>
      <c r="F44" s="13">
        <v>0</v>
      </c>
      <c r="G44" s="13">
        <v>0</v>
      </c>
      <c r="H44" s="13">
        <f t="shared" si="4"/>
        <v>0</v>
      </c>
      <c r="I44" s="13">
        <v>0</v>
      </c>
      <c r="J44" s="13">
        <f t="shared" si="1"/>
        <v>0</v>
      </c>
      <c r="K44" s="14">
        <v>0</v>
      </c>
      <c r="L44" s="14">
        <v>0</v>
      </c>
      <c r="M44" s="14">
        <f t="shared" si="7"/>
        <v>0</v>
      </c>
      <c r="N44" s="14">
        <v>0</v>
      </c>
    </row>
    <row r="45" spans="1:14">
      <c r="A45" s="3"/>
      <c r="B45" s="16" t="s">
        <v>1</v>
      </c>
      <c r="C45" s="16"/>
      <c r="D45" s="23" t="s">
        <v>22</v>
      </c>
      <c r="E45" s="30">
        <v>6</v>
      </c>
      <c r="F45" s="13">
        <v>0</v>
      </c>
      <c r="G45" s="13">
        <v>0</v>
      </c>
      <c r="H45" s="13">
        <f t="shared" si="4"/>
        <v>0</v>
      </c>
      <c r="I45" s="13">
        <v>0</v>
      </c>
      <c r="J45" s="13">
        <f t="shared" si="1"/>
        <v>0</v>
      </c>
      <c r="K45" s="14">
        <v>0</v>
      </c>
      <c r="L45" s="14">
        <v>0</v>
      </c>
      <c r="M45" s="14">
        <f t="shared" si="7"/>
        <v>0</v>
      </c>
      <c r="N45" s="14">
        <v>0</v>
      </c>
    </row>
    <row r="46" spans="1:14">
      <c r="A46" s="3"/>
      <c r="B46" s="16" t="s">
        <v>12</v>
      </c>
      <c r="C46" s="9"/>
      <c r="D46" s="23" t="s">
        <v>2</v>
      </c>
      <c r="E46" s="30">
        <v>5</v>
      </c>
      <c r="F46" s="13">
        <v>0</v>
      </c>
      <c r="G46" s="13">
        <v>0</v>
      </c>
      <c r="H46" s="13">
        <f t="shared" si="4"/>
        <v>0</v>
      </c>
      <c r="I46" s="13">
        <v>0</v>
      </c>
      <c r="J46" s="13">
        <f t="shared" si="1"/>
        <v>0</v>
      </c>
      <c r="K46" s="14">
        <v>0</v>
      </c>
      <c r="L46" s="14">
        <v>0</v>
      </c>
      <c r="M46" s="14">
        <f t="shared" si="7"/>
        <v>0</v>
      </c>
      <c r="N46" s="14">
        <v>0</v>
      </c>
    </row>
    <row r="47" spans="1:14">
      <c r="A47" s="3"/>
      <c r="B47" s="16"/>
      <c r="C47" s="16"/>
      <c r="D47" s="23" t="s">
        <v>7</v>
      </c>
      <c r="E47" s="30">
        <v>4</v>
      </c>
      <c r="F47" s="13">
        <v>0</v>
      </c>
      <c r="G47" s="13">
        <v>0</v>
      </c>
      <c r="H47" s="13">
        <f t="shared" si="4"/>
        <v>0</v>
      </c>
      <c r="I47" s="13">
        <v>0</v>
      </c>
      <c r="J47" s="13">
        <f t="shared" si="1"/>
        <v>0</v>
      </c>
      <c r="K47" s="14">
        <v>0</v>
      </c>
      <c r="L47" s="14">
        <v>0</v>
      </c>
      <c r="M47" s="14">
        <f t="shared" si="7"/>
        <v>0</v>
      </c>
      <c r="N47" s="14">
        <v>0</v>
      </c>
    </row>
    <row r="48" spans="1:14">
      <c r="A48" s="3"/>
      <c r="B48" s="16"/>
      <c r="C48" s="16" t="s">
        <v>1</v>
      </c>
      <c r="D48" s="23" t="s">
        <v>1</v>
      </c>
      <c r="E48" s="30">
        <v>3</v>
      </c>
      <c r="F48" s="13">
        <v>0</v>
      </c>
      <c r="G48" s="13">
        <v>0</v>
      </c>
      <c r="H48" s="13">
        <f t="shared" si="4"/>
        <v>0</v>
      </c>
      <c r="I48" s="13">
        <v>0</v>
      </c>
      <c r="J48" s="13">
        <f t="shared" si="1"/>
        <v>0</v>
      </c>
      <c r="K48" s="14">
        <v>0</v>
      </c>
      <c r="L48" s="14">
        <v>0</v>
      </c>
      <c r="M48" s="14">
        <f t="shared" si="7"/>
        <v>0</v>
      </c>
      <c r="N48" s="14">
        <v>0</v>
      </c>
    </row>
    <row r="49" spans="1:14">
      <c r="A49" s="3"/>
      <c r="B49" s="16"/>
      <c r="C49" s="16"/>
      <c r="D49" s="23" t="s">
        <v>3</v>
      </c>
      <c r="E49" s="30">
        <v>2</v>
      </c>
      <c r="F49" s="13">
        <v>0</v>
      </c>
      <c r="G49" s="13">
        <v>0</v>
      </c>
      <c r="H49" s="13">
        <f t="shared" si="4"/>
        <v>0</v>
      </c>
      <c r="I49" s="13">
        <v>0</v>
      </c>
      <c r="J49" s="13">
        <f t="shared" si="1"/>
        <v>0</v>
      </c>
      <c r="K49" s="14">
        <v>0</v>
      </c>
      <c r="L49" s="14">
        <v>0</v>
      </c>
      <c r="M49" s="14">
        <f t="shared" si="7"/>
        <v>0</v>
      </c>
      <c r="N49" s="14">
        <v>0</v>
      </c>
    </row>
    <row r="50" spans="1:14">
      <c r="A50" s="3"/>
      <c r="B50" s="20"/>
      <c r="C50" s="23"/>
      <c r="D50" s="20"/>
      <c r="E50" s="9">
        <v>1</v>
      </c>
      <c r="F50" s="27">
        <v>0</v>
      </c>
      <c r="G50" s="27">
        <v>0</v>
      </c>
      <c r="H50" s="27">
        <f t="shared" si="4"/>
        <v>0</v>
      </c>
      <c r="I50" s="27">
        <v>1</v>
      </c>
      <c r="J50" s="27">
        <f t="shared" si="1"/>
        <v>1</v>
      </c>
      <c r="K50" s="28">
        <v>0</v>
      </c>
      <c r="L50" s="28">
        <v>0</v>
      </c>
      <c r="M50" s="28">
        <f t="shared" si="7"/>
        <v>0</v>
      </c>
      <c r="N50" s="28">
        <v>0</v>
      </c>
    </row>
    <row r="51" spans="1:14" ht="12.75" customHeight="1">
      <c r="B51" s="341" t="s">
        <v>20</v>
      </c>
      <c r="C51" s="341"/>
      <c r="D51" s="341"/>
      <c r="E51" s="341"/>
      <c r="F51" s="13">
        <f t="shared" ref="F51:N51" si="8">SUM(F38:F50)</f>
        <v>2</v>
      </c>
      <c r="G51" s="13">
        <f t="shared" si="8"/>
        <v>0</v>
      </c>
      <c r="H51" s="13">
        <f t="shared" si="8"/>
        <v>2</v>
      </c>
      <c r="I51" s="13">
        <f t="shared" si="8"/>
        <v>1</v>
      </c>
      <c r="J51" s="13">
        <f t="shared" si="8"/>
        <v>3</v>
      </c>
      <c r="K51" s="13">
        <f t="shared" si="8"/>
        <v>0</v>
      </c>
      <c r="L51" s="13">
        <f t="shared" si="8"/>
        <v>0</v>
      </c>
      <c r="M51" s="13">
        <f t="shared" si="8"/>
        <v>0</v>
      </c>
      <c r="N51" s="13">
        <f t="shared" si="8"/>
        <v>0</v>
      </c>
    </row>
    <row r="52" spans="1:14">
      <c r="B52" s="338" t="s">
        <v>37</v>
      </c>
      <c r="C52" s="339"/>
      <c r="D52" s="339"/>
      <c r="E52" s="340"/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12.75" customHeight="1">
      <c r="B53" s="337" t="s">
        <v>40</v>
      </c>
      <c r="C53" s="337"/>
      <c r="D53" s="337"/>
      <c r="E53" s="337"/>
      <c r="F53" s="29">
        <f t="shared" ref="F53:N53" si="9">+F23+F37+F51+F52</f>
        <v>1252</v>
      </c>
      <c r="G53" s="29">
        <f t="shared" si="9"/>
        <v>338</v>
      </c>
      <c r="H53" s="29">
        <f t="shared" si="9"/>
        <v>1590</v>
      </c>
      <c r="I53" s="29">
        <f t="shared" si="9"/>
        <v>43</v>
      </c>
      <c r="J53" s="29">
        <f t="shared" si="9"/>
        <v>1633</v>
      </c>
      <c r="K53" s="29">
        <f t="shared" si="9"/>
        <v>0</v>
      </c>
      <c r="L53" s="29">
        <f t="shared" si="9"/>
        <v>50</v>
      </c>
      <c r="M53" s="29">
        <f t="shared" si="9"/>
        <v>50</v>
      </c>
      <c r="N53" s="29">
        <f t="shared" si="9"/>
        <v>66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7" workbookViewId="0">
      <selection activeCell="H11" sqref="H1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34" t="s">
        <v>32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>
      <c r="B2" s="34" t="s">
        <v>34</v>
      </c>
      <c r="C2" s="35"/>
      <c r="D2" s="35"/>
      <c r="E2" s="35"/>
      <c r="F2" s="35" t="s">
        <v>85</v>
      </c>
      <c r="G2" s="35"/>
      <c r="H2" s="35"/>
      <c r="I2" s="35"/>
      <c r="J2" s="35"/>
      <c r="K2" s="35"/>
      <c r="L2" s="35"/>
      <c r="M2" s="35"/>
      <c r="N2" s="35"/>
    </row>
    <row r="3" spans="1:14">
      <c r="B3" s="34" t="s">
        <v>33</v>
      </c>
      <c r="C3" s="35"/>
      <c r="D3" s="35"/>
      <c r="E3" s="35"/>
      <c r="F3" s="35" t="s">
        <v>86</v>
      </c>
      <c r="G3" s="35"/>
      <c r="H3" s="35"/>
      <c r="I3" s="35"/>
      <c r="J3" s="35"/>
      <c r="K3" s="35"/>
      <c r="L3" s="35"/>
      <c r="M3" s="35"/>
      <c r="N3" s="35"/>
    </row>
    <row r="4" spans="1:14">
      <c r="B4" s="35" t="s">
        <v>36</v>
      </c>
      <c r="C4" s="35"/>
      <c r="D4" s="35"/>
      <c r="E4" s="35"/>
      <c r="F4" s="269">
        <v>42277</v>
      </c>
      <c r="G4" s="35"/>
      <c r="H4" s="35"/>
      <c r="I4" s="35"/>
      <c r="J4" s="35"/>
      <c r="K4" s="35"/>
      <c r="L4" s="35"/>
      <c r="M4" s="35"/>
      <c r="N4" s="35"/>
    </row>
    <row r="5" spans="1:14">
      <c r="B5" s="367" t="s">
        <v>46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</row>
    <row r="6" spans="1:14">
      <c r="B6" s="37" t="s">
        <v>39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2.75" customHeight="1">
      <c r="B7" s="404" t="s">
        <v>41</v>
      </c>
      <c r="C7" s="404"/>
      <c r="D7" s="404"/>
      <c r="E7" s="404"/>
      <c r="F7" s="404" t="s">
        <v>35</v>
      </c>
      <c r="G7" s="404"/>
      <c r="H7" s="404"/>
      <c r="I7" s="404"/>
      <c r="J7" s="404"/>
      <c r="K7" s="404" t="s">
        <v>28</v>
      </c>
      <c r="L7" s="404"/>
      <c r="M7" s="404"/>
      <c r="N7" s="404"/>
    </row>
    <row r="8" spans="1:14" ht="12.75" customHeight="1">
      <c r="B8" s="404"/>
      <c r="C8" s="404"/>
      <c r="D8" s="404"/>
      <c r="E8" s="404"/>
      <c r="F8" s="404" t="s">
        <v>13</v>
      </c>
      <c r="G8" s="404"/>
      <c r="H8" s="404"/>
      <c r="I8" s="404" t="s">
        <v>14</v>
      </c>
      <c r="J8" s="404" t="s">
        <v>15</v>
      </c>
      <c r="K8" s="404" t="s">
        <v>30</v>
      </c>
      <c r="L8" s="404" t="s">
        <v>31</v>
      </c>
      <c r="M8" s="404" t="s">
        <v>15</v>
      </c>
      <c r="N8" s="404" t="s">
        <v>29</v>
      </c>
    </row>
    <row r="9" spans="1:14" ht="24">
      <c r="B9" s="404"/>
      <c r="C9" s="404"/>
      <c r="D9" s="404"/>
      <c r="E9" s="404"/>
      <c r="F9" s="322" t="s">
        <v>16</v>
      </c>
      <c r="G9" s="322" t="s">
        <v>17</v>
      </c>
      <c r="H9" s="322" t="s">
        <v>23</v>
      </c>
      <c r="I9" s="404"/>
      <c r="J9" s="404"/>
      <c r="K9" s="404"/>
      <c r="L9" s="404"/>
      <c r="M9" s="404"/>
      <c r="N9" s="404"/>
    </row>
    <row r="10" spans="1:14">
      <c r="A10" s="270"/>
      <c r="B10" s="323"/>
      <c r="C10" s="324"/>
      <c r="D10" s="325"/>
      <c r="E10" s="326">
        <v>13</v>
      </c>
      <c r="F10" s="296">
        <v>118</v>
      </c>
      <c r="G10" s="296">
        <v>49</v>
      </c>
      <c r="H10" s="296">
        <f t="shared" ref="H10:H22" si="0">F10+G10</f>
        <v>167</v>
      </c>
      <c r="I10" s="296"/>
      <c r="J10" s="296">
        <f t="shared" ref="J10:J22" si="1">H10+I10</f>
        <v>167</v>
      </c>
      <c r="K10" s="297">
        <v>83</v>
      </c>
      <c r="L10" s="297">
        <v>19</v>
      </c>
      <c r="M10" s="298">
        <f t="shared" ref="M10:M22" si="2">K10+L10</f>
        <v>102</v>
      </c>
      <c r="N10" s="297">
        <v>27</v>
      </c>
    </row>
    <row r="11" spans="1:14">
      <c r="A11" s="270"/>
      <c r="B11" s="327" t="s">
        <v>1</v>
      </c>
      <c r="C11" s="328" t="s">
        <v>0</v>
      </c>
      <c r="D11" s="325"/>
      <c r="E11" s="326">
        <v>12</v>
      </c>
      <c r="F11" s="296">
        <v>3</v>
      </c>
      <c r="G11" s="296"/>
      <c r="H11" s="296">
        <f t="shared" si="0"/>
        <v>3</v>
      </c>
      <c r="I11" s="296"/>
      <c r="J11" s="296">
        <f t="shared" si="1"/>
        <v>3</v>
      </c>
      <c r="K11" s="297"/>
      <c r="L11" s="297"/>
      <c r="M11" s="298">
        <f t="shared" si="2"/>
        <v>0</v>
      </c>
      <c r="N11" s="297"/>
    </row>
    <row r="12" spans="1:14">
      <c r="A12" s="270"/>
      <c r="B12" s="327" t="s">
        <v>2</v>
      </c>
      <c r="C12" s="329"/>
      <c r="D12" s="330" t="s">
        <v>6</v>
      </c>
      <c r="E12" s="326">
        <v>11</v>
      </c>
      <c r="F12" s="296">
        <v>6</v>
      </c>
      <c r="G12" s="296"/>
      <c r="H12" s="296">
        <f t="shared" si="0"/>
        <v>6</v>
      </c>
      <c r="I12" s="296"/>
      <c r="J12" s="296">
        <f t="shared" si="1"/>
        <v>6</v>
      </c>
      <c r="K12" s="297"/>
      <c r="L12" s="297"/>
      <c r="M12" s="298">
        <f t="shared" si="2"/>
        <v>0</v>
      </c>
      <c r="N12" s="297"/>
    </row>
    <row r="13" spans="1:14">
      <c r="A13" s="270"/>
      <c r="B13" s="327" t="s">
        <v>1</v>
      </c>
      <c r="C13" s="328"/>
      <c r="D13" s="330" t="s">
        <v>10</v>
      </c>
      <c r="E13" s="326">
        <v>10</v>
      </c>
      <c r="F13" s="296">
        <v>24</v>
      </c>
      <c r="G13" s="296"/>
      <c r="H13" s="296">
        <f t="shared" si="0"/>
        <v>24</v>
      </c>
      <c r="I13" s="296"/>
      <c r="J13" s="296">
        <f t="shared" si="1"/>
        <v>24</v>
      </c>
      <c r="K13" s="297"/>
      <c r="L13" s="297"/>
      <c r="M13" s="298">
        <f t="shared" si="2"/>
        <v>0</v>
      </c>
      <c r="N13" s="297"/>
    </row>
    <row r="14" spans="1:14">
      <c r="A14" s="270"/>
      <c r="B14" s="327" t="s">
        <v>3</v>
      </c>
      <c r="C14" s="328"/>
      <c r="D14" s="330" t="s">
        <v>25</v>
      </c>
      <c r="E14" s="326">
        <v>9</v>
      </c>
      <c r="F14" s="296">
        <v>10</v>
      </c>
      <c r="G14" s="296"/>
      <c r="H14" s="296">
        <f t="shared" si="0"/>
        <v>10</v>
      </c>
      <c r="I14" s="296"/>
      <c r="J14" s="296">
        <f t="shared" si="1"/>
        <v>10</v>
      </c>
      <c r="K14" s="297"/>
      <c r="L14" s="297"/>
      <c r="M14" s="298">
        <f t="shared" si="2"/>
        <v>0</v>
      </c>
      <c r="N14" s="297"/>
    </row>
    <row r="15" spans="1:14">
      <c r="A15" s="270"/>
      <c r="B15" s="327" t="s">
        <v>4</v>
      </c>
      <c r="C15" s="328" t="s">
        <v>5</v>
      </c>
      <c r="D15" s="330" t="s">
        <v>22</v>
      </c>
      <c r="E15" s="326">
        <v>8</v>
      </c>
      <c r="F15" s="296">
        <v>7</v>
      </c>
      <c r="G15" s="296"/>
      <c r="H15" s="296">
        <f t="shared" si="0"/>
        <v>7</v>
      </c>
      <c r="I15" s="296"/>
      <c r="J15" s="296">
        <f t="shared" si="1"/>
        <v>7</v>
      </c>
      <c r="K15" s="297"/>
      <c r="L15" s="297"/>
      <c r="M15" s="298">
        <f t="shared" si="2"/>
        <v>0</v>
      </c>
      <c r="N15" s="297"/>
    </row>
    <row r="16" spans="1:14">
      <c r="A16" s="270"/>
      <c r="B16" s="327" t="s">
        <v>6</v>
      </c>
      <c r="C16" s="328"/>
      <c r="D16" s="330" t="s">
        <v>12</v>
      </c>
      <c r="E16" s="326">
        <v>7</v>
      </c>
      <c r="F16" s="296">
        <v>1</v>
      </c>
      <c r="G16" s="296"/>
      <c r="H16" s="296">
        <f t="shared" si="0"/>
        <v>1</v>
      </c>
      <c r="I16" s="296"/>
      <c r="J16" s="296">
        <f t="shared" si="1"/>
        <v>1</v>
      </c>
      <c r="K16" s="297"/>
      <c r="L16" s="297"/>
      <c r="M16" s="298">
        <f t="shared" si="2"/>
        <v>0</v>
      </c>
      <c r="N16" s="297"/>
    </row>
    <row r="17" spans="1:14">
      <c r="A17" s="270"/>
      <c r="B17" s="327" t="s">
        <v>7</v>
      </c>
      <c r="C17" s="329"/>
      <c r="D17" s="330" t="s">
        <v>4</v>
      </c>
      <c r="E17" s="326">
        <v>6</v>
      </c>
      <c r="F17" s="296">
        <v>3</v>
      </c>
      <c r="G17" s="296"/>
      <c r="H17" s="296">
        <f t="shared" si="0"/>
        <v>3</v>
      </c>
      <c r="I17" s="296"/>
      <c r="J17" s="296">
        <f t="shared" si="1"/>
        <v>3</v>
      </c>
      <c r="K17" s="297"/>
      <c r="L17" s="297"/>
      <c r="M17" s="298">
        <f t="shared" si="2"/>
        <v>0</v>
      </c>
      <c r="N17" s="297"/>
    </row>
    <row r="18" spans="1:14">
      <c r="A18" s="270"/>
      <c r="B18" s="327" t="s">
        <v>1</v>
      </c>
      <c r="C18" s="328"/>
      <c r="D18" s="330" t="s">
        <v>9</v>
      </c>
      <c r="E18" s="326">
        <v>5</v>
      </c>
      <c r="F18" s="296">
        <v>4</v>
      </c>
      <c r="G18" s="296"/>
      <c r="H18" s="296">
        <f t="shared" si="0"/>
        <v>4</v>
      </c>
      <c r="I18" s="296"/>
      <c r="J18" s="296">
        <f t="shared" si="1"/>
        <v>4</v>
      </c>
      <c r="K18" s="297"/>
      <c r="L18" s="297"/>
      <c r="M18" s="298">
        <f t="shared" si="2"/>
        <v>0</v>
      </c>
      <c r="N18" s="297"/>
    </row>
    <row r="19" spans="1:14">
      <c r="A19" s="270"/>
      <c r="B19" s="327"/>
      <c r="C19" s="328"/>
      <c r="D19" s="330" t="s">
        <v>12</v>
      </c>
      <c r="E19" s="326">
        <v>4</v>
      </c>
      <c r="F19" s="296">
        <v>9</v>
      </c>
      <c r="G19" s="296"/>
      <c r="H19" s="296">
        <f t="shared" si="0"/>
        <v>9</v>
      </c>
      <c r="I19" s="296"/>
      <c r="J19" s="296">
        <f t="shared" si="1"/>
        <v>9</v>
      </c>
      <c r="K19" s="297"/>
      <c r="L19" s="297"/>
      <c r="M19" s="298">
        <f t="shared" si="2"/>
        <v>0</v>
      </c>
      <c r="N19" s="297"/>
    </row>
    <row r="20" spans="1:14">
      <c r="A20" s="270"/>
      <c r="B20" s="327"/>
      <c r="C20" s="328" t="s">
        <v>1</v>
      </c>
      <c r="D20" s="325"/>
      <c r="E20" s="326">
        <v>3</v>
      </c>
      <c r="F20" s="296"/>
      <c r="G20" s="296"/>
      <c r="H20" s="296">
        <f t="shared" si="0"/>
        <v>0</v>
      </c>
      <c r="I20" s="296"/>
      <c r="J20" s="296">
        <f t="shared" si="1"/>
        <v>0</v>
      </c>
      <c r="K20" s="297"/>
      <c r="L20" s="297">
        <v>1</v>
      </c>
      <c r="M20" s="298">
        <f t="shared" si="2"/>
        <v>1</v>
      </c>
      <c r="N20" s="297">
        <v>1</v>
      </c>
    </row>
    <row r="21" spans="1:14">
      <c r="A21" s="270"/>
      <c r="B21" s="327"/>
      <c r="C21" s="328"/>
      <c r="D21" s="325"/>
      <c r="E21" s="326">
        <v>2</v>
      </c>
      <c r="F21" s="296"/>
      <c r="G21" s="296"/>
      <c r="H21" s="296">
        <f t="shared" si="0"/>
        <v>0</v>
      </c>
      <c r="I21" s="296"/>
      <c r="J21" s="296">
        <f t="shared" si="1"/>
        <v>0</v>
      </c>
      <c r="K21" s="297"/>
      <c r="L21" s="297"/>
      <c r="M21" s="298">
        <f t="shared" si="2"/>
        <v>0</v>
      </c>
      <c r="N21" s="297"/>
    </row>
    <row r="22" spans="1:14">
      <c r="A22" s="270"/>
      <c r="B22" s="331"/>
      <c r="C22" s="329"/>
      <c r="D22" s="325"/>
      <c r="E22" s="323">
        <v>1</v>
      </c>
      <c r="F22" s="296"/>
      <c r="G22" s="296">
        <v>22</v>
      </c>
      <c r="H22" s="296">
        <f t="shared" si="0"/>
        <v>22</v>
      </c>
      <c r="I22" s="296">
        <v>15</v>
      </c>
      <c r="J22" s="296">
        <f t="shared" si="1"/>
        <v>37</v>
      </c>
      <c r="K22" s="297"/>
      <c r="L22" s="297"/>
      <c r="M22" s="298">
        <f t="shared" si="2"/>
        <v>0</v>
      </c>
      <c r="N22" s="297"/>
    </row>
    <row r="23" spans="1:14" ht="12.75" customHeight="1">
      <c r="A23" s="270"/>
      <c r="B23" s="406" t="s">
        <v>18</v>
      </c>
      <c r="C23" s="406"/>
      <c r="D23" s="406"/>
      <c r="E23" s="406"/>
      <c r="F23" s="296">
        <f t="shared" ref="F23:N23" si="3">SUM(F10:F22)</f>
        <v>185</v>
      </c>
      <c r="G23" s="296">
        <f t="shared" si="3"/>
        <v>71</v>
      </c>
      <c r="H23" s="283">
        <f t="shared" si="3"/>
        <v>256</v>
      </c>
      <c r="I23" s="296">
        <f t="shared" si="3"/>
        <v>15</v>
      </c>
      <c r="J23" s="283">
        <f t="shared" si="3"/>
        <v>271</v>
      </c>
      <c r="K23" s="301">
        <f t="shared" si="3"/>
        <v>83</v>
      </c>
      <c r="L23" s="301">
        <f t="shared" si="3"/>
        <v>20</v>
      </c>
      <c r="M23" s="296">
        <f t="shared" si="3"/>
        <v>103</v>
      </c>
      <c r="N23" s="296">
        <f t="shared" si="3"/>
        <v>28</v>
      </c>
    </row>
    <row r="24" spans="1:14">
      <c r="A24" s="270"/>
      <c r="B24" s="327"/>
      <c r="C24" s="327"/>
      <c r="D24" s="332"/>
      <c r="E24" s="331">
        <v>13</v>
      </c>
      <c r="F24" s="296">
        <v>441</v>
      </c>
      <c r="G24" s="296">
        <v>218</v>
      </c>
      <c r="H24" s="296">
        <v>658</v>
      </c>
      <c r="I24" s="296"/>
      <c r="J24" s="296">
        <f t="shared" ref="J24:J36" si="4">H24+I24</f>
        <v>658</v>
      </c>
      <c r="K24" s="297">
        <v>90</v>
      </c>
      <c r="L24" s="297">
        <v>36</v>
      </c>
      <c r="M24" s="297">
        <f t="shared" ref="M24:M36" si="5">K24+L24</f>
        <v>126</v>
      </c>
      <c r="N24" s="297">
        <v>52</v>
      </c>
    </row>
    <row r="25" spans="1:14">
      <c r="A25" s="270"/>
      <c r="B25" s="327"/>
      <c r="C25" s="327" t="s">
        <v>0</v>
      </c>
      <c r="D25" s="332"/>
      <c r="E25" s="326">
        <v>12</v>
      </c>
      <c r="F25" s="296">
        <v>1</v>
      </c>
      <c r="G25" s="296"/>
      <c r="H25" s="296">
        <f t="shared" ref="H25:H36" si="6">F25+G25</f>
        <v>1</v>
      </c>
      <c r="I25" s="296"/>
      <c r="J25" s="296">
        <f t="shared" si="4"/>
        <v>1</v>
      </c>
      <c r="K25" s="297">
        <v>1</v>
      </c>
      <c r="L25" s="297">
        <v>1</v>
      </c>
      <c r="M25" s="297">
        <f t="shared" si="5"/>
        <v>2</v>
      </c>
      <c r="N25" s="297">
        <v>1</v>
      </c>
    </row>
    <row r="26" spans="1:14">
      <c r="A26" s="270"/>
      <c r="B26" s="327" t="s">
        <v>7</v>
      </c>
      <c r="C26" s="331"/>
      <c r="D26" s="332"/>
      <c r="E26" s="326">
        <v>11</v>
      </c>
      <c r="F26" s="296">
        <v>8</v>
      </c>
      <c r="G26" s="296"/>
      <c r="H26" s="296">
        <f t="shared" si="6"/>
        <v>8</v>
      </c>
      <c r="I26" s="296"/>
      <c r="J26" s="296">
        <f t="shared" si="4"/>
        <v>8</v>
      </c>
      <c r="K26" s="297"/>
      <c r="L26" s="297">
        <v>1</v>
      </c>
      <c r="M26" s="297">
        <f t="shared" si="5"/>
        <v>1</v>
      </c>
      <c r="N26" s="297"/>
    </row>
    <row r="27" spans="1:14">
      <c r="A27" s="270"/>
      <c r="B27" s="327" t="s">
        <v>8</v>
      </c>
      <c r="C27" s="327"/>
      <c r="D27" s="332" t="s">
        <v>26</v>
      </c>
      <c r="E27" s="326">
        <v>10</v>
      </c>
      <c r="F27" s="296">
        <v>39</v>
      </c>
      <c r="G27" s="296"/>
      <c r="H27" s="296">
        <f t="shared" si="6"/>
        <v>39</v>
      </c>
      <c r="I27" s="296"/>
      <c r="J27" s="296">
        <f t="shared" si="4"/>
        <v>39</v>
      </c>
      <c r="K27" s="297"/>
      <c r="L27" s="297"/>
      <c r="M27" s="297">
        <f t="shared" si="5"/>
        <v>0</v>
      </c>
      <c r="N27" s="297"/>
    </row>
    <row r="28" spans="1:14">
      <c r="A28" s="270"/>
      <c r="B28" s="327" t="s">
        <v>0</v>
      </c>
      <c r="C28" s="327"/>
      <c r="D28" s="332" t="s">
        <v>8</v>
      </c>
      <c r="E28" s="326">
        <v>9</v>
      </c>
      <c r="F28" s="296">
        <v>8</v>
      </c>
      <c r="G28" s="296"/>
      <c r="H28" s="296">
        <f t="shared" si="6"/>
        <v>8</v>
      </c>
      <c r="I28" s="296"/>
      <c r="J28" s="296">
        <f t="shared" si="4"/>
        <v>8</v>
      </c>
      <c r="K28" s="297"/>
      <c r="L28" s="297"/>
      <c r="M28" s="297">
        <f t="shared" si="5"/>
        <v>0</v>
      </c>
      <c r="N28" s="297"/>
    </row>
    <row r="29" spans="1:14">
      <c r="A29" s="270"/>
      <c r="B29" s="327" t="s">
        <v>2</v>
      </c>
      <c r="C29" s="327" t="s">
        <v>5</v>
      </c>
      <c r="D29" s="332" t="s">
        <v>27</v>
      </c>
      <c r="E29" s="326">
        <v>8</v>
      </c>
      <c r="F29" s="296">
        <v>6</v>
      </c>
      <c r="G29" s="296"/>
      <c r="H29" s="296">
        <f t="shared" si="6"/>
        <v>6</v>
      </c>
      <c r="I29" s="296"/>
      <c r="J29" s="296">
        <f t="shared" si="4"/>
        <v>6</v>
      </c>
      <c r="K29" s="297"/>
      <c r="L29" s="297">
        <v>1</v>
      </c>
      <c r="M29" s="297">
        <f t="shared" si="5"/>
        <v>1</v>
      </c>
      <c r="N29" s="297">
        <v>1</v>
      </c>
    </row>
    <row r="30" spans="1:14">
      <c r="A30" s="270"/>
      <c r="B30" s="327" t="s">
        <v>4</v>
      </c>
      <c r="C30" s="327"/>
      <c r="D30" s="332" t="s">
        <v>4</v>
      </c>
      <c r="E30" s="326">
        <v>7</v>
      </c>
      <c r="F30" s="296">
        <v>2</v>
      </c>
      <c r="G30" s="296"/>
      <c r="H30" s="296">
        <f t="shared" si="6"/>
        <v>2</v>
      </c>
      <c r="I30" s="296"/>
      <c r="J30" s="296">
        <f t="shared" si="4"/>
        <v>2</v>
      </c>
      <c r="K30" s="297"/>
      <c r="L30" s="297">
        <v>1</v>
      </c>
      <c r="M30" s="297">
        <f t="shared" si="5"/>
        <v>1</v>
      </c>
      <c r="N30" s="297">
        <v>1</v>
      </c>
    </row>
    <row r="31" spans="1:14">
      <c r="A31" s="270"/>
      <c r="B31" s="327" t="s">
        <v>0</v>
      </c>
      <c r="C31" s="327"/>
      <c r="D31" s="332" t="s">
        <v>9</v>
      </c>
      <c r="E31" s="326">
        <v>6</v>
      </c>
      <c r="F31" s="296">
        <v>12</v>
      </c>
      <c r="G31" s="296"/>
      <c r="H31" s="296">
        <f t="shared" si="6"/>
        <v>12</v>
      </c>
      <c r="I31" s="296"/>
      <c r="J31" s="296">
        <f t="shared" si="4"/>
        <v>12</v>
      </c>
      <c r="K31" s="297"/>
      <c r="L31" s="297"/>
      <c r="M31" s="297">
        <f t="shared" si="5"/>
        <v>0</v>
      </c>
      <c r="N31" s="297"/>
    </row>
    <row r="32" spans="1:14">
      <c r="A32" s="270"/>
      <c r="B32" s="327" t="s">
        <v>9</v>
      </c>
      <c r="C32" s="323"/>
      <c r="D32" s="332"/>
      <c r="E32" s="326">
        <v>5</v>
      </c>
      <c r="F32" s="296">
        <v>7</v>
      </c>
      <c r="G32" s="296"/>
      <c r="H32" s="296">
        <f t="shared" si="6"/>
        <v>7</v>
      </c>
      <c r="I32" s="296"/>
      <c r="J32" s="296">
        <f t="shared" si="4"/>
        <v>7</v>
      </c>
      <c r="K32" s="297"/>
      <c r="L32" s="297">
        <v>1</v>
      </c>
      <c r="M32" s="297">
        <f t="shared" si="5"/>
        <v>1</v>
      </c>
      <c r="N32" s="297">
        <v>1</v>
      </c>
    </row>
    <row r="33" spans="1:14">
      <c r="A33" s="270"/>
      <c r="B33" s="327"/>
      <c r="C33" s="327"/>
      <c r="D33" s="332"/>
      <c r="E33" s="326">
        <v>4</v>
      </c>
      <c r="F33" s="296">
        <v>4</v>
      </c>
      <c r="G33" s="296"/>
      <c r="H33" s="296">
        <f t="shared" si="6"/>
        <v>4</v>
      </c>
      <c r="I33" s="296"/>
      <c r="J33" s="296">
        <f t="shared" si="4"/>
        <v>4</v>
      </c>
      <c r="K33" s="297"/>
      <c r="L33" s="297"/>
      <c r="M33" s="297">
        <f t="shared" si="5"/>
        <v>0</v>
      </c>
      <c r="N33" s="297"/>
    </row>
    <row r="34" spans="1:14">
      <c r="A34" s="270"/>
      <c r="B34" s="327"/>
      <c r="C34" s="327" t="s">
        <v>1</v>
      </c>
      <c r="D34" s="332"/>
      <c r="E34" s="326">
        <v>3</v>
      </c>
      <c r="F34" s="296"/>
      <c r="G34" s="296"/>
      <c r="H34" s="296">
        <f t="shared" si="6"/>
        <v>0</v>
      </c>
      <c r="I34" s="296"/>
      <c r="J34" s="296">
        <f t="shared" si="4"/>
        <v>0</v>
      </c>
      <c r="K34" s="297"/>
      <c r="L34" s="297"/>
      <c r="M34" s="297">
        <f t="shared" si="5"/>
        <v>0</v>
      </c>
      <c r="N34" s="297"/>
    </row>
    <row r="35" spans="1:14">
      <c r="A35" s="270"/>
      <c r="B35" s="327"/>
      <c r="C35" s="327"/>
      <c r="D35" s="332"/>
      <c r="E35" s="326">
        <v>2</v>
      </c>
      <c r="F35" s="296"/>
      <c r="G35" s="296"/>
      <c r="H35" s="296">
        <f t="shared" si="6"/>
        <v>0</v>
      </c>
      <c r="I35" s="296"/>
      <c r="J35" s="296">
        <f t="shared" si="4"/>
        <v>0</v>
      </c>
      <c r="K35" s="297"/>
      <c r="L35" s="297"/>
      <c r="M35" s="297">
        <f t="shared" si="5"/>
        <v>0</v>
      </c>
      <c r="N35" s="297"/>
    </row>
    <row r="36" spans="1:14">
      <c r="A36" s="270"/>
      <c r="B36" s="331"/>
      <c r="C36" s="331"/>
      <c r="D36" s="332"/>
      <c r="E36" s="323">
        <v>1</v>
      </c>
      <c r="F36" s="296"/>
      <c r="G36" s="296">
        <v>17</v>
      </c>
      <c r="H36" s="296">
        <f t="shared" si="6"/>
        <v>17</v>
      </c>
      <c r="I36" s="296">
        <v>50</v>
      </c>
      <c r="J36" s="296">
        <f t="shared" si="4"/>
        <v>67</v>
      </c>
      <c r="K36" s="297"/>
      <c r="L36" s="297"/>
      <c r="M36" s="297">
        <f t="shared" si="5"/>
        <v>0</v>
      </c>
      <c r="N36" s="297"/>
    </row>
    <row r="37" spans="1:14" ht="12.75" customHeight="1">
      <c r="A37" s="270"/>
      <c r="B37" s="407" t="s">
        <v>19</v>
      </c>
      <c r="C37" s="407"/>
      <c r="D37" s="407"/>
      <c r="E37" s="407"/>
      <c r="F37" s="301">
        <f t="shared" ref="F37:N37" si="7">SUM(F24:F36)</f>
        <v>528</v>
      </c>
      <c r="G37" s="296">
        <f t="shared" si="7"/>
        <v>235</v>
      </c>
      <c r="H37" s="286">
        <f t="shared" si="7"/>
        <v>762</v>
      </c>
      <c r="I37" s="302">
        <f t="shared" si="7"/>
        <v>50</v>
      </c>
      <c r="J37" s="283">
        <f t="shared" si="7"/>
        <v>812</v>
      </c>
      <c r="K37" s="301">
        <f t="shared" si="7"/>
        <v>91</v>
      </c>
      <c r="L37" s="296">
        <f t="shared" si="7"/>
        <v>41</v>
      </c>
      <c r="M37" s="283">
        <f t="shared" si="7"/>
        <v>132</v>
      </c>
      <c r="N37" s="301">
        <f t="shared" si="7"/>
        <v>56</v>
      </c>
    </row>
    <row r="38" spans="1:14">
      <c r="A38" s="270"/>
      <c r="B38" s="323"/>
      <c r="C38" s="323"/>
      <c r="D38" s="333"/>
      <c r="E38" s="326">
        <v>13</v>
      </c>
      <c r="F38" s="296">
        <v>2</v>
      </c>
      <c r="G38" s="296"/>
      <c r="H38" s="296">
        <f t="shared" ref="H38:H50" si="8">F38+G38</f>
        <v>2</v>
      </c>
      <c r="I38" s="296"/>
      <c r="J38" s="296">
        <f t="shared" ref="J38:J50" si="9">H38+I38</f>
        <v>2</v>
      </c>
      <c r="K38" s="297">
        <v>2</v>
      </c>
      <c r="L38" s="297"/>
      <c r="M38" s="297">
        <f t="shared" ref="M38:M50" si="10">K38+L38</f>
        <v>2</v>
      </c>
      <c r="N38" s="297"/>
    </row>
    <row r="39" spans="1:14">
      <c r="A39" s="270"/>
      <c r="B39" s="327" t="s">
        <v>1</v>
      </c>
      <c r="C39" s="327" t="s">
        <v>0</v>
      </c>
      <c r="D39" s="332" t="s">
        <v>21</v>
      </c>
      <c r="E39" s="326">
        <v>12</v>
      </c>
      <c r="F39" s="296"/>
      <c r="G39" s="296"/>
      <c r="H39" s="296">
        <f t="shared" si="8"/>
        <v>0</v>
      </c>
      <c r="I39" s="296"/>
      <c r="J39" s="296">
        <f t="shared" si="9"/>
        <v>0</v>
      </c>
      <c r="K39" s="297"/>
      <c r="L39" s="297"/>
      <c r="M39" s="297">
        <f t="shared" si="10"/>
        <v>0</v>
      </c>
      <c r="N39" s="297"/>
    </row>
    <row r="40" spans="1:14">
      <c r="A40" s="270"/>
      <c r="B40" s="327" t="s">
        <v>10</v>
      </c>
      <c r="C40" s="327"/>
      <c r="D40" s="332" t="s">
        <v>10</v>
      </c>
      <c r="E40" s="326">
        <v>11</v>
      </c>
      <c r="F40" s="296"/>
      <c r="G40" s="296"/>
      <c r="H40" s="296">
        <f t="shared" si="8"/>
        <v>0</v>
      </c>
      <c r="I40" s="296"/>
      <c r="J40" s="296">
        <f t="shared" si="9"/>
        <v>0</v>
      </c>
      <c r="K40" s="297"/>
      <c r="L40" s="297"/>
      <c r="M40" s="297">
        <f t="shared" si="10"/>
        <v>0</v>
      </c>
      <c r="N40" s="297"/>
    </row>
    <row r="41" spans="1:14">
      <c r="A41" s="270"/>
      <c r="B41" s="327" t="s">
        <v>11</v>
      </c>
      <c r="C41" s="323"/>
      <c r="D41" s="332" t="s">
        <v>2</v>
      </c>
      <c r="E41" s="326">
        <v>10</v>
      </c>
      <c r="F41" s="296"/>
      <c r="G41" s="296"/>
      <c r="H41" s="296">
        <f t="shared" si="8"/>
        <v>0</v>
      </c>
      <c r="I41" s="296"/>
      <c r="J41" s="296">
        <f t="shared" si="9"/>
        <v>0</v>
      </c>
      <c r="K41" s="297"/>
      <c r="L41" s="297"/>
      <c r="M41" s="297">
        <f t="shared" si="10"/>
        <v>0</v>
      </c>
      <c r="N41" s="297"/>
    </row>
    <row r="42" spans="1:14">
      <c r="A42" s="270"/>
      <c r="B42" s="327" t="s">
        <v>4</v>
      </c>
      <c r="C42" s="327"/>
      <c r="D42" s="332" t="s">
        <v>27</v>
      </c>
      <c r="E42" s="326">
        <v>9</v>
      </c>
      <c r="F42" s="296"/>
      <c r="G42" s="296"/>
      <c r="H42" s="296">
        <f t="shared" si="8"/>
        <v>0</v>
      </c>
      <c r="I42" s="296"/>
      <c r="J42" s="296">
        <f t="shared" si="9"/>
        <v>0</v>
      </c>
      <c r="K42" s="297"/>
      <c r="L42" s="297"/>
      <c r="M42" s="297">
        <f t="shared" si="10"/>
        <v>0</v>
      </c>
      <c r="N42" s="297"/>
    </row>
    <row r="43" spans="1:14">
      <c r="A43" s="270"/>
      <c r="B43" s="327" t="s">
        <v>3</v>
      </c>
      <c r="C43" s="327" t="s">
        <v>5</v>
      </c>
      <c r="D43" s="332" t="s">
        <v>1</v>
      </c>
      <c r="E43" s="326">
        <v>8</v>
      </c>
      <c r="F43" s="296"/>
      <c r="G43" s="296"/>
      <c r="H43" s="296">
        <f t="shared" si="8"/>
        <v>0</v>
      </c>
      <c r="I43" s="296"/>
      <c r="J43" s="296">
        <f t="shared" si="9"/>
        <v>0</v>
      </c>
      <c r="K43" s="297"/>
      <c r="L43" s="297"/>
      <c r="M43" s="297">
        <f t="shared" si="10"/>
        <v>0</v>
      </c>
      <c r="N43" s="297"/>
    </row>
    <row r="44" spans="1:14">
      <c r="A44" s="270"/>
      <c r="B44" s="327" t="s">
        <v>4</v>
      </c>
      <c r="C44" s="327"/>
      <c r="D44" s="332" t="s">
        <v>26</v>
      </c>
      <c r="E44" s="326">
        <v>7</v>
      </c>
      <c r="F44" s="296"/>
      <c r="G44" s="296"/>
      <c r="H44" s="296">
        <f t="shared" si="8"/>
        <v>0</v>
      </c>
      <c r="I44" s="296"/>
      <c r="J44" s="296">
        <f t="shared" si="9"/>
        <v>0</v>
      </c>
      <c r="K44" s="297"/>
      <c r="L44" s="297"/>
      <c r="M44" s="297">
        <f t="shared" si="10"/>
        <v>0</v>
      </c>
      <c r="N44" s="297"/>
    </row>
    <row r="45" spans="1:14">
      <c r="A45" s="270"/>
      <c r="B45" s="327" t="s">
        <v>1</v>
      </c>
      <c r="C45" s="327"/>
      <c r="D45" s="332" t="s">
        <v>22</v>
      </c>
      <c r="E45" s="326">
        <v>6</v>
      </c>
      <c r="F45" s="296"/>
      <c r="G45" s="296"/>
      <c r="H45" s="296">
        <f t="shared" si="8"/>
        <v>0</v>
      </c>
      <c r="I45" s="296"/>
      <c r="J45" s="296">
        <f t="shared" si="9"/>
        <v>0</v>
      </c>
      <c r="K45" s="297"/>
      <c r="L45" s="297"/>
      <c r="M45" s="297">
        <f t="shared" si="10"/>
        <v>0</v>
      </c>
      <c r="N45" s="297"/>
    </row>
    <row r="46" spans="1:14">
      <c r="A46" s="270"/>
      <c r="B46" s="327" t="s">
        <v>12</v>
      </c>
      <c r="C46" s="323"/>
      <c r="D46" s="332" t="s">
        <v>2</v>
      </c>
      <c r="E46" s="326">
        <v>5</v>
      </c>
      <c r="F46" s="296"/>
      <c r="G46" s="296"/>
      <c r="H46" s="296">
        <f t="shared" si="8"/>
        <v>0</v>
      </c>
      <c r="I46" s="296"/>
      <c r="J46" s="296">
        <f t="shared" si="9"/>
        <v>0</v>
      </c>
      <c r="K46" s="297"/>
      <c r="L46" s="297"/>
      <c r="M46" s="297">
        <f t="shared" si="10"/>
        <v>0</v>
      </c>
      <c r="N46" s="297"/>
    </row>
    <row r="47" spans="1:14">
      <c r="A47" s="270"/>
      <c r="B47" s="327"/>
      <c r="C47" s="327"/>
      <c r="D47" s="332" t="s">
        <v>7</v>
      </c>
      <c r="E47" s="326">
        <v>4</v>
      </c>
      <c r="F47" s="296"/>
      <c r="G47" s="296"/>
      <c r="H47" s="296">
        <f t="shared" si="8"/>
        <v>0</v>
      </c>
      <c r="I47" s="296"/>
      <c r="J47" s="296">
        <f t="shared" si="9"/>
        <v>0</v>
      </c>
      <c r="K47" s="297"/>
      <c r="L47" s="297"/>
      <c r="M47" s="297">
        <f t="shared" si="10"/>
        <v>0</v>
      </c>
      <c r="N47" s="297"/>
    </row>
    <row r="48" spans="1:14">
      <c r="A48" s="270"/>
      <c r="B48" s="327"/>
      <c r="C48" s="327" t="s">
        <v>1</v>
      </c>
      <c r="D48" s="332" t="s">
        <v>1</v>
      </c>
      <c r="E48" s="326">
        <v>3</v>
      </c>
      <c r="F48" s="296"/>
      <c r="G48" s="296"/>
      <c r="H48" s="296">
        <f t="shared" si="8"/>
        <v>0</v>
      </c>
      <c r="I48" s="296"/>
      <c r="J48" s="296">
        <f t="shared" si="9"/>
        <v>0</v>
      </c>
      <c r="K48" s="297"/>
      <c r="L48" s="297"/>
      <c r="M48" s="297">
        <f t="shared" si="10"/>
        <v>0</v>
      </c>
      <c r="N48" s="297"/>
    </row>
    <row r="49" spans="1:14">
      <c r="A49" s="270"/>
      <c r="B49" s="327"/>
      <c r="C49" s="327"/>
      <c r="D49" s="332" t="s">
        <v>3</v>
      </c>
      <c r="E49" s="326">
        <v>2</v>
      </c>
      <c r="F49" s="296"/>
      <c r="G49" s="296"/>
      <c r="H49" s="296">
        <f t="shared" si="8"/>
        <v>0</v>
      </c>
      <c r="I49" s="296"/>
      <c r="J49" s="296">
        <f t="shared" si="9"/>
        <v>0</v>
      </c>
      <c r="K49" s="297"/>
      <c r="L49" s="297"/>
      <c r="M49" s="297">
        <f t="shared" si="10"/>
        <v>0</v>
      </c>
      <c r="N49" s="297"/>
    </row>
    <row r="50" spans="1:14">
      <c r="A50" s="270"/>
      <c r="B50" s="331"/>
      <c r="C50" s="332"/>
      <c r="D50" s="331"/>
      <c r="E50" s="323">
        <v>1</v>
      </c>
      <c r="F50" s="303"/>
      <c r="G50" s="303"/>
      <c r="H50" s="303">
        <f t="shared" si="8"/>
        <v>0</v>
      </c>
      <c r="I50" s="303">
        <v>33</v>
      </c>
      <c r="J50" s="303">
        <f t="shared" si="9"/>
        <v>33</v>
      </c>
      <c r="K50" s="304"/>
      <c r="L50" s="304"/>
      <c r="M50" s="304">
        <f t="shared" si="10"/>
        <v>0</v>
      </c>
      <c r="N50" s="304"/>
    </row>
    <row r="51" spans="1:14" ht="12.75" customHeight="1">
      <c r="B51" s="406" t="s">
        <v>20</v>
      </c>
      <c r="C51" s="406"/>
      <c r="D51" s="406"/>
      <c r="E51" s="406"/>
      <c r="F51" s="296">
        <f t="shared" ref="F51:N51" si="11">SUM(F38:F50)</f>
        <v>2</v>
      </c>
      <c r="G51" s="296">
        <f t="shared" si="11"/>
        <v>0</v>
      </c>
      <c r="H51" s="296">
        <f t="shared" si="11"/>
        <v>2</v>
      </c>
      <c r="I51" s="296">
        <f t="shared" si="11"/>
        <v>33</v>
      </c>
      <c r="J51" s="296">
        <f t="shared" si="11"/>
        <v>35</v>
      </c>
      <c r="K51" s="296">
        <f t="shared" si="11"/>
        <v>2</v>
      </c>
      <c r="L51" s="296">
        <f t="shared" si="11"/>
        <v>0</v>
      </c>
      <c r="M51" s="296">
        <f t="shared" si="11"/>
        <v>2</v>
      </c>
      <c r="N51" s="296">
        <f t="shared" si="11"/>
        <v>0</v>
      </c>
    </row>
    <row r="52" spans="1:14">
      <c r="B52" s="406" t="s">
        <v>37</v>
      </c>
      <c r="C52" s="406"/>
      <c r="D52" s="406"/>
      <c r="E52" s="406"/>
      <c r="F52" s="296"/>
      <c r="G52" s="296"/>
      <c r="H52" s="296"/>
      <c r="I52" s="296"/>
      <c r="J52" s="296"/>
      <c r="K52" s="296"/>
      <c r="L52" s="296">
        <v>1</v>
      </c>
      <c r="M52" s="296"/>
      <c r="N52" s="296">
        <v>1</v>
      </c>
    </row>
    <row r="53" spans="1:14" ht="12.75" customHeight="1">
      <c r="B53" s="405" t="s">
        <v>40</v>
      </c>
      <c r="C53" s="405"/>
      <c r="D53" s="405"/>
      <c r="E53" s="405"/>
      <c r="F53" s="334">
        <f t="shared" ref="F53:N53" si="12">+F23+F37+F51+F52</f>
        <v>715</v>
      </c>
      <c r="G53" s="334">
        <f t="shared" si="12"/>
        <v>306</v>
      </c>
      <c r="H53" s="334">
        <f t="shared" si="12"/>
        <v>1020</v>
      </c>
      <c r="I53" s="334">
        <f t="shared" si="12"/>
        <v>98</v>
      </c>
      <c r="J53" s="334">
        <f t="shared" si="12"/>
        <v>1118</v>
      </c>
      <c r="K53" s="334">
        <f t="shared" si="12"/>
        <v>176</v>
      </c>
      <c r="L53" s="334">
        <f t="shared" si="12"/>
        <v>62</v>
      </c>
      <c r="M53" s="334">
        <f t="shared" si="12"/>
        <v>237</v>
      </c>
      <c r="N53" s="334">
        <f t="shared" si="12"/>
        <v>85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O18" sqref="O18:O1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87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88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89</v>
      </c>
      <c r="C4" s="6"/>
      <c r="D4" s="6"/>
      <c r="E4" s="6"/>
      <c r="G4" s="6"/>
      <c r="H4" s="6"/>
      <c r="I4" s="6"/>
      <c r="J4" s="6"/>
      <c r="K4" s="6"/>
      <c r="L4" s="6"/>
      <c r="M4" s="6"/>
      <c r="N4" s="6"/>
    </row>
    <row r="5" spans="1:14">
      <c r="B5" s="362" t="s">
        <v>24</v>
      </c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63" t="s">
        <v>41</v>
      </c>
      <c r="C7" s="363"/>
      <c r="D7" s="363"/>
      <c r="E7" s="363"/>
      <c r="F7" s="363" t="s">
        <v>35</v>
      </c>
      <c r="G7" s="363"/>
      <c r="H7" s="363"/>
      <c r="I7" s="363"/>
      <c r="J7" s="363"/>
      <c r="K7" s="363" t="s">
        <v>28</v>
      </c>
      <c r="L7" s="363"/>
      <c r="M7" s="363"/>
      <c r="N7" s="363"/>
    </row>
    <row r="8" spans="1:14" ht="12.75" customHeight="1">
      <c r="B8" s="363"/>
      <c r="C8" s="363"/>
      <c r="D8" s="363"/>
      <c r="E8" s="363"/>
      <c r="F8" s="363" t="s">
        <v>13</v>
      </c>
      <c r="G8" s="363"/>
      <c r="H8" s="363"/>
      <c r="I8" s="363" t="s">
        <v>14</v>
      </c>
      <c r="J8" s="363" t="s">
        <v>15</v>
      </c>
      <c r="K8" s="363" t="s">
        <v>30</v>
      </c>
      <c r="L8" s="363" t="s">
        <v>31</v>
      </c>
      <c r="M8" s="363" t="s">
        <v>15</v>
      </c>
      <c r="N8" s="363" t="s">
        <v>29</v>
      </c>
    </row>
    <row r="9" spans="1:14" ht="24">
      <c r="B9" s="363"/>
      <c r="C9" s="363"/>
      <c r="D9" s="363"/>
      <c r="E9" s="363"/>
      <c r="F9" s="320" t="s">
        <v>16</v>
      </c>
      <c r="G9" s="320" t="s">
        <v>17</v>
      </c>
      <c r="H9" s="320" t="s">
        <v>23</v>
      </c>
      <c r="I9" s="363"/>
      <c r="J9" s="363"/>
      <c r="K9" s="363"/>
      <c r="L9" s="363"/>
      <c r="M9" s="363"/>
      <c r="N9" s="363"/>
    </row>
    <row r="10" spans="1:14">
      <c r="A10" s="39"/>
      <c r="B10" s="179"/>
      <c r="C10" s="180"/>
      <c r="D10" s="181"/>
      <c r="E10" s="321">
        <v>13</v>
      </c>
      <c r="F10" s="335">
        <v>73</v>
      </c>
      <c r="G10" s="335">
        <v>23</v>
      </c>
      <c r="H10" s="185">
        <f t="shared" ref="H10:H22" si="0">F10+G10</f>
        <v>96</v>
      </c>
      <c r="I10" s="185">
        <v>0</v>
      </c>
      <c r="J10" s="185">
        <f t="shared" ref="J10:J22" si="1">H10+I10</f>
        <v>96</v>
      </c>
      <c r="K10" s="336">
        <v>77</v>
      </c>
      <c r="L10" s="336">
        <v>2</v>
      </c>
      <c r="M10" s="187">
        <f t="shared" ref="M10:M22" si="2">K10+L10</f>
        <v>79</v>
      </c>
      <c r="N10" s="336">
        <v>3</v>
      </c>
    </row>
    <row r="11" spans="1:14">
      <c r="A11" s="39"/>
      <c r="B11" s="189" t="s">
        <v>1</v>
      </c>
      <c r="C11" s="190" t="s">
        <v>0</v>
      </c>
      <c r="D11" s="181"/>
      <c r="E11" s="321">
        <v>12</v>
      </c>
      <c r="F11" s="335">
        <v>0</v>
      </c>
      <c r="G11" s="335">
        <v>0</v>
      </c>
      <c r="H11" s="185">
        <f t="shared" si="0"/>
        <v>0</v>
      </c>
      <c r="I11" s="185">
        <v>0</v>
      </c>
      <c r="J11" s="185">
        <f t="shared" si="1"/>
        <v>0</v>
      </c>
      <c r="K11" s="335">
        <v>0</v>
      </c>
      <c r="L11" s="335">
        <v>0</v>
      </c>
      <c r="M11" s="187">
        <f t="shared" si="2"/>
        <v>0</v>
      </c>
      <c r="N11" s="335">
        <v>0</v>
      </c>
    </row>
    <row r="12" spans="1:14">
      <c r="A12" s="39"/>
      <c r="B12" s="189" t="s">
        <v>2</v>
      </c>
      <c r="C12" s="192"/>
      <c r="D12" s="193" t="s">
        <v>6</v>
      </c>
      <c r="E12" s="321">
        <v>11</v>
      </c>
      <c r="F12" s="335">
        <v>27</v>
      </c>
      <c r="G12" s="335">
        <v>0</v>
      </c>
      <c r="H12" s="185">
        <f t="shared" si="0"/>
        <v>27</v>
      </c>
      <c r="I12" s="185">
        <v>0</v>
      </c>
      <c r="J12" s="185">
        <f t="shared" si="1"/>
        <v>27</v>
      </c>
      <c r="K12" s="335">
        <v>0</v>
      </c>
      <c r="L12" s="335">
        <v>0</v>
      </c>
      <c r="M12" s="187">
        <f t="shared" si="2"/>
        <v>0</v>
      </c>
      <c r="N12" s="335">
        <v>0</v>
      </c>
    </row>
    <row r="13" spans="1:14">
      <c r="A13" s="39"/>
      <c r="B13" s="189" t="s">
        <v>1</v>
      </c>
      <c r="C13" s="190"/>
      <c r="D13" s="193" t="s">
        <v>10</v>
      </c>
      <c r="E13" s="321">
        <v>10</v>
      </c>
      <c r="F13" s="335">
        <v>15</v>
      </c>
      <c r="G13" s="335">
        <v>0</v>
      </c>
      <c r="H13" s="185">
        <f t="shared" si="0"/>
        <v>15</v>
      </c>
      <c r="I13" s="185">
        <v>0</v>
      </c>
      <c r="J13" s="185">
        <f t="shared" si="1"/>
        <v>15</v>
      </c>
      <c r="K13" s="335">
        <v>0</v>
      </c>
      <c r="L13" s="335">
        <v>0</v>
      </c>
      <c r="M13" s="187">
        <f t="shared" si="2"/>
        <v>0</v>
      </c>
      <c r="N13" s="335">
        <v>0</v>
      </c>
    </row>
    <row r="14" spans="1:14">
      <c r="A14" s="39"/>
      <c r="B14" s="189" t="s">
        <v>3</v>
      </c>
      <c r="C14" s="190"/>
      <c r="D14" s="193" t="s">
        <v>25</v>
      </c>
      <c r="E14" s="321">
        <v>9</v>
      </c>
      <c r="F14" s="335">
        <v>11</v>
      </c>
      <c r="G14" s="335">
        <v>0</v>
      </c>
      <c r="H14" s="185">
        <f t="shared" si="0"/>
        <v>11</v>
      </c>
      <c r="I14" s="185">
        <v>0</v>
      </c>
      <c r="J14" s="185">
        <f t="shared" si="1"/>
        <v>11</v>
      </c>
      <c r="K14" s="335">
        <v>0</v>
      </c>
      <c r="L14" s="335">
        <v>0</v>
      </c>
      <c r="M14" s="187">
        <f t="shared" si="2"/>
        <v>0</v>
      </c>
      <c r="N14" s="335">
        <v>0</v>
      </c>
    </row>
    <row r="15" spans="1:14">
      <c r="A15" s="39"/>
      <c r="B15" s="189" t="s">
        <v>4</v>
      </c>
      <c r="C15" s="190" t="s">
        <v>5</v>
      </c>
      <c r="D15" s="193" t="s">
        <v>22</v>
      </c>
      <c r="E15" s="321">
        <v>8</v>
      </c>
      <c r="F15" s="335">
        <v>4</v>
      </c>
      <c r="G15" s="335">
        <v>0</v>
      </c>
      <c r="H15" s="185">
        <f t="shared" si="0"/>
        <v>4</v>
      </c>
      <c r="I15" s="185">
        <v>0</v>
      </c>
      <c r="J15" s="185">
        <f t="shared" si="1"/>
        <v>4</v>
      </c>
      <c r="K15" s="335">
        <v>0</v>
      </c>
      <c r="L15" s="335">
        <v>0</v>
      </c>
      <c r="M15" s="187">
        <f t="shared" si="2"/>
        <v>0</v>
      </c>
      <c r="N15" s="335">
        <v>0</v>
      </c>
    </row>
    <row r="16" spans="1:14">
      <c r="A16" s="39"/>
      <c r="B16" s="189" t="s">
        <v>6</v>
      </c>
      <c r="C16" s="190"/>
      <c r="D16" s="193" t="s">
        <v>12</v>
      </c>
      <c r="E16" s="321">
        <v>7</v>
      </c>
      <c r="F16" s="335">
        <v>2</v>
      </c>
      <c r="G16" s="335">
        <v>0</v>
      </c>
      <c r="H16" s="185">
        <f t="shared" si="0"/>
        <v>2</v>
      </c>
      <c r="I16" s="185">
        <v>0</v>
      </c>
      <c r="J16" s="185">
        <f t="shared" si="1"/>
        <v>2</v>
      </c>
      <c r="K16" s="335">
        <v>0</v>
      </c>
      <c r="L16" s="335">
        <v>0</v>
      </c>
      <c r="M16" s="187">
        <f t="shared" si="2"/>
        <v>0</v>
      </c>
      <c r="N16" s="335">
        <v>0</v>
      </c>
    </row>
    <row r="17" spans="1:14">
      <c r="A17" s="39"/>
      <c r="B17" s="189" t="s">
        <v>7</v>
      </c>
      <c r="C17" s="192"/>
      <c r="D17" s="193" t="s">
        <v>4</v>
      </c>
      <c r="E17" s="321">
        <v>6</v>
      </c>
      <c r="F17" s="335">
        <v>2</v>
      </c>
      <c r="G17" s="335">
        <v>0</v>
      </c>
      <c r="H17" s="185">
        <f t="shared" si="0"/>
        <v>2</v>
      </c>
      <c r="I17" s="185">
        <v>0</v>
      </c>
      <c r="J17" s="185">
        <f t="shared" si="1"/>
        <v>2</v>
      </c>
      <c r="K17" s="335">
        <v>0</v>
      </c>
      <c r="L17" s="335">
        <v>0</v>
      </c>
      <c r="M17" s="187">
        <f t="shared" si="2"/>
        <v>0</v>
      </c>
      <c r="N17" s="335">
        <v>0</v>
      </c>
    </row>
    <row r="18" spans="1:14">
      <c r="A18" s="39"/>
      <c r="B18" s="189" t="s">
        <v>1</v>
      </c>
      <c r="C18" s="190"/>
      <c r="D18" s="193" t="s">
        <v>9</v>
      </c>
      <c r="E18" s="321">
        <v>5</v>
      </c>
      <c r="F18" s="335">
        <v>0</v>
      </c>
      <c r="G18" s="335">
        <v>0</v>
      </c>
      <c r="H18" s="185">
        <f t="shared" si="0"/>
        <v>0</v>
      </c>
      <c r="I18" s="185">
        <v>0</v>
      </c>
      <c r="J18" s="185">
        <f t="shared" si="1"/>
        <v>0</v>
      </c>
      <c r="K18" s="335">
        <v>0</v>
      </c>
      <c r="L18" s="335">
        <v>0</v>
      </c>
      <c r="M18" s="187">
        <f t="shared" si="2"/>
        <v>0</v>
      </c>
      <c r="N18" s="335">
        <v>0</v>
      </c>
    </row>
    <row r="19" spans="1:14">
      <c r="A19" s="39"/>
      <c r="B19" s="189"/>
      <c r="C19" s="190"/>
      <c r="D19" s="193" t="s">
        <v>12</v>
      </c>
      <c r="E19" s="321">
        <v>4</v>
      </c>
      <c r="F19" s="335">
        <v>12</v>
      </c>
      <c r="G19" s="335">
        <v>0</v>
      </c>
      <c r="H19" s="185">
        <f t="shared" si="0"/>
        <v>12</v>
      </c>
      <c r="I19" s="185">
        <v>0</v>
      </c>
      <c r="J19" s="185">
        <f t="shared" si="1"/>
        <v>12</v>
      </c>
      <c r="K19" s="335">
        <v>0</v>
      </c>
      <c r="L19" s="335">
        <v>0</v>
      </c>
      <c r="M19" s="187">
        <f t="shared" si="2"/>
        <v>0</v>
      </c>
      <c r="N19" s="335">
        <v>0</v>
      </c>
    </row>
    <row r="20" spans="1:14">
      <c r="A20" s="39"/>
      <c r="B20" s="189"/>
      <c r="C20" s="190" t="s">
        <v>1</v>
      </c>
      <c r="D20" s="181"/>
      <c r="E20" s="321">
        <v>3</v>
      </c>
      <c r="F20" s="335">
        <v>0</v>
      </c>
      <c r="G20" s="335">
        <v>15</v>
      </c>
      <c r="H20" s="185">
        <f t="shared" si="0"/>
        <v>15</v>
      </c>
      <c r="I20" s="185">
        <v>0</v>
      </c>
      <c r="J20" s="185">
        <f t="shared" si="1"/>
        <v>15</v>
      </c>
      <c r="K20" s="336">
        <v>0</v>
      </c>
      <c r="L20" s="336">
        <v>0</v>
      </c>
      <c r="M20" s="187">
        <f t="shared" si="2"/>
        <v>0</v>
      </c>
      <c r="N20" s="336">
        <v>0</v>
      </c>
    </row>
    <row r="21" spans="1:14">
      <c r="A21" s="39"/>
      <c r="B21" s="189"/>
      <c r="C21" s="190"/>
      <c r="D21" s="181"/>
      <c r="E21" s="321">
        <v>2</v>
      </c>
      <c r="F21" s="335">
        <v>0</v>
      </c>
      <c r="G21" s="335">
        <v>7</v>
      </c>
      <c r="H21" s="185">
        <f t="shared" si="0"/>
        <v>7</v>
      </c>
      <c r="I21" s="185">
        <v>0</v>
      </c>
      <c r="J21" s="185">
        <f t="shared" si="1"/>
        <v>7</v>
      </c>
      <c r="K21" s="336">
        <v>0</v>
      </c>
      <c r="L21" s="336">
        <v>0</v>
      </c>
      <c r="M21" s="187">
        <f t="shared" si="2"/>
        <v>0</v>
      </c>
      <c r="N21" s="336">
        <v>0</v>
      </c>
    </row>
    <row r="22" spans="1:14">
      <c r="A22" s="39"/>
      <c r="B22" s="194"/>
      <c r="C22" s="192"/>
      <c r="D22" s="181"/>
      <c r="E22" s="179">
        <v>1</v>
      </c>
      <c r="F22" s="335">
        <v>0</v>
      </c>
      <c r="G22" s="335">
        <v>26</v>
      </c>
      <c r="H22" s="185">
        <f t="shared" si="0"/>
        <v>26</v>
      </c>
      <c r="I22" s="185">
        <v>3</v>
      </c>
      <c r="J22" s="185">
        <f t="shared" si="1"/>
        <v>29</v>
      </c>
      <c r="K22" s="336">
        <v>0</v>
      </c>
      <c r="L22" s="336">
        <v>0</v>
      </c>
      <c r="M22" s="187">
        <f t="shared" si="2"/>
        <v>0</v>
      </c>
      <c r="N22" s="336">
        <v>0</v>
      </c>
    </row>
    <row r="23" spans="1:14" ht="12.75" customHeight="1">
      <c r="A23" s="39"/>
      <c r="B23" s="364" t="s">
        <v>18</v>
      </c>
      <c r="C23" s="364"/>
      <c r="D23" s="364"/>
      <c r="E23" s="364"/>
      <c r="F23" s="185">
        <f t="shared" ref="F23:N23" si="3">SUM(F10:F22)</f>
        <v>146</v>
      </c>
      <c r="G23" s="185">
        <f t="shared" si="3"/>
        <v>71</v>
      </c>
      <c r="H23" s="21">
        <f t="shared" si="3"/>
        <v>217</v>
      </c>
      <c r="I23" s="185">
        <f t="shared" si="3"/>
        <v>3</v>
      </c>
      <c r="J23" s="21">
        <f t="shared" si="3"/>
        <v>220</v>
      </c>
      <c r="K23" s="185">
        <f t="shared" si="3"/>
        <v>77</v>
      </c>
      <c r="L23" s="195">
        <f t="shared" si="3"/>
        <v>2</v>
      </c>
      <c r="M23" s="185">
        <f t="shared" si="3"/>
        <v>79</v>
      </c>
      <c r="N23" s="185">
        <f t="shared" si="3"/>
        <v>3</v>
      </c>
    </row>
    <row r="24" spans="1:14">
      <c r="A24" s="39"/>
      <c r="B24" s="189"/>
      <c r="C24" s="189"/>
      <c r="D24" s="196"/>
      <c r="E24" s="194">
        <v>13</v>
      </c>
      <c r="F24" s="335">
        <v>247</v>
      </c>
      <c r="G24" s="335">
        <v>169</v>
      </c>
      <c r="H24" s="185">
        <f t="shared" ref="H24:H36" si="4">F24+G24</f>
        <v>416</v>
      </c>
      <c r="I24" s="185">
        <v>0</v>
      </c>
      <c r="J24" s="185">
        <f t="shared" ref="J24:J36" si="5">H24+I24</f>
        <v>416</v>
      </c>
      <c r="K24" s="336">
        <v>102</v>
      </c>
      <c r="L24" s="336">
        <v>30</v>
      </c>
      <c r="M24" s="188">
        <f t="shared" ref="M24:M36" si="6">K24+L24</f>
        <v>132</v>
      </c>
      <c r="N24" s="336">
        <v>44</v>
      </c>
    </row>
    <row r="25" spans="1:14">
      <c r="A25" s="39"/>
      <c r="B25" s="189"/>
      <c r="C25" s="189" t="s">
        <v>0</v>
      </c>
      <c r="D25" s="196"/>
      <c r="E25" s="321">
        <v>12</v>
      </c>
      <c r="F25" s="335">
        <v>0</v>
      </c>
      <c r="G25" s="335">
        <v>0</v>
      </c>
      <c r="H25" s="185">
        <f t="shared" si="4"/>
        <v>0</v>
      </c>
      <c r="I25" s="185">
        <v>0</v>
      </c>
      <c r="J25" s="185">
        <f t="shared" si="5"/>
        <v>0</v>
      </c>
      <c r="K25" s="335">
        <v>0</v>
      </c>
      <c r="L25" s="335">
        <v>0</v>
      </c>
      <c r="M25" s="188">
        <f t="shared" si="6"/>
        <v>0</v>
      </c>
      <c r="N25" s="335">
        <v>0</v>
      </c>
    </row>
    <row r="26" spans="1:14">
      <c r="A26" s="39"/>
      <c r="B26" s="189" t="s">
        <v>7</v>
      </c>
      <c r="C26" s="194"/>
      <c r="D26" s="196"/>
      <c r="E26" s="321">
        <v>11</v>
      </c>
      <c r="F26" s="335">
        <v>15</v>
      </c>
      <c r="G26" s="335">
        <v>0</v>
      </c>
      <c r="H26" s="185">
        <f t="shared" si="4"/>
        <v>15</v>
      </c>
      <c r="I26" s="185">
        <v>0</v>
      </c>
      <c r="J26" s="185">
        <f t="shared" si="5"/>
        <v>15</v>
      </c>
      <c r="K26" s="335">
        <v>0</v>
      </c>
      <c r="L26" s="335">
        <v>0</v>
      </c>
      <c r="M26" s="188">
        <f t="shared" si="6"/>
        <v>0</v>
      </c>
      <c r="N26" s="335">
        <v>0</v>
      </c>
    </row>
    <row r="27" spans="1:14">
      <c r="A27" s="39"/>
      <c r="B27" s="189" t="s">
        <v>8</v>
      </c>
      <c r="C27" s="189"/>
      <c r="D27" s="196" t="s">
        <v>26</v>
      </c>
      <c r="E27" s="321">
        <v>10</v>
      </c>
      <c r="F27" s="335">
        <v>4</v>
      </c>
      <c r="G27" s="335">
        <v>0</v>
      </c>
      <c r="H27" s="185">
        <f t="shared" si="4"/>
        <v>4</v>
      </c>
      <c r="I27" s="185">
        <v>0</v>
      </c>
      <c r="J27" s="185">
        <f t="shared" si="5"/>
        <v>4</v>
      </c>
      <c r="K27" s="335">
        <v>0</v>
      </c>
      <c r="L27" s="335">
        <v>0</v>
      </c>
      <c r="M27" s="188">
        <f t="shared" si="6"/>
        <v>0</v>
      </c>
      <c r="N27" s="335">
        <v>0</v>
      </c>
    </row>
    <row r="28" spans="1:14">
      <c r="A28" s="39"/>
      <c r="B28" s="189" t="s">
        <v>0</v>
      </c>
      <c r="C28" s="189"/>
      <c r="D28" s="196" t="s">
        <v>8</v>
      </c>
      <c r="E28" s="321">
        <v>9</v>
      </c>
      <c r="F28" s="335">
        <v>30</v>
      </c>
      <c r="G28" s="335">
        <v>0</v>
      </c>
      <c r="H28" s="185">
        <f t="shared" si="4"/>
        <v>30</v>
      </c>
      <c r="I28" s="185">
        <v>0</v>
      </c>
      <c r="J28" s="185">
        <f t="shared" si="5"/>
        <v>30</v>
      </c>
      <c r="K28" s="335">
        <v>0</v>
      </c>
      <c r="L28" s="335">
        <v>0</v>
      </c>
      <c r="M28" s="188">
        <f t="shared" si="6"/>
        <v>0</v>
      </c>
      <c r="N28" s="335">
        <v>0</v>
      </c>
    </row>
    <row r="29" spans="1:14">
      <c r="A29" s="39"/>
      <c r="B29" s="189" t="s">
        <v>2</v>
      </c>
      <c r="C29" s="189" t="s">
        <v>5</v>
      </c>
      <c r="D29" s="196" t="s">
        <v>27</v>
      </c>
      <c r="E29" s="321">
        <v>8</v>
      </c>
      <c r="F29" s="335">
        <v>8</v>
      </c>
      <c r="G29" s="335">
        <v>0</v>
      </c>
      <c r="H29" s="185">
        <f t="shared" si="4"/>
        <v>8</v>
      </c>
      <c r="I29" s="185">
        <v>0</v>
      </c>
      <c r="J29" s="185">
        <f t="shared" si="5"/>
        <v>8</v>
      </c>
      <c r="K29" s="335">
        <v>0</v>
      </c>
      <c r="L29" s="335">
        <v>0</v>
      </c>
      <c r="M29" s="188">
        <f t="shared" si="6"/>
        <v>0</v>
      </c>
      <c r="N29" s="335">
        <v>0</v>
      </c>
    </row>
    <row r="30" spans="1:14">
      <c r="A30" s="39"/>
      <c r="B30" s="189" t="s">
        <v>4</v>
      </c>
      <c r="C30" s="189"/>
      <c r="D30" s="196" t="s">
        <v>4</v>
      </c>
      <c r="E30" s="321">
        <v>7</v>
      </c>
      <c r="F30" s="335">
        <v>4</v>
      </c>
      <c r="G30" s="335">
        <v>0</v>
      </c>
      <c r="H30" s="185">
        <f t="shared" si="4"/>
        <v>4</v>
      </c>
      <c r="I30" s="185">
        <v>0</v>
      </c>
      <c r="J30" s="185">
        <f t="shared" si="5"/>
        <v>4</v>
      </c>
      <c r="K30" s="335">
        <v>0</v>
      </c>
      <c r="L30" s="335">
        <v>0</v>
      </c>
      <c r="M30" s="188">
        <f t="shared" si="6"/>
        <v>0</v>
      </c>
      <c r="N30" s="335">
        <v>0</v>
      </c>
    </row>
    <row r="31" spans="1:14">
      <c r="A31" s="39"/>
      <c r="B31" s="189" t="s">
        <v>0</v>
      </c>
      <c r="C31" s="189"/>
      <c r="D31" s="196" t="s">
        <v>9</v>
      </c>
      <c r="E31" s="321">
        <v>6</v>
      </c>
      <c r="F31" s="335">
        <v>1</v>
      </c>
      <c r="G31" s="335">
        <v>0</v>
      </c>
      <c r="H31" s="185">
        <f t="shared" si="4"/>
        <v>1</v>
      </c>
      <c r="I31" s="185">
        <v>0</v>
      </c>
      <c r="J31" s="185">
        <f t="shared" si="5"/>
        <v>1</v>
      </c>
      <c r="K31" s="335">
        <v>0</v>
      </c>
      <c r="L31" s="335">
        <v>0</v>
      </c>
      <c r="M31" s="188">
        <f t="shared" si="6"/>
        <v>0</v>
      </c>
      <c r="N31" s="335">
        <v>0</v>
      </c>
    </row>
    <row r="32" spans="1:14">
      <c r="A32" s="39"/>
      <c r="B32" s="189" t="s">
        <v>9</v>
      </c>
      <c r="C32" s="179"/>
      <c r="D32" s="196"/>
      <c r="E32" s="321">
        <v>5</v>
      </c>
      <c r="F32" s="335">
        <v>0</v>
      </c>
      <c r="G32" s="335">
        <v>0</v>
      </c>
      <c r="H32" s="185">
        <f t="shared" si="4"/>
        <v>0</v>
      </c>
      <c r="I32" s="185">
        <v>0</v>
      </c>
      <c r="J32" s="185">
        <f t="shared" si="5"/>
        <v>0</v>
      </c>
      <c r="K32" s="335">
        <v>0</v>
      </c>
      <c r="L32" s="335">
        <v>0</v>
      </c>
      <c r="M32" s="188">
        <f t="shared" si="6"/>
        <v>0</v>
      </c>
      <c r="N32" s="335">
        <v>0</v>
      </c>
    </row>
    <row r="33" spans="1:14">
      <c r="A33" s="39"/>
      <c r="B33" s="189"/>
      <c r="C33" s="189"/>
      <c r="D33" s="196"/>
      <c r="E33" s="321">
        <v>4</v>
      </c>
      <c r="F33" s="335">
        <v>8</v>
      </c>
      <c r="G33" s="335">
        <v>0</v>
      </c>
      <c r="H33" s="185">
        <f t="shared" si="4"/>
        <v>8</v>
      </c>
      <c r="I33" s="185">
        <v>0</v>
      </c>
      <c r="J33" s="185">
        <f t="shared" si="5"/>
        <v>8</v>
      </c>
      <c r="K33" s="335">
        <v>0</v>
      </c>
      <c r="L33" s="335">
        <v>0</v>
      </c>
      <c r="M33" s="188">
        <f t="shared" si="6"/>
        <v>0</v>
      </c>
      <c r="N33" s="335">
        <v>0</v>
      </c>
    </row>
    <row r="34" spans="1:14">
      <c r="A34" s="39"/>
      <c r="B34" s="189"/>
      <c r="C34" s="189" t="s">
        <v>1</v>
      </c>
      <c r="D34" s="196"/>
      <c r="E34" s="321">
        <v>3</v>
      </c>
      <c r="F34" s="335">
        <v>0</v>
      </c>
      <c r="G34" s="335">
        <v>13</v>
      </c>
      <c r="H34" s="185">
        <f t="shared" si="4"/>
        <v>13</v>
      </c>
      <c r="I34" s="185">
        <v>0</v>
      </c>
      <c r="J34" s="185">
        <f t="shared" si="5"/>
        <v>13</v>
      </c>
      <c r="K34" s="336">
        <v>0</v>
      </c>
      <c r="L34" s="336">
        <v>0</v>
      </c>
      <c r="M34" s="188">
        <f t="shared" si="6"/>
        <v>0</v>
      </c>
      <c r="N34" s="336">
        <v>0</v>
      </c>
    </row>
    <row r="35" spans="1:14">
      <c r="A35" s="39"/>
      <c r="B35" s="189"/>
      <c r="C35" s="189"/>
      <c r="D35" s="196"/>
      <c r="E35" s="321">
        <v>2</v>
      </c>
      <c r="F35" s="335">
        <v>0</v>
      </c>
      <c r="G35" s="335">
        <v>22</v>
      </c>
      <c r="H35" s="185">
        <f t="shared" si="4"/>
        <v>22</v>
      </c>
      <c r="I35" s="185">
        <v>0</v>
      </c>
      <c r="J35" s="185">
        <f t="shared" si="5"/>
        <v>22</v>
      </c>
      <c r="K35" s="336">
        <v>0</v>
      </c>
      <c r="L35" s="336">
        <v>0</v>
      </c>
      <c r="M35" s="188">
        <f t="shared" si="6"/>
        <v>0</v>
      </c>
      <c r="N35" s="336">
        <v>0</v>
      </c>
    </row>
    <row r="36" spans="1:14">
      <c r="A36" s="39"/>
      <c r="B36" s="194"/>
      <c r="C36" s="194"/>
      <c r="D36" s="196"/>
      <c r="E36" s="179">
        <v>1</v>
      </c>
      <c r="F36" s="335">
        <v>0</v>
      </c>
      <c r="G36" s="335">
        <v>21</v>
      </c>
      <c r="H36" s="185">
        <f t="shared" si="4"/>
        <v>21</v>
      </c>
      <c r="I36" s="185">
        <v>27</v>
      </c>
      <c r="J36" s="185">
        <f t="shared" si="5"/>
        <v>48</v>
      </c>
      <c r="K36" s="336">
        <v>0</v>
      </c>
      <c r="L36" s="336">
        <v>0</v>
      </c>
      <c r="M36" s="188">
        <f t="shared" si="6"/>
        <v>0</v>
      </c>
      <c r="N36" s="336">
        <v>0</v>
      </c>
    </row>
    <row r="37" spans="1:14" ht="12.75" customHeight="1">
      <c r="A37" s="39"/>
      <c r="B37" s="365" t="s">
        <v>19</v>
      </c>
      <c r="C37" s="365"/>
      <c r="D37" s="365"/>
      <c r="E37" s="365"/>
      <c r="F37" s="195">
        <f t="shared" ref="F37:N37" si="7">SUM(F24:F36)</f>
        <v>317</v>
      </c>
      <c r="G37" s="185">
        <f t="shared" si="7"/>
        <v>225</v>
      </c>
      <c r="H37" s="200">
        <f t="shared" si="7"/>
        <v>542</v>
      </c>
      <c r="I37" s="201">
        <f t="shared" si="7"/>
        <v>27</v>
      </c>
      <c r="J37" s="21">
        <f t="shared" si="7"/>
        <v>569</v>
      </c>
      <c r="K37" s="195">
        <f t="shared" si="7"/>
        <v>102</v>
      </c>
      <c r="L37" s="185">
        <f t="shared" si="7"/>
        <v>30</v>
      </c>
      <c r="M37" s="21">
        <f t="shared" si="7"/>
        <v>132</v>
      </c>
      <c r="N37" s="195">
        <f t="shared" si="7"/>
        <v>44</v>
      </c>
    </row>
    <row r="38" spans="1:14">
      <c r="A38" s="39"/>
      <c r="B38" s="179"/>
      <c r="C38" s="179"/>
      <c r="D38" s="202"/>
      <c r="E38" s="321">
        <v>13</v>
      </c>
      <c r="F38" s="335">
        <v>0</v>
      </c>
      <c r="G38" s="335">
        <v>2</v>
      </c>
      <c r="H38" s="185">
        <f t="shared" ref="H38:H50" si="8">F38+G38</f>
        <v>2</v>
      </c>
      <c r="I38" s="185">
        <v>0</v>
      </c>
      <c r="J38" s="185">
        <f t="shared" ref="J38:J50" si="9">H38+I38</f>
        <v>2</v>
      </c>
      <c r="K38" s="336">
        <v>3</v>
      </c>
      <c r="L38" s="336">
        <v>1</v>
      </c>
      <c r="M38" s="188">
        <f t="shared" ref="M38:M50" si="10">K38+L38</f>
        <v>4</v>
      </c>
      <c r="N38" s="336">
        <v>1</v>
      </c>
    </row>
    <row r="39" spans="1:14">
      <c r="A39" s="39"/>
      <c r="B39" s="189" t="s">
        <v>1</v>
      </c>
      <c r="C39" s="189" t="s">
        <v>0</v>
      </c>
      <c r="D39" s="196" t="s">
        <v>21</v>
      </c>
      <c r="E39" s="321">
        <v>12</v>
      </c>
      <c r="F39" s="335">
        <v>0</v>
      </c>
      <c r="G39" s="335">
        <v>0</v>
      </c>
      <c r="H39" s="185">
        <f t="shared" si="8"/>
        <v>0</v>
      </c>
      <c r="I39" s="185">
        <v>0</v>
      </c>
      <c r="J39" s="185">
        <f t="shared" si="9"/>
        <v>0</v>
      </c>
      <c r="K39" s="335">
        <v>0</v>
      </c>
      <c r="L39" s="335">
        <v>0</v>
      </c>
      <c r="M39" s="188">
        <f t="shared" si="10"/>
        <v>0</v>
      </c>
      <c r="N39" s="335">
        <v>0</v>
      </c>
    </row>
    <row r="40" spans="1:14">
      <c r="A40" s="39"/>
      <c r="B40" s="189" t="s">
        <v>10</v>
      </c>
      <c r="C40" s="189"/>
      <c r="D40" s="196" t="s">
        <v>10</v>
      </c>
      <c r="E40" s="321">
        <v>11</v>
      </c>
      <c r="F40" s="335">
        <v>0</v>
      </c>
      <c r="G40" s="335">
        <v>0</v>
      </c>
      <c r="H40" s="185">
        <f t="shared" si="8"/>
        <v>0</v>
      </c>
      <c r="I40" s="185">
        <v>0</v>
      </c>
      <c r="J40" s="185">
        <f t="shared" si="9"/>
        <v>0</v>
      </c>
      <c r="K40" s="335">
        <v>0</v>
      </c>
      <c r="L40" s="335">
        <v>0</v>
      </c>
      <c r="M40" s="188">
        <f t="shared" si="10"/>
        <v>0</v>
      </c>
      <c r="N40" s="335">
        <v>0</v>
      </c>
    </row>
    <row r="41" spans="1:14">
      <c r="A41" s="39"/>
      <c r="B41" s="189" t="s">
        <v>11</v>
      </c>
      <c r="C41" s="179"/>
      <c r="D41" s="196" t="s">
        <v>2</v>
      </c>
      <c r="E41" s="321">
        <v>10</v>
      </c>
      <c r="F41" s="335">
        <v>0</v>
      </c>
      <c r="G41" s="335">
        <v>0</v>
      </c>
      <c r="H41" s="185">
        <f t="shared" si="8"/>
        <v>0</v>
      </c>
      <c r="I41" s="185">
        <v>0</v>
      </c>
      <c r="J41" s="185">
        <f t="shared" si="9"/>
        <v>0</v>
      </c>
      <c r="K41" s="335">
        <v>0</v>
      </c>
      <c r="L41" s="335">
        <v>0</v>
      </c>
      <c r="M41" s="188">
        <f t="shared" si="10"/>
        <v>0</v>
      </c>
      <c r="N41" s="335">
        <v>0</v>
      </c>
    </row>
    <row r="42" spans="1:14">
      <c r="A42" s="39"/>
      <c r="B42" s="189" t="s">
        <v>4</v>
      </c>
      <c r="C42" s="189"/>
      <c r="D42" s="196" t="s">
        <v>27</v>
      </c>
      <c r="E42" s="321">
        <v>9</v>
      </c>
      <c r="F42" s="335">
        <v>0</v>
      </c>
      <c r="G42" s="335">
        <v>0</v>
      </c>
      <c r="H42" s="185">
        <f t="shared" si="8"/>
        <v>0</v>
      </c>
      <c r="I42" s="185">
        <v>0</v>
      </c>
      <c r="J42" s="185">
        <f t="shared" si="9"/>
        <v>0</v>
      </c>
      <c r="K42" s="335">
        <v>0</v>
      </c>
      <c r="L42" s="335">
        <v>0</v>
      </c>
      <c r="M42" s="188">
        <f t="shared" si="10"/>
        <v>0</v>
      </c>
      <c r="N42" s="335">
        <v>0</v>
      </c>
    </row>
    <row r="43" spans="1:14">
      <c r="A43" s="39"/>
      <c r="B43" s="189" t="s">
        <v>3</v>
      </c>
      <c r="C43" s="189" t="s">
        <v>5</v>
      </c>
      <c r="D43" s="196" t="s">
        <v>1</v>
      </c>
      <c r="E43" s="321">
        <v>8</v>
      </c>
      <c r="F43" s="335">
        <v>0</v>
      </c>
      <c r="G43" s="335">
        <v>0</v>
      </c>
      <c r="H43" s="185">
        <f t="shared" si="8"/>
        <v>0</v>
      </c>
      <c r="I43" s="185">
        <v>0</v>
      </c>
      <c r="J43" s="185">
        <f t="shared" si="9"/>
        <v>0</v>
      </c>
      <c r="K43" s="335">
        <v>0</v>
      </c>
      <c r="L43" s="335">
        <v>0</v>
      </c>
      <c r="M43" s="188">
        <f t="shared" si="10"/>
        <v>0</v>
      </c>
      <c r="N43" s="335">
        <v>0</v>
      </c>
    </row>
    <row r="44" spans="1:14">
      <c r="A44" s="39"/>
      <c r="B44" s="189" t="s">
        <v>4</v>
      </c>
      <c r="C44" s="189"/>
      <c r="D44" s="196" t="s">
        <v>26</v>
      </c>
      <c r="E44" s="321">
        <v>7</v>
      </c>
      <c r="F44" s="335">
        <v>0</v>
      </c>
      <c r="G44" s="335">
        <v>0</v>
      </c>
      <c r="H44" s="185">
        <f t="shared" si="8"/>
        <v>0</v>
      </c>
      <c r="I44" s="185">
        <v>0</v>
      </c>
      <c r="J44" s="185">
        <f t="shared" si="9"/>
        <v>0</v>
      </c>
      <c r="K44" s="335">
        <v>0</v>
      </c>
      <c r="L44" s="335">
        <v>0</v>
      </c>
      <c r="M44" s="188">
        <f t="shared" si="10"/>
        <v>0</v>
      </c>
      <c r="N44" s="335">
        <v>0</v>
      </c>
    </row>
    <row r="45" spans="1:14">
      <c r="A45" s="39"/>
      <c r="B45" s="189" t="s">
        <v>1</v>
      </c>
      <c r="C45" s="189"/>
      <c r="D45" s="196" t="s">
        <v>22</v>
      </c>
      <c r="E45" s="321">
        <v>6</v>
      </c>
      <c r="F45" s="335">
        <v>0</v>
      </c>
      <c r="G45" s="335">
        <v>0</v>
      </c>
      <c r="H45" s="185">
        <f t="shared" si="8"/>
        <v>0</v>
      </c>
      <c r="I45" s="185">
        <v>0</v>
      </c>
      <c r="J45" s="185">
        <f t="shared" si="9"/>
        <v>0</v>
      </c>
      <c r="K45" s="335">
        <v>0</v>
      </c>
      <c r="L45" s="335">
        <v>0</v>
      </c>
      <c r="M45" s="188">
        <f t="shared" si="10"/>
        <v>0</v>
      </c>
      <c r="N45" s="335">
        <v>0</v>
      </c>
    </row>
    <row r="46" spans="1:14">
      <c r="A46" s="39"/>
      <c r="B46" s="189" t="s">
        <v>12</v>
      </c>
      <c r="C46" s="179"/>
      <c r="D46" s="196" t="s">
        <v>2</v>
      </c>
      <c r="E46" s="321">
        <v>5</v>
      </c>
      <c r="F46" s="335">
        <v>0</v>
      </c>
      <c r="G46" s="335">
        <v>0</v>
      </c>
      <c r="H46" s="185">
        <f t="shared" si="8"/>
        <v>0</v>
      </c>
      <c r="I46" s="185">
        <v>0</v>
      </c>
      <c r="J46" s="185">
        <f t="shared" si="9"/>
        <v>0</v>
      </c>
      <c r="K46" s="335">
        <v>0</v>
      </c>
      <c r="L46" s="335">
        <v>0</v>
      </c>
      <c r="M46" s="188">
        <f t="shared" si="10"/>
        <v>0</v>
      </c>
      <c r="N46" s="335">
        <v>0</v>
      </c>
    </row>
    <row r="47" spans="1:14">
      <c r="A47" s="39"/>
      <c r="B47" s="189"/>
      <c r="C47" s="189"/>
      <c r="D47" s="196" t="s">
        <v>7</v>
      </c>
      <c r="E47" s="321">
        <v>4</v>
      </c>
      <c r="F47" s="335">
        <v>0</v>
      </c>
      <c r="G47" s="335">
        <v>0</v>
      </c>
      <c r="H47" s="185">
        <f t="shared" si="8"/>
        <v>0</v>
      </c>
      <c r="I47" s="185">
        <v>0</v>
      </c>
      <c r="J47" s="185">
        <f t="shared" si="9"/>
        <v>0</v>
      </c>
      <c r="K47" s="335">
        <v>0</v>
      </c>
      <c r="L47" s="335">
        <v>0</v>
      </c>
      <c r="M47" s="188">
        <f t="shared" si="10"/>
        <v>0</v>
      </c>
      <c r="N47" s="335">
        <v>0</v>
      </c>
    </row>
    <row r="48" spans="1:14">
      <c r="A48" s="39"/>
      <c r="B48" s="189"/>
      <c r="C48" s="189" t="s">
        <v>1</v>
      </c>
      <c r="D48" s="196" t="s">
        <v>1</v>
      </c>
      <c r="E48" s="321">
        <v>3</v>
      </c>
      <c r="F48" s="335">
        <v>0</v>
      </c>
      <c r="G48" s="335">
        <v>0</v>
      </c>
      <c r="H48" s="185">
        <f t="shared" si="8"/>
        <v>0</v>
      </c>
      <c r="I48" s="185">
        <v>0</v>
      </c>
      <c r="J48" s="185">
        <f t="shared" si="9"/>
        <v>0</v>
      </c>
      <c r="K48" s="336">
        <v>0</v>
      </c>
      <c r="L48" s="336">
        <v>0</v>
      </c>
      <c r="M48" s="188">
        <f t="shared" si="10"/>
        <v>0</v>
      </c>
      <c r="N48" s="336">
        <v>0</v>
      </c>
    </row>
    <row r="49" spans="1:14">
      <c r="A49" s="39"/>
      <c r="B49" s="189"/>
      <c r="C49" s="189"/>
      <c r="D49" s="196" t="s">
        <v>3</v>
      </c>
      <c r="E49" s="321">
        <v>2</v>
      </c>
      <c r="F49" s="335">
        <v>0</v>
      </c>
      <c r="G49" s="335">
        <v>0</v>
      </c>
      <c r="H49" s="185">
        <f t="shared" si="8"/>
        <v>0</v>
      </c>
      <c r="I49" s="185">
        <v>0</v>
      </c>
      <c r="J49" s="185">
        <f t="shared" si="9"/>
        <v>0</v>
      </c>
      <c r="K49" s="336">
        <v>0</v>
      </c>
      <c r="L49" s="336">
        <v>0</v>
      </c>
      <c r="M49" s="188">
        <f t="shared" si="10"/>
        <v>0</v>
      </c>
      <c r="N49" s="336">
        <v>0</v>
      </c>
    </row>
    <row r="50" spans="1:14">
      <c r="A50" s="39"/>
      <c r="B50" s="194"/>
      <c r="C50" s="196"/>
      <c r="D50" s="194"/>
      <c r="E50" s="179">
        <v>1</v>
      </c>
      <c r="F50" s="335">
        <v>0</v>
      </c>
      <c r="G50" s="335">
        <v>0</v>
      </c>
      <c r="H50" s="203">
        <f t="shared" si="8"/>
        <v>0</v>
      </c>
      <c r="I50" s="185">
        <v>0</v>
      </c>
      <c r="J50" s="203">
        <f t="shared" si="9"/>
        <v>0</v>
      </c>
      <c r="K50" s="336">
        <v>0</v>
      </c>
      <c r="L50" s="336">
        <v>0</v>
      </c>
      <c r="M50" s="204">
        <f t="shared" si="10"/>
        <v>0</v>
      </c>
      <c r="N50" s="336">
        <v>0</v>
      </c>
    </row>
    <row r="51" spans="1:14" ht="12.75" customHeight="1">
      <c r="B51" s="364" t="s">
        <v>20</v>
      </c>
      <c r="C51" s="364"/>
      <c r="D51" s="364"/>
      <c r="E51" s="364"/>
      <c r="F51" s="185">
        <f t="shared" ref="F51:N51" si="11">SUM(F38:F50)</f>
        <v>0</v>
      </c>
      <c r="G51" s="185">
        <f t="shared" si="11"/>
        <v>2</v>
      </c>
      <c r="H51" s="185">
        <f t="shared" si="11"/>
        <v>2</v>
      </c>
      <c r="I51" s="185">
        <f t="shared" si="11"/>
        <v>0</v>
      </c>
      <c r="J51" s="185">
        <f t="shared" si="11"/>
        <v>2</v>
      </c>
      <c r="K51" s="185">
        <f t="shared" si="11"/>
        <v>3</v>
      </c>
      <c r="L51" s="185">
        <f t="shared" si="11"/>
        <v>1</v>
      </c>
      <c r="M51" s="185">
        <f t="shared" si="11"/>
        <v>4</v>
      </c>
      <c r="N51" s="185">
        <f t="shared" si="11"/>
        <v>1</v>
      </c>
    </row>
    <row r="52" spans="1:14">
      <c r="B52" s="364" t="s">
        <v>37</v>
      </c>
      <c r="C52" s="364"/>
      <c r="D52" s="364"/>
      <c r="E52" s="364"/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185">
        <v>0</v>
      </c>
      <c r="L52" s="185">
        <v>0</v>
      </c>
      <c r="M52" s="185">
        <v>0</v>
      </c>
      <c r="N52" s="185">
        <v>0</v>
      </c>
    </row>
    <row r="53" spans="1:14" ht="12.75" customHeight="1">
      <c r="B53" s="361" t="s">
        <v>40</v>
      </c>
      <c r="C53" s="361"/>
      <c r="D53" s="361"/>
      <c r="E53" s="361"/>
      <c r="F53" s="205">
        <f t="shared" ref="F53:N53" si="12">+F23+F37+F51+F52</f>
        <v>463</v>
      </c>
      <c r="G53" s="205">
        <f t="shared" si="12"/>
        <v>298</v>
      </c>
      <c r="H53" s="205">
        <f t="shared" si="12"/>
        <v>761</v>
      </c>
      <c r="I53" s="205">
        <f t="shared" si="12"/>
        <v>30</v>
      </c>
      <c r="J53" s="205">
        <f t="shared" si="12"/>
        <v>791</v>
      </c>
      <c r="K53" s="205">
        <f t="shared" si="12"/>
        <v>182</v>
      </c>
      <c r="L53" s="205">
        <f t="shared" si="12"/>
        <v>33</v>
      </c>
      <c r="M53" s="205">
        <f t="shared" si="12"/>
        <v>215</v>
      </c>
      <c r="N53" s="205">
        <f t="shared" si="12"/>
        <v>48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1" workbookViewId="0">
      <selection activeCell="Q13" sqref="Q1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34" t="s">
        <v>32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4.25" customHeight="1">
      <c r="B2" s="34" t="s">
        <v>50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>
      <c r="B3" s="34" t="s">
        <v>48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>
      <c r="B4" s="35" t="s">
        <v>45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>
      <c r="B5" s="367" t="s">
        <v>46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</row>
    <row r="6" spans="1:14" ht="13.5" thickBot="1">
      <c r="B6" s="37" t="s">
        <v>39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2.75" customHeight="1" thickTop="1" thickBot="1">
      <c r="B7" s="409" t="s">
        <v>41</v>
      </c>
      <c r="C7" s="409"/>
      <c r="D7" s="409"/>
      <c r="E7" s="409"/>
      <c r="F7" s="409" t="s">
        <v>35</v>
      </c>
      <c r="G7" s="409"/>
      <c r="H7" s="409"/>
      <c r="I7" s="409"/>
      <c r="J7" s="409"/>
      <c r="K7" s="409" t="s">
        <v>28</v>
      </c>
      <c r="L7" s="409"/>
      <c r="M7" s="409"/>
      <c r="N7" s="409"/>
    </row>
    <row r="8" spans="1:14" ht="12.75" customHeight="1" thickTop="1" thickBot="1">
      <c r="B8" s="409"/>
      <c r="C8" s="409"/>
      <c r="D8" s="409"/>
      <c r="E8" s="409"/>
      <c r="F8" s="409" t="s">
        <v>13</v>
      </c>
      <c r="G8" s="409"/>
      <c r="H8" s="409"/>
      <c r="I8" s="409" t="s">
        <v>14</v>
      </c>
      <c r="J8" s="409" t="s">
        <v>15</v>
      </c>
      <c r="K8" s="409" t="s">
        <v>30</v>
      </c>
      <c r="L8" s="409" t="s">
        <v>31</v>
      </c>
      <c r="M8" s="409" t="s">
        <v>15</v>
      </c>
      <c r="N8" s="409" t="s">
        <v>29</v>
      </c>
    </row>
    <row r="9" spans="1:14" ht="25.5" thickTop="1" thickBot="1">
      <c r="B9" s="409"/>
      <c r="C9" s="409"/>
      <c r="D9" s="409"/>
      <c r="E9" s="409"/>
      <c r="F9" s="60" t="s">
        <v>16</v>
      </c>
      <c r="G9" s="60" t="s">
        <v>17</v>
      </c>
      <c r="H9" s="60" t="s">
        <v>23</v>
      </c>
      <c r="I9" s="409"/>
      <c r="J9" s="409"/>
      <c r="K9" s="409"/>
      <c r="L9" s="409"/>
      <c r="M9" s="409"/>
      <c r="N9" s="409"/>
    </row>
    <row r="10" spans="1:14" ht="14.25" thickTop="1" thickBot="1">
      <c r="A10" s="61"/>
      <c r="B10" s="62"/>
      <c r="C10" s="63"/>
      <c r="D10" s="64"/>
      <c r="E10" s="65">
        <v>13</v>
      </c>
      <c r="F10" s="66">
        <v>578</v>
      </c>
      <c r="G10" s="66">
        <v>0</v>
      </c>
      <c r="H10" s="66">
        <f t="shared" ref="H10:H22" si="0">F10+G10</f>
        <v>578</v>
      </c>
      <c r="I10" s="66">
        <v>0</v>
      </c>
      <c r="J10" s="66">
        <f t="shared" ref="J10:J22" si="1">H10+I10</f>
        <v>578</v>
      </c>
      <c r="K10" s="67">
        <v>404</v>
      </c>
      <c r="L10" s="67">
        <v>38</v>
      </c>
      <c r="M10" s="68">
        <f t="shared" ref="M10:M22" si="2">K10+L10</f>
        <v>442</v>
      </c>
      <c r="N10" s="67">
        <v>48</v>
      </c>
    </row>
    <row r="11" spans="1:14" ht="14.25" customHeight="1" thickTop="1" thickBot="1">
      <c r="A11" s="61"/>
      <c r="B11" s="69" t="s">
        <v>1</v>
      </c>
      <c r="C11" s="70" t="s">
        <v>0</v>
      </c>
      <c r="D11" s="64"/>
      <c r="E11" s="65">
        <v>12</v>
      </c>
      <c r="F11" s="66">
        <v>28</v>
      </c>
      <c r="G11" s="66">
        <v>0</v>
      </c>
      <c r="H11" s="66">
        <f t="shared" si="0"/>
        <v>28</v>
      </c>
      <c r="I11" s="66">
        <v>0</v>
      </c>
      <c r="J11" s="66">
        <f t="shared" si="1"/>
        <v>28</v>
      </c>
      <c r="K11" s="67">
        <v>4</v>
      </c>
      <c r="L11" s="67">
        <v>0</v>
      </c>
      <c r="M11" s="68">
        <f t="shared" si="2"/>
        <v>4</v>
      </c>
      <c r="N11" s="67">
        <v>0</v>
      </c>
    </row>
    <row r="12" spans="1:14" ht="14.25" customHeight="1" thickTop="1" thickBot="1">
      <c r="A12" s="61"/>
      <c r="B12" s="69" t="s">
        <v>2</v>
      </c>
      <c r="C12" s="71"/>
      <c r="D12" s="72" t="s">
        <v>6</v>
      </c>
      <c r="E12" s="65">
        <v>11</v>
      </c>
      <c r="F12" s="66">
        <v>64</v>
      </c>
      <c r="G12" s="66">
        <v>0</v>
      </c>
      <c r="H12" s="66">
        <f t="shared" si="0"/>
        <v>64</v>
      </c>
      <c r="I12" s="66">
        <v>0</v>
      </c>
      <c r="J12" s="66">
        <f t="shared" si="1"/>
        <v>64</v>
      </c>
      <c r="K12" s="67">
        <v>1</v>
      </c>
      <c r="L12" s="67">
        <v>0</v>
      </c>
      <c r="M12" s="68">
        <f t="shared" si="2"/>
        <v>1</v>
      </c>
      <c r="N12" s="67">
        <v>0</v>
      </c>
    </row>
    <row r="13" spans="1:14" ht="14.25" thickTop="1" thickBot="1">
      <c r="A13" s="61"/>
      <c r="B13" s="69" t="s">
        <v>1</v>
      </c>
      <c r="C13" s="70"/>
      <c r="D13" s="72" t="s">
        <v>10</v>
      </c>
      <c r="E13" s="65">
        <v>10</v>
      </c>
      <c r="F13" s="66">
        <v>71</v>
      </c>
      <c r="G13" s="66">
        <v>0</v>
      </c>
      <c r="H13" s="66">
        <f t="shared" si="0"/>
        <v>71</v>
      </c>
      <c r="I13" s="66">
        <v>0</v>
      </c>
      <c r="J13" s="66">
        <f t="shared" si="1"/>
        <v>71</v>
      </c>
      <c r="K13" s="67">
        <v>2</v>
      </c>
      <c r="L13" s="67">
        <v>0</v>
      </c>
      <c r="M13" s="68">
        <f t="shared" si="2"/>
        <v>2</v>
      </c>
      <c r="N13" s="67">
        <v>0</v>
      </c>
    </row>
    <row r="14" spans="1:14" ht="14.25" customHeight="1" thickTop="1" thickBot="1">
      <c r="A14" s="61"/>
      <c r="B14" s="69" t="s">
        <v>3</v>
      </c>
      <c r="C14" s="70"/>
      <c r="D14" s="72" t="s">
        <v>25</v>
      </c>
      <c r="E14" s="65">
        <v>9</v>
      </c>
      <c r="F14" s="66">
        <v>26</v>
      </c>
      <c r="G14" s="66">
        <v>0</v>
      </c>
      <c r="H14" s="66">
        <f t="shared" si="0"/>
        <v>26</v>
      </c>
      <c r="I14" s="66">
        <v>0</v>
      </c>
      <c r="J14" s="66">
        <f t="shared" si="1"/>
        <v>26</v>
      </c>
      <c r="K14" s="67">
        <v>0</v>
      </c>
      <c r="L14" s="67">
        <v>0</v>
      </c>
      <c r="M14" s="68">
        <f t="shared" si="2"/>
        <v>0</v>
      </c>
      <c r="N14" s="67">
        <v>0</v>
      </c>
    </row>
    <row r="15" spans="1:14" ht="14.25" thickTop="1" thickBot="1">
      <c r="A15" s="61"/>
      <c r="B15" s="69" t="s">
        <v>4</v>
      </c>
      <c r="C15" s="70" t="s">
        <v>5</v>
      </c>
      <c r="D15" s="72" t="s">
        <v>22</v>
      </c>
      <c r="E15" s="65">
        <v>8</v>
      </c>
      <c r="F15" s="66">
        <v>21</v>
      </c>
      <c r="G15" s="66">
        <v>0</v>
      </c>
      <c r="H15" s="66">
        <f t="shared" si="0"/>
        <v>21</v>
      </c>
      <c r="I15" s="66">
        <v>0</v>
      </c>
      <c r="J15" s="66">
        <f t="shared" si="1"/>
        <v>21</v>
      </c>
      <c r="K15" s="67">
        <v>1</v>
      </c>
      <c r="L15" s="67">
        <v>0</v>
      </c>
      <c r="M15" s="68">
        <f t="shared" si="2"/>
        <v>1</v>
      </c>
      <c r="N15" s="67">
        <v>0</v>
      </c>
    </row>
    <row r="16" spans="1:14" ht="14.25" thickTop="1" thickBot="1">
      <c r="A16" s="61"/>
      <c r="B16" s="69" t="s">
        <v>6</v>
      </c>
      <c r="C16" s="70"/>
      <c r="D16" s="72" t="s">
        <v>12</v>
      </c>
      <c r="E16" s="65">
        <v>7</v>
      </c>
      <c r="F16" s="66">
        <v>13</v>
      </c>
      <c r="G16" s="66">
        <v>0</v>
      </c>
      <c r="H16" s="66">
        <f t="shared" si="0"/>
        <v>13</v>
      </c>
      <c r="I16" s="66">
        <v>0</v>
      </c>
      <c r="J16" s="66">
        <f t="shared" si="1"/>
        <v>13</v>
      </c>
      <c r="K16" s="67">
        <v>2</v>
      </c>
      <c r="L16" s="67">
        <v>0</v>
      </c>
      <c r="M16" s="68">
        <f t="shared" si="2"/>
        <v>2</v>
      </c>
      <c r="N16" s="67">
        <v>0</v>
      </c>
    </row>
    <row r="17" spans="1:14" ht="14.25" thickTop="1" thickBot="1">
      <c r="A17" s="61"/>
      <c r="B17" s="69" t="s">
        <v>7</v>
      </c>
      <c r="C17" s="71"/>
      <c r="D17" s="72" t="s">
        <v>4</v>
      </c>
      <c r="E17" s="65">
        <v>6</v>
      </c>
      <c r="F17" s="66">
        <v>54</v>
      </c>
      <c r="G17" s="66">
        <v>0</v>
      </c>
      <c r="H17" s="66">
        <f t="shared" si="0"/>
        <v>54</v>
      </c>
      <c r="I17" s="66">
        <v>0</v>
      </c>
      <c r="J17" s="66">
        <f t="shared" si="1"/>
        <v>54</v>
      </c>
      <c r="K17" s="67">
        <v>0</v>
      </c>
      <c r="L17" s="67">
        <v>0</v>
      </c>
      <c r="M17" s="68">
        <f t="shared" si="2"/>
        <v>0</v>
      </c>
      <c r="N17" s="67">
        <v>0</v>
      </c>
    </row>
    <row r="18" spans="1:14" ht="14.25" thickTop="1" thickBot="1">
      <c r="A18" s="61"/>
      <c r="B18" s="69" t="s">
        <v>1</v>
      </c>
      <c r="C18" s="70"/>
      <c r="D18" s="72" t="s">
        <v>9</v>
      </c>
      <c r="E18" s="65">
        <v>5</v>
      </c>
      <c r="F18" s="66">
        <v>91</v>
      </c>
      <c r="G18" s="66">
        <v>0</v>
      </c>
      <c r="H18" s="66">
        <f t="shared" si="0"/>
        <v>91</v>
      </c>
      <c r="I18" s="66">
        <v>0</v>
      </c>
      <c r="J18" s="66">
        <f t="shared" si="1"/>
        <v>91</v>
      </c>
      <c r="K18" s="67">
        <v>2</v>
      </c>
      <c r="L18" s="67">
        <v>0</v>
      </c>
      <c r="M18" s="68">
        <f t="shared" si="2"/>
        <v>2</v>
      </c>
      <c r="N18" s="67">
        <v>0</v>
      </c>
    </row>
    <row r="19" spans="1:14" ht="14.25" thickTop="1" thickBot="1">
      <c r="A19" s="61"/>
      <c r="B19" s="69"/>
      <c r="C19" s="70"/>
      <c r="D19" s="72" t="s">
        <v>12</v>
      </c>
      <c r="E19" s="65">
        <v>4</v>
      </c>
      <c r="F19" s="66">
        <v>86</v>
      </c>
      <c r="G19" s="66">
        <v>0</v>
      </c>
      <c r="H19" s="66">
        <f t="shared" si="0"/>
        <v>86</v>
      </c>
      <c r="I19" s="66">
        <v>0</v>
      </c>
      <c r="J19" s="66">
        <f t="shared" si="1"/>
        <v>86</v>
      </c>
      <c r="K19" s="67">
        <v>0</v>
      </c>
      <c r="L19" s="67">
        <v>0</v>
      </c>
      <c r="M19" s="68">
        <f t="shared" si="2"/>
        <v>0</v>
      </c>
      <c r="N19" s="67">
        <v>0</v>
      </c>
    </row>
    <row r="20" spans="1:14" ht="14.25" thickTop="1" thickBot="1">
      <c r="A20" s="61"/>
      <c r="B20" s="69"/>
      <c r="C20" s="70" t="s">
        <v>1</v>
      </c>
      <c r="D20" s="64"/>
      <c r="E20" s="65">
        <v>3</v>
      </c>
      <c r="F20" s="66">
        <v>0</v>
      </c>
      <c r="G20" s="66">
        <v>65</v>
      </c>
      <c r="H20" s="66">
        <f t="shared" si="0"/>
        <v>65</v>
      </c>
      <c r="I20" s="66">
        <v>0</v>
      </c>
      <c r="J20" s="66">
        <f t="shared" si="1"/>
        <v>65</v>
      </c>
      <c r="K20" s="67">
        <v>0</v>
      </c>
      <c r="L20" s="67">
        <v>0</v>
      </c>
      <c r="M20" s="68">
        <f t="shared" si="2"/>
        <v>0</v>
      </c>
      <c r="N20" s="67">
        <v>0</v>
      </c>
    </row>
    <row r="21" spans="1:14" ht="14.25" thickTop="1" thickBot="1">
      <c r="A21" s="61"/>
      <c r="B21" s="69"/>
      <c r="C21" s="70"/>
      <c r="D21" s="64"/>
      <c r="E21" s="65">
        <v>2</v>
      </c>
      <c r="F21" s="66">
        <v>0</v>
      </c>
      <c r="G21" s="66">
        <v>50</v>
      </c>
      <c r="H21" s="66">
        <f t="shared" si="0"/>
        <v>50</v>
      </c>
      <c r="I21" s="66">
        <v>0</v>
      </c>
      <c r="J21" s="66">
        <f t="shared" si="1"/>
        <v>50</v>
      </c>
      <c r="K21" s="67">
        <v>0</v>
      </c>
      <c r="L21" s="67">
        <v>0</v>
      </c>
      <c r="M21" s="68">
        <f t="shared" si="2"/>
        <v>0</v>
      </c>
      <c r="N21" s="67">
        <v>0</v>
      </c>
    </row>
    <row r="22" spans="1:14" ht="14.25" thickTop="1" thickBot="1">
      <c r="A22" s="61"/>
      <c r="B22" s="73"/>
      <c r="C22" s="71"/>
      <c r="D22" s="64"/>
      <c r="E22" s="62">
        <v>1</v>
      </c>
      <c r="F22" s="66">
        <v>0</v>
      </c>
      <c r="G22" s="66">
        <v>59</v>
      </c>
      <c r="H22" s="66">
        <f t="shared" si="0"/>
        <v>59</v>
      </c>
      <c r="I22" s="66">
        <v>6</v>
      </c>
      <c r="J22" s="66">
        <f t="shared" si="1"/>
        <v>65</v>
      </c>
      <c r="K22" s="67">
        <v>0</v>
      </c>
      <c r="L22" s="67">
        <v>0</v>
      </c>
      <c r="M22" s="68">
        <f t="shared" si="2"/>
        <v>0</v>
      </c>
      <c r="N22" s="67">
        <v>0</v>
      </c>
    </row>
    <row r="23" spans="1:14" ht="12.75" customHeight="1" thickTop="1" thickBot="1">
      <c r="A23" s="61"/>
      <c r="B23" s="410" t="s">
        <v>18</v>
      </c>
      <c r="C23" s="410"/>
      <c r="D23" s="410"/>
      <c r="E23" s="410"/>
      <c r="F23" s="66">
        <f>SUM(F10:F22)</f>
        <v>1032</v>
      </c>
      <c r="G23" s="66">
        <f t="shared" ref="G23:N23" si="3">SUM(G10:G22)</f>
        <v>174</v>
      </c>
      <c r="H23" s="66">
        <f t="shared" si="3"/>
        <v>1206</v>
      </c>
      <c r="I23" s="66">
        <f t="shared" si="3"/>
        <v>6</v>
      </c>
      <c r="J23" s="66">
        <f t="shared" si="3"/>
        <v>1212</v>
      </c>
      <c r="K23" s="66">
        <f t="shared" si="3"/>
        <v>416</v>
      </c>
      <c r="L23" s="66">
        <f t="shared" si="3"/>
        <v>38</v>
      </c>
      <c r="M23" s="66">
        <f t="shared" si="3"/>
        <v>454</v>
      </c>
      <c r="N23" s="66">
        <f t="shared" si="3"/>
        <v>48</v>
      </c>
    </row>
    <row r="24" spans="1:14" ht="14.25" thickTop="1" thickBot="1">
      <c r="A24" s="61"/>
      <c r="B24" s="69"/>
      <c r="C24" s="69"/>
      <c r="D24" s="74"/>
      <c r="E24" s="73">
        <v>13</v>
      </c>
      <c r="F24" s="66">
        <v>1116</v>
      </c>
      <c r="G24" s="66">
        <v>0</v>
      </c>
      <c r="H24" s="66">
        <f t="shared" ref="H24:H36" si="4">F24+G24</f>
        <v>1116</v>
      </c>
      <c r="I24" s="66">
        <v>0</v>
      </c>
      <c r="J24" s="66">
        <f t="shared" ref="J24:J36" si="5">H24+I24</f>
        <v>1116</v>
      </c>
      <c r="K24" s="67">
        <v>349</v>
      </c>
      <c r="L24" s="67">
        <v>46</v>
      </c>
      <c r="M24" s="67">
        <f t="shared" ref="M24:M36" si="6">K24+L24</f>
        <v>395</v>
      </c>
      <c r="N24" s="67">
        <v>57</v>
      </c>
    </row>
    <row r="25" spans="1:14" ht="14.25" thickTop="1" thickBot="1">
      <c r="A25" s="61"/>
      <c r="B25" s="69"/>
      <c r="C25" s="69" t="s">
        <v>0</v>
      </c>
      <c r="D25" s="74"/>
      <c r="E25" s="65">
        <v>12</v>
      </c>
      <c r="F25" s="66">
        <v>31</v>
      </c>
      <c r="G25" s="66">
        <v>0</v>
      </c>
      <c r="H25" s="66">
        <f t="shared" si="4"/>
        <v>31</v>
      </c>
      <c r="I25" s="66">
        <v>0</v>
      </c>
      <c r="J25" s="66">
        <f t="shared" si="5"/>
        <v>31</v>
      </c>
      <c r="K25" s="67">
        <v>4</v>
      </c>
      <c r="L25" s="67">
        <v>0</v>
      </c>
      <c r="M25" s="67">
        <f t="shared" si="6"/>
        <v>4</v>
      </c>
      <c r="N25" s="67">
        <v>0</v>
      </c>
    </row>
    <row r="26" spans="1:14" ht="14.25" thickTop="1" thickBot="1">
      <c r="A26" s="61"/>
      <c r="B26" s="69" t="s">
        <v>7</v>
      </c>
      <c r="C26" s="73"/>
      <c r="D26" s="74"/>
      <c r="E26" s="65">
        <v>11</v>
      </c>
      <c r="F26" s="66">
        <v>99</v>
      </c>
      <c r="G26" s="66">
        <v>0</v>
      </c>
      <c r="H26" s="66">
        <f t="shared" si="4"/>
        <v>99</v>
      </c>
      <c r="I26" s="66">
        <v>0</v>
      </c>
      <c r="J26" s="66">
        <f t="shared" si="5"/>
        <v>99</v>
      </c>
      <c r="K26" s="67">
        <v>1</v>
      </c>
      <c r="L26" s="67">
        <v>2</v>
      </c>
      <c r="M26" s="67">
        <f t="shared" si="6"/>
        <v>3</v>
      </c>
      <c r="N26" s="67">
        <v>2</v>
      </c>
    </row>
    <row r="27" spans="1:14" ht="14.25" thickTop="1" thickBot="1">
      <c r="A27" s="61"/>
      <c r="B27" s="69" t="s">
        <v>8</v>
      </c>
      <c r="C27" s="69"/>
      <c r="D27" s="74" t="s">
        <v>26</v>
      </c>
      <c r="E27" s="65">
        <v>10</v>
      </c>
      <c r="F27" s="66">
        <v>112</v>
      </c>
      <c r="G27" s="66">
        <v>0</v>
      </c>
      <c r="H27" s="66">
        <f t="shared" si="4"/>
        <v>112</v>
      </c>
      <c r="I27" s="66">
        <v>0</v>
      </c>
      <c r="J27" s="66">
        <f t="shared" si="5"/>
        <v>112</v>
      </c>
      <c r="K27" s="67">
        <v>2</v>
      </c>
      <c r="L27" s="67">
        <v>1</v>
      </c>
      <c r="M27" s="67">
        <f t="shared" si="6"/>
        <v>3</v>
      </c>
      <c r="N27" s="67">
        <v>1</v>
      </c>
    </row>
    <row r="28" spans="1:14" ht="14.25" thickTop="1" thickBot="1">
      <c r="A28" s="61"/>
      <c r="B28" s="69" t="s">
        <v>0</v>
      </c>
      <c r="C28" s="69"/>
      <c r="D28" s="74" t="s">
        <v>8</v>
      </c>
      <c r="E28" s="65">
        <v>9</v>
      </c>
      <c r="F28" s="66">
        <v>44</v>
      </c>
      <c r="G28" s="66">
        <v>0</v>
      </c>
      <c r="H28" s="66">
        <f t="shared" si="4"/>
        <v>44</v>
      </c>
      <c r="I28" s="66">
        <v>0</v>
      </c>
      <c r="J28" s="66">
        <f t="shared" si="5"/>
        <v>44</v>
      </c>
      <c r="K28" s="67">
        <v>3</v>
      </c>
      <c r="L28" s="67">
        <v>0</v>
      </c>
      <c r="M28" s="67">
        <f t="shared" si="6"/>
        <v>3</v>
      </c>
      <c r="N28" s="67">
        <v>0</v>
      </c>
    </row>
    <row r="29" spans="1:14" ht="14.25" thickTop="1" thickBot="1">
      <c r="A29" s="61"/>
      <c r="B29" s="69" t="s">
        <v>2</v>
      </c>
      <c r="C29" s="69" t="s">
        <v>5</v>
      </c>
      <c r="D29" s="74" t="s">
        <v>27</v>
      </c>
      <c r="E29" s="65">
        <v>8</v>
      </c>
      <c r="F29" s="66">
        <v>41</v>
      </c>
      <c r="G29" s="66">
        <v>0</v>
      </c>
      <c r="H29" s="66">
        <f t="shared" si="4"/>
        <v>41</v>
      </c>
      <c r="I29" s="66">
        <v>0</v>
      </c>
      <c r="J29" s="66">
        <f t="shared" si="5"/>
        <v>41</v>
      </c>
      <c r="K29" s="67">
        <v>2</v>
      </c>
      <c r="L29" s="67">
        <v>1</v>
      </c>
      <c r="M29" s="67">
        <f t="shared" si="6"/>
        <v>3</v>
      </c>
      <c r="N29" s="67">
        <v>1</v>
      </c>
    </row>
    <row r="30" spans="1:14" ht="14.25" thickTop="1" thickBot="1">
      <c r="A30" s="61"/>
      <c r="B30" s="69" t="s">
        <v>4</v>
      </c>
      <c r="C30" s="69"/>
      <c r="D30" s="74" t="s">
        <v>4</v>
      </c>
      <c r="E30" s="65">
        <v>7</v>
      </c>
      <c r="F30" s="66">
        <v>21</v>
      </c>
      <c r="G30" s="66">
        <v>0</v>
      </c>
      <c r="H30" s="66">
        <f t="shared" si="4"/>
        <v>21</v>
      </c>
      <c r="I30" s="66">
        <v>0</v>
      </c>
      <c r="J30" s="66">
        <f t="shared" si="5"/>
        <v>21</v>
      </c>
      <c r="K30" s="67">
        <v>0</v>
      </c>
      <c r="L30" s="67">
        <v>0</v>
      </c>
      <c r="M30" s="67">
        <f t="shared" si="6"/>
        <v>0</v>
      </c>
      <c r="N30" s="67">
        <v>0</v>
      </c>
    </row>
    <row r="31" spans="1:14" ht="14.25" thickTop="1" thickBot="1">
      <c r="A31" s="61"/>
      <c r="B31" s="69" t="s">
        <v>0</v>
      </c>
      <c r="C31" s="69"/>
      <c r="D31" s="74" t="s">
        <v>9</v>
      </c>
      <c r="E31" s="65">
        <v>6</v>
      </c>
      <c r="F31" s="66">
        <v>66</v>
      </c>
      <c r="G31" s="66">
        <v>0</v>
      </c>
      <c r="H31" s="66">
        <f t="shared" si="4"/>
        <v>66</v>
      </c>
      <c r="I31" s="66">
        <v>0</v>
      </c>
      <c r="J31" s="66">
        <f t="shared" si="5"/>
        <v>66</v>
      </c>
      <c r="K31" s="67">
        <v>0</v>
      </c>
      <c r="L31" s="67">
        <v>0</v>
      </c>
      <c r="M31" s="67">
        <f t="shared" si="6"/>
        <v>0</v>
      </c>
      <c r="N31" s="67">
        <v>0</v>
      </c>
    </row>
    <row r="32" spans="1:14" ht="14.25" thickTop="1" thickBot="1">
      <c r="A32" s="61"/>
      <c r="B32" s="69" t="s">
        <v>9</v>
      </c>
      <c r="C32" s="62"/>
      <c r="D32" s="74"/>
      <c r="E32" s="65">
        <v>5</v>
      </c>
      <c r="F32" s="66">
        <v>140</v>
      </c>
      <c r="G32" s="66">
        <v>0</v>
      </c>
      <c r="H32" s="66">
        <f t="shared" si="4"/>
        <v>140</v>
      </c>
      <c r="I32" s="66">
        <v>0</v>
      </c>
      <c r="J32" s="66">
        <f t="shared" si="5"/>
        <v>140</v>
      </c>
      <c r="K32" s="67">
        <v>3</v>
      </c>
      <c r="L32" s="67">
        <v>0</v>
      </c>
      <c r="M32" s="67">
        <f t="shared" si="6"/>
        <v>3</v>
      </c>
      <c r="N32" s="67">
        <v>0</v>
      </c>
    </row>
    <row r="33" spans="1:14" ht="14.25" thickTop="1" thickBot="1">
      <c r="A33" s="61"/>
      <c r="B33" s="69"/>
      <c r="C33" s="69"/>
      <c r="D33" s="74"/>
      <c r="E33" s="65">
        <v>4</v>
      </c>
      <c r="F33" s="66">
        <v>135</v>
      </c>
      <c r="G33" s="66">
        <v>0</v>
      </c>
      <c r="H33" s="66">
        <f t="shared" si="4"/>
        <v>135</v>
      </c>
      <c r="I33" s="66">
        <v>0</v>
      </c>
      <c r="J33" s="66">
        <f t="shared" si="5"/>
        <v>135</v>
      </c>
      <c r="K33" s="67">
        <v>0</v>
      </c>
      <c r="L33" s="67">
        <v>1</v>
      </c>
      <c r="M33" s="67">
        <f t="shared" si="6"/>
        <v>1</v>
      </c>
      <c r="N33" s="67">
        <v>1</v>
      </c>
    </row>
    <row r="34" spans="1:14" ht="14.25" thickTop="1" thickBot="1">
      <c r="A34" s="61"/>
      <c r="B34" s="69"/>
      <c r="C34" s="69" t="s">
        <v>1</v>
      </c>
      <c r="D34" s="74"/>
      <c r="E34" s="65">
        <v>3</v>
      </c>
      <c r="F34" s="66">
        <v>0</v>
      </c>
      <c r="G34" s="66">
        <v>78</v>
      </c>
      <c r="H34" s="66">
        <f t="shared" si="4"/>
        <v>78</v>
      </c>
      <c r="I34" s="66">
        <v>0</v>
      </c>
      <c r="J34" s="66">
        <f t="shared" si="5"/>
        <v>78</v>
      </c>
      <c r="K34" s="67">
        <v>0</v>
      </c>
      <c r="L34" s="67">
        <v>1</v>
      </c>
      <c r="M34" s="67">
        <f t="shared" si="6"/>
        <v>1</v>
      </c>
      <c r="N34" s="67">
        <v>1</v>
      </c>
    </row>
    <row r="35" spans="1:14" ht="14.25" thickTop="1" thickBot="1">
      <c r="A35" s="61"/>
      <c r="B35" s="69"/>
      <c r="C35" s="69"/>
      <c r="D35" s="74"/>
      <c r="E35" s="65">
        <v>2</v>
      </c>
      <c r="F35" s="66">
        <v>0</v>
      </c>
      <c r="G35" s="66">
        <v>74</v>
      </c>
      <c r="H35" s="66">
        <f t="shared" si="4"/>
        <v>74</v>
      </c>
      <c r="I35" s="66">
        <v>0</v>
      </c>
      <c r="J35" s="66">
        <f t="shared" si="5"/>
        <v>74</v>
      </c>
      <c r="K35" s="67">
        <v>0</v>
      </c>
      <c r="L35" s="67">
        <v>0</v>
      </c>
      <c r="M35" s="67">
        <f t="shared" si="6"/>
        <v>0</v>
      </c>
      <c r="N35" s="67">
        <v>0</v>
      </c>
    </row>
    <row r="36" spans="1:14" ht="14.25" thickTop="1" thickBot="1">
      <c r="A36" s="61"/>
      <c r="B36" s="73"/>
      <c r="C36" s="73"/>
      <c r="D36" s="74"/>
      <c r="E36" s="62">
        <v>1</v>
      </c>
      <c r="F36" s="66">
        <v>0</v>
      </c>
      <c r="G36" s="66">
        <v>112</v>
      </c>
      <c r="H36" s="66">
        <f t="shared" si="4"/>
        <v>112</v>
      </c>
      <c r="I36" s="66">
        <f>2136-2069</f>
        <v>67</v>
      </c>
      <c r="J36" s="66">
        <f t="shared" si="5"/>
        <v>179</v>
      </c>
      <c r="K36" s="67">
        <v>0</v>
      </c>
      <c r="L36" s="67">
        <v>1</v>
      </c>
      <c r="M36" s="67">
        <f t="shared" si="6"/>
        <v>1</v>
      </c>
      <c r="N36" s="67">
        <v>2</v>
      </c>
    </row>
    <row r="37" spans="1:14" ht="12.75" customHeight="1" thickTop="1" thickBot="1">
      <c r="A37" s="61"/>
      <c r="B37" s="411" t="s">
        <v>19</v>
      </c>
      <c r="C37" s="411"/>
      <c r="D37" s="411"/>
      <c r="E37" s="411"/>
      <c r="F37" s="75">
        <f>SUM(F24:F36)</f>
        <v>1805</v>
      </c>
      <c r="G37" s="75">
        <f t="shared" ref="G37:N37" si="7">SUM(G24:G36)</f>
        <v>264</v>
      </c>
      <c r="H37" s="75">
        <f t="shared" si="7"/>
        <v>2069</v>
      </c>
      <c r="I37" s="75">
        <f t="shared" si="7"/>
        <v>67</v>
      </c>
      <c r="J37" s="75">
        <f t="shared" si="7"/>
        <v>2136</v>
      </c>
      <c r="K37" s="75">
        <f t="shared" si="7"/>
        <v>364</v>
      </c>
      <c r="L37" s="75">
        <f t="shared" si="7"/>
        <v>53</v>
      </c>
      <c r="M37" s="75">
        <f t="shared" si="7"/>
        <v>417</v>
      </c>
      <c r="N37" s="75">
        <f t="shared" si="7"/>
        <v>65</v>
      </c>
    </row>
    <row r="38" spans="1:14" ht="14.25" thickTop="1" thickBot="1">
      <c r="A38" s="61"/>
      <c r="B38" s="62"/>
      <c r="C38" s="62"/>
      <c r="D38" s="76"/>
      <c r="E38" s="65">
        <v>13</v>
      </c>
      <c r="F38" s="66">
        <v>5</v>
      </c>
      <c r="G38" s="66">
        <v>0</v>
      </c>
      <c r="H38" s="66">
        <f t="shared" ref="H38:H50" si="8">F38+G38</f>
        <v>5</v>
      </c>
      <c r="I38" s="66">
        <v>0</v>
      </c>
      <c r="J38" s="66">
        <f t="shared" ref="J38:J50" si="9">H38+I38</f>
        <v>5</v>
      </c>
      <c r="K38" s="67">
        <v>0</v>
      </c>
      <c r="L38" s="67">
        <v>0</v>
      </c>
      <c r="M38" s="67">
        <f t="shared" ref="M38:M50" si="10">K38+L38</f>
        <v>0</v>
      </c>
      <c r="N38" s="67">
        <v>0</v>
      </c>
    </row>
    <row r="39" spans="1:14" ht="14.25" thickTop="1" thickBot="1">
      <c r="A39" s="61"/>
      <c r="B39" s="69" t="s">
        <v>1</v>
      </c>
      <c r="C39" s="69" t="s">
        <v>0</v>
      </c>
      <c r="D39" s="74" t="s">
        <v>21</v>
      </c>
      <c r="E39" s="65">
        <v>12</v>
      </c>
      <c r="F39" s="66">
        <v>0</v>
      </c>
      <c r="G39" s="66">
        <v>0</v>
      </c>
      <c r="H39" s="66">
        <f t="shared" si="8"/>
        <v>0</v>
      </c>
      <c r="I39" s="66">
        <v>0</v>
      </c>
      <c r="J39" s="66">
        <f t="shared" si="9"/>
        <v>0</v>
      </c>
      <c r="K39" s="67">
        <v>0</v>
      </c>
      <c r="L39" s="67">
        <v>0</v>
      </c>
      <c r="M39" s="67">
        <f t="shared" si="10"/>
        <v>0</v>
      </c>
      <c r="N39" s="67">
        <v>0</v>
      </c>
    </row>
    <row r="40" spans="1:14" ht="14.25" thickTop="1" thickBot="1">
      <c r="A40" s="61"/>
      <c r="B40" s="69" t="s">
        <v>10</v>
      </c>
      <c r="C40" s="69"/>
      <c r="D40" s="74" t="s">
        <v>10</v>
      </c>
      <c r="E40" s="65">
        <v>11</v>
      </c>
      <c r="F40" s="66">
        <v>0</v>
      </c>
      <c r="G40" s="66">
        <v>0</v>
      </c>
      <c r="H40" s="66">
        <f t="shared" si="8"/>
        <v>0</v>
      </c>
      <c r="I40" s="66">
        <v>0</v>
      </c>
      <c r="J40" s="66">
        <f t="shared" si="9"/>
        <v>0</v>
      </c>
      <c r="K40" s="67">
        <v>0</v>
      </c>
      <c r="L40" s="67">
        <v>0</v>
      </c>
      <c r="M40" s="67">
        <f t="shared" si="10"/>
        <v>0</v>
      </c>
      <c r="N40" s="67">
        <v>0</v>
      </c>
    </row>
    <row r="41" spans="1:14" ht="14.25" thickTop="1" thickBot="1">
      <c r="A41" s="61"/>
      <c r="B41" s="69" t="s">
        <v>11</v>
      </c>
      <c r="C41" s="62"/>
      <c r="D41" s="74" t="s">
        <v>2</v>
      </c>
      <c r="E41" s="65">
        <v>10</v>
      </c>
      <c r="F41" s="66">
        <v>0</v>
      </c>
      <c r="G41" s="66">
        <v>0</v>
      </c>
      <c r="H41" s="66">
        <f t="shared" si="8"/>
        <v>0</v>
      </c>
      <c r="I41" s="66">
        <v>0</v>
      </c>
      <c r="J41" s="66">
        <f t="shared" si="9"/>
        <v>0</v>
      </c>
      <c r="K41" s="67">
        <v>1</v>
      </c>
      <c r="L41" s="67">
        <v>0</v>
      </c>
      <c r="M41" s="67">
        <f t="shared" si="10"/>
        <v>1</v>
      </c>
      <c r="N41" s="67">
        <v>0</v>
      </c>
    </row>
    <row r="42" spans="1:14" ht="14.25" thickTop="1" thickBot="1">
      <c r="A42" s="61"/>
      <c r="B42" s="69" t="s">
        <v>4</v>
      </c>
      <c r="C42" s="69"/>
      <c r="D42" s="74" t="s">
        <v>27</v>
      </c>
      <c r="E42" s="65">
        <v>9</v>
      </c>
      <c r="F42" s="66">
        <v>0</v>
      </c>
      <c r="G42" s="66">
        <v>0</v>
      </c>
      <c r="H42" s="66">
        <f t="shared" si="8"/>
        <v>0</v>
      </c>
      <c r="I42" s="66">
        <v>0</v>
      </c>
      <c r="J42" s="66">
        <f t="shared" si="9"/>
        <v>0</v>
      </c>
      <c r="K42" s="67">
        <v>0</v>
      </c>
      <c r="L42" s="67">
        <v>0</v>
      </c>
      <c r="M42" s="67">
        <f t="shared" si="10"/>
        <v>0</v>
      </c>
      <c r="N42" s="67">
        <v>0</v>
      </c>
    </row>
    <row r="43" spans="1:14" ht="14.25" thickTop="1" thickBot="1">
      <c r="A43" s="61"/>
      <c r="B43" s="69" t="s">
        <v>3</v>
      </c>
      <c r="C43" s="69" t="s">
        <v>5</v>
      </c>
      <c r="D43" s="74" t="s">
        <v>1</v>
      </c>
      <c r="E43" s="65">
        <v>8</v>
      </c>
      <c r="F43" s="66">
        <v>0</v>
      </c>
      <c r="G43" s="66">
        <v>0</v>
      </c>
      <c r="H43" s="66">
        <f t="shared" si="8"/>
        <v>0</v>
      </c>
      <c r="I43" s="66">
        <v>0</v>
      </c>
      <c r="J43" s="66">
        <f t="shared" si="9"/>
        <v>0</v>
      </c>
      <c r="K43" s="67">
        <v>0</v>
      </c>
      <c r="L43" s="67">
        <v>0</v>
      </c>
      <c r="M43" s="67">
        <f t="shared" si="10"/>
        <v>0</v>
      </c>
      <c r="N43" s="67">
        <v>0</v>
      </c>
    </row>
    <row r="44" spans="1:14" ht="14.25" thickTop="1" thickBot="1">
      <c r="A44" s="61"/>
      <c r="B44" s="69" t="s">
        <v>4</v>
      </c>
      <c r="C44" s="69"/>
      <c r="D44" s="74" t="s">
        <v>26</v>
      </c>
      <c r="E44" s="65">
        <v>7</v>
      </c>
      <c r="F44" s="66">
        <v>0</v>
      </c>
      <c r="G44" s="66">
        <v>0</v>
      </c>
      <c r="H44" s="66">
        <f t="shared" si="8"/>
        <v>0</v>
      </c>
      <c r="I44" s="66">
        <v>0</v>
      </c>
      <c r="J44" s="66">
        <f t="shared" si="9"/>
        <v>0</v>
      </c>
      <c r="K44" s="67">
        <v>0</v>
      </c>
      <c r="L44" s="67">
        <v>0</v>
      </c>
      <c r="M44" s="67">
        <f t="shared" si="10"/>
        <v>0</v>
      </c>
      <c r="N44" s="67">
        <v>0</v>
      </c>
    </row>
    <row r="45" spans="1:14" ht="14.25" thickTop="1" thickBot="1">
      <c r="A45" s="61"/>
      <c r="B45" s="69" t="s">
        <v>1</v>
      </c>
      <c r="C45" s="69"/>
      <c r="D45" s="74" t="s">
        <v>22</v>
      </c>
      <c r="E45" s="65">
        <v>6</v>
      </c>
      <c r="F45" s="66">
        <v>0</v>
      </c>
      <c r="G45" s="66">
        <v>0</v>
      </c>
      <c r="H45" s="66">
        <f t="shared" si="8"/>
        <v>0</v>
      </c>
      <c r="I45" s="66">
        <v>0</v>
      </c>
      <c r="J45" s="66">
        <f t="shared" si="9"/>
        <v>0</v>
      </c>
      <c r="K45" s="67">
        <v>0</v>
      </c>
      <c r="L45" s="67">
        <v>0</v>
      </c>
      <c r="M45" s="67">
        <f t="shared" si="10"/>
        <v>0</v>
      </c>
      <c r="N45" s="67">
        <v>0</v>
      </c>
    </row>
    <row r="46" spans="1:14" ht="14.25" thickTop="1" thickBot="1">
      <c r="A46" s="61"/>
      <c r="B46" s="69" t="s">
        <v>12</v>
      </c>
      <c r="C46" s="62"/>
      <c r="D46" s="74" t="s">
        <v>2</v>
      </c>
      <c r="E46" s="65">
        <v>5</v>
      </c>
      <c r="F46" s="66">
        <v>0</v>
      </c>
      <c r="G46" s="66">
        <v>0</v>
      </c>
      <c r="H46" s="66">
        <f t="shared" si="8"/>
        <v>0</v>
      </c>
      <c r="I46" s="66">
        <v>0</v>
      </c>
      <c r="J46" s="66">
        <f t="shared" si="9"/>
        <v>0</v>
      </c>
      <c r="K46" s="67">
        <v>0</v>
      </c>
      <c r="L46" s="67">
        <v>0</v>
      </c>
      <c r="M46" s="67">
        <f t="shared" si="10"/>
        <v>0</v>
      </c>
      <c r="N46" s="67">
        <v>0</v>
      </c>
    </row>
    <row r="47" spans="1:14" ht="14.25" thickTop="1" thickBot="1">
      <c r="A47" s="61"/>
      <c r="B47" s="69"/>
      <c r="C47" s="69"/>
      <c r="D47" s="74" t="s">
        <v>7</v>
      </c>
      <c r="E47" s="65">
        <v>4</v>
      </c>
      <c r="F47" s="66">
        <v>0</v>
      </c>
      <c r="G47" s="66">
        <v>0</v>
      </c>
      <c r="H47" s="66">
        <f t="shared" si="8"/>
        <v>0</v>
      </c>
      <c r="I47" s="66">
        <v>0</v>
      </c>
      <c r="J47" s="66">
        <f t="shared" si="9"/>
        <v>0</v>
      </c>
      <c r="K47" s="67">
        <v>0</v>
      </c>
      <c r="L47" s="67">
        <v>0</v>
      </c>
      <c r="M47" s="67">
        <f t="shared" si="10"/>
        <v>0</v>
      </c>
      <c r="N47" s="67">
        <v>0</v>
      </c>
    </row>
    <row r="48" spans="1:14" ht="14.25" thickTop="1" thickBot="1">
      <c r="A48" s="61"/>
      <c r="B48" s="69"/>
      <c r="C48" s="69" t="s">
        <v>1</v>
      </c>
      <c r="D48" s="74" t="s">
        <v>1</v>
      </c>
      <c r="E48" s="65">
        <v>3</v>
      </c>
      <c r="F48" s="66">
        <v>0</v>
      </c>
      <c r="G48" s="66">
        <v>0</v>
      </c>
      <c r="H48" s="66">
        <f t="shared" si="8"/>
        <v>0</v>
      </c>
      <c r="I48" s="66">
        <v>0</v>
      </c>
      <c r="J48" s="66">
        <f t="shared" si="9"/>
        <v>0</v>
      </c>
      <c r="K48" s="67">
        <v>0</v>
      </c>
      <c r="L48" s="67">
        <v>0</v>
      </c>
      <c r="M48" s="67">
        <f t="shared" si="10"/>
        <v>0</v>
      </c>
      <c r="N48" s="67">
        <v>0</v>
      </c>
    </row>
    <row r="49" spans="1:14" ht="14.25" thickTop="1" thickBot="1">
      <c r="A49" s="61"/>
      <c r="B49" s="69"/>
      <c r="C49" s="69"/>
      <c r="D49" s="74" t="s">
        <v>3</v>
      </c>
      <c r="E49" s="65">
        <v>2</v>
      </c>
      <c r="F49" s="66">
        <v>0</v>
      </c>
      <c r="G49" s="66">
        <v>0</v>
      </c>
      <c r="H49" s="66">
        <f t="shared" si="8"/>
        <v>0</v>
      </c>
      <c r="I49" s="66">
        <v>0</v>
      </c>
      <c r="J49" s="66">
        <f t="shared" si="9"/>
        <v>0</v>
      </c>
      <c r="K49" s="67">
        <v>0</v>
      </c>
      <c r="L49" s="67">
        <v>0</v>
      </c>
      <c r="M49" s="67">
        <f t="shared" si="10"/>
        <v>0</v>
      </c>
      <c r="N49" s="67">
        <v>0</v>
      </c>
    </row>
    <row r="50" spans="1:14" ht="14.25" thickTop="1" thickBot="1">
      <c r="A50" s="61"/>
      <c r="B50" s="73"/>
      <c r="C50" s="74"/>
      <c r="D50" s="73"/>
      <c r="E50" s="62">
        <v>1</v>
      </c>
      <c r="F50" s="77">
        <v>0</v>
      </c>
      <c r="G50" s="77">
        <v>0</v>
      </c>
      <c r="H50" s="77">
        <f t="shared" si="8"/>
        <v>0</v>
      </c>
      <c r="I50" s="77">
        <v>0</v>
      </c>
      <c r="J50" s="77">
        <f t="shared" si="9"/>
        <v>0</v>
      </c>
      <c r="K50" s="78">
        <v>0</v>
      </c>
      <c r="L50" s="78">
        <v>0</v>
      </c>
      <c r="M50" s="78">
        <f t="shared" si="10"/>
        <v>0</v>
      </c>
      <c r="N50" s="78">
        <v>0</v>
      </c>
    </row>
    <row r="51" spans="1:14" ht="12.75" customHeight="1" thickTop="1" thickBot="1">
      <c r="B51" s="410" t="s">
        <v>20</v>
      </c>
      <c r="C51" s="410"/>
      <c r="D51" s="410"/>
      <c r="E51" s="410"/>
      <c r="F51" s="66">
        <f>SUM(F38:F50)</f>
        <v>5</v>
      </c>
      <c r="G51" s="66">
        <f t="shared" ref="G51:N51" si="11">SUM(G38:G50)</f>
        <v>0</v>
      </c>
      <c r="H51" s="66">
        <f t="shared" si="11"/>
        <v>5</v>
      </c>
      <c r="I51" s="66">
        <f t="shared" si="11"/>
        <v>0</v>
      </c>
      <c r="J51" s="66">
        <f t="shared" si="11"/>
        <v>5</v>
      </c>
      <c r="K51" s="66">
        <f t="shared" si="11"/>
        <v>1</v>
      </c>
      <c r="L51" s="66">
        <f t="shared" si="11"/>
        <v>0</v>
      </c>
      <c r="M51" s="66">
        <f t="shared" si="11"/>
        <v>1</v>
      </c>
      <c r="N51" s="66">
        <f t="shared" si="11"/>
        <v>0</v>
      </c>
    </row>
    <row r="52" spans="1:14" ht="14.25" thickTop="1" thickBot="1">
      <c r="B52" s="410" t="s">
        <v>37</v>
      </c>
      <c r="C52" s="410"/>
      <c r="D52" s="410"/>
      <c r="E52" s="410"/>
      <c r="F52" s="66">
        <v>0</v>
      </c>
      <c r="G52" s="66">
        <v>0</v>
      </c>
      <c r="H52" s="66">
        <v>0</v>
      </c>
      <c r="I52" s="66">
        <v>1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</row>
    <row r="53" spans="1:14" ht="12.75" customHeight="1" thickTop="1" thickBot="1">
      <c r="B53" s="408" t="s">
        <v>40</v>
      </c>
      <c r="C53" s="408"/>
      <c r="D53" s="408"/>
      <c r="E53" s="408"/>
      <c r="F53" s="79">
        <f t="shared" ref="F53:N53" si="12">+F23+F37+F51+F52</f>
        <v>2842</v>
      </c>
      <c r="G53" s="79">
        <f t="shared" si="12"/>
        <v>438</v>
      </c>
      <c r="H53" s="79">
        <f t="shared" si="12"/>
        <v>3280</v>
      </c>
      <c r="I53" s="79">
        <f t="shared" si="12"/>
        <v>74</v>
      </c>
      <c r="J53" s="79">
        <f t="shared" si="12"/>
        <v>3353</v>
      </c>
      <c r="K53" s="79">
        <f t="shared" si="12"/>
        <v>781</v>
      </c>
      <c r="L53" s="79">
        <f t="shared" si="12"/>
        <v>91</v>
      </c>
      <c r="M53" s="79">
        <f t="shared" si="12"/>
        <v>872</v>
      </c>
      <c r="N53" s="79">
        <f t="shared" si="12"/>
        <v>113</v>
      </c>
    </row>
    <row r="54" spans="1:14" ht="13.5" thickTop="1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</row>
    <row r="55" spans="1:14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H3" sqref="H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/>
      <c r="E2" s="6" t="s">
        <v>64</v>
      </c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76" t="s">
        <v>41</v>
      </c>
      <c r="C7" s="376"/>
      <c r="D7" s="376"/>
      <c r="E7" s="376"/>
      <c r="F7" s="376" t="s">
        <v>35</v>
      </c>
      <c r="G7" s="376"/>
      <c r="H7" s="376"/>
      <c r="I7" s="376"/>
      <c r="J7" s="376"/>
      <c r="K7" s="376" t="s">
        <v>28</v>
      </c>
      <c r="L7" s="376"/>
      <c r="M7" s="376"/>
      <c r="N7" s="376"/>
    </row>
    <row r="8" spans="1:14" ht="12.75" customHeight="1">
      <c r="B8" s="376"/>
      <c r="C8" s="376"/>
      <c r="D8" s="376"/>
      <c r="E8" s="376"/>
      <c r="F8" s="376" t="s">
        <v>13</v>
      </c>
      <c r="G8" s="376"/>
      <c r="H8" s="376"/>
      <c r="I8" s="376" t="s">
        <v>14</v>
      </c>
      <c r="J8" s="376" t="s">
        <v>15</v>
      </c>
      <c r="K8" s="376" t="s">
        <v>30</v>
      </c>
      <c r="L8" s="376" t="s">
        <v>31</v>
      </c>
      <c r="M8" s="376" t="s">
        <v>15</v>
      </c>
      <c r="N8" s="376" t="s">
        <v>29</v>
      </c>
    </row>
    <row r="9" spans="1:14" ht="24">
      <c r="B9" s="376"/>
      <c r="C9" s="376"/>
      <c r="D9" s="376"/>
      <c r="E9" s="376"/>
      <c r="F9" s="161" t="s">
        <v>16</v>
      </c>
      <c r="G9" s="161" t="s">
        <v>17</v>
      </c>
      <c r="H9" s="161" t="s">
        <v>23</v>
      </c>
      <c r="I9" s="376"/>
      <c r="J9" s="376"/>
      <c r="K9" s="376"/>
      <c r="L9" s="376"/>
      <c r="M9" s="376"/>
      <c r="N9" s="376"/>
    </row>
    <row r="10" spans="1:14">
      <c r="A10" s="3"/>
      <c r="B10" s="81"/>
      <c r="C10" s="82"/>
      <c r="D10" s="83"/>
      <c r="E10" s="162">
        <v>13</v>
      </c>
      <c r="F10" s="165">
        <v>77</v>
      </c>
      <c r="G10" s="13">
        <v>0</v>
      </c>
      <c r="H10" s="13">
        <f>F10+G10</f>
        <v>77</v>
      </c>
      <c r="I10" s="13">
        <v>0</v>
      </c>
      <c r="J10" s="13">
        <f>H10+I10</f>
        <v>77</v>
      </c>
      <c r="K10" s="14">
        <v>30</v>
      </c>
      <c r="L10" s="14">
        <v>3</v>
      </c>
      <c r="M10" s="15">
        <f>K10+L10</f>
        <v>33</v>
      </c>
      <c r="N10" s="14">
        <v>4</v>
      </c>
    </row>
    <row r="11" spans="1:14">
      <c r="A11" s="3"/>
      <c r="B11" s="85" t="s">
        <v>1</v>
      </c>
      <c r="C11" s="86" t="s">
        <v>0</v>
      </c>
      <c r="D11" s="83"/>
      <c r="E11" s="162">
        <v>12</v>
      </c>
      <c r="F11" s="165">
        <v>4</v>
      </c>
      <c r="G11" s="13">
        <v>0</v>
      </c>
      <c r="H11" s="13">
        <f t="shared" ref="H11:H22" si="0">F11+G11</f>
        <v>4</v>
      </c>
      <c r="I11" s="13">
        <v>0</v>
      </c>
      <c r="J11" s="13">
        <f t="shared" ref="J11:J50" si="1">H11+I11</f>
        <v>4</v>
      </c>
      <c r="K11" s="14">
        <v>0</v>
      </c>
      <c r="L11" s="14">
        <v>0</v>
      </c>
      <c r="M11" s="15">
        <f t="shared" ref="M11:M22" si="2">K11+L11</f>
        <v>0</v>
      </c>
      <c r="N11" s="14">
        <v>0</v>
      </c>
    </row>
    <row r="12" spans="1:14">
      <c r="A12" s="3"/>
      <c r="B12" s="85" t="s">
        <v>2</v>
      </c>
      <c r="C12" s="87"/>
      <c r="D12" s="88" t="s">
        <v>6</v>
      </c>
      <c r="E12" s="162">
        <v>11</v>
      </c>
      <c r="F12" s="165">
        <v>3</v>
      </c>
      <c r="G12" s="13">
        <v>0</v>
      </c>
      <c r="H12" s="13">
        <f t="shared" si="0"/>
        <v>3</v>
      </c>
      <c r="I12" s="13">
        <v>0</v>
      </c>
      <c r="J12" s="13">
        <f t="shared" si="1"/>
        <v>3</v>
      </c>
      <c r="K12" s="14">
        <v>0</v>
      </c>
      <c r="L12" s="14">
        <v>0</v>
      </c>
      <c r="M12" s="15">
        <f t="shared" si="2"/>
        <v>0</v>
      </c>
      <c r="N12" s="14">
        <v>0</v>
      </c>
    </row>
    <row r="13" spans="1:14">
      <c r="A13" s="3"/>
      <c r="B13" s="85" t="s">
        <v>1</v>
      </c>
      <c r="C13" s="86"/>
      <c r="D13" s="88" t="s">
        <v>10</v>
      </c>
      <c r="E13" s="162">
        <v>10</v>
      </c>
      <c r="F13" s="165">
        <v>5</v>
      </c>
      <c r="G13" s="13">
        <v>0</v>
      </c>
      <c r="H13" s="13">
        <f t="shared" si="0"/>
        <v>5</v>
      </c>
      <c r="I13" s="13">
        <v>0</v>
      </c>
      <c r="J13" s="13">
        <f t="shared" si="1"/>
        <v>5</v>
      </c>
      <c r="K13" s="14">
        <v>0</v>
      </c>
      <c r="L13" s="14">
        <v>0</v>
      </c>
      <c r="M13" s="15">
        <f t="shared" si="2"/>
        <v>0</v>
      </c>
      <c r="N13" s="14">
        <v>0</v>
      </c>
    </row>
    <row r="14" spans="1:14">
      <c r="A14" s="3"/>
      <c r="B14" s="85" t="s">
        <v>3</v>
      </c>
      <c r="C14" s="86"/>
      <c r="D14" s="88" t="s">
        <v>25</v>
      </c>
      <c r="E14" s="162">
        <v>9</v>
      </c>
      <c r="F14" s="165">
        <v>5</v>
      </c>
      <c r="G14" s="13">
        <v>0</v>
      </c>
      <c r="H14" s="13">
        <f t="shared" si="0"/>
        <v>5</v>
      </c>
      <c r="I14" s="13">
        <v>0</v>
      </c>
      <c r="J14" s="13">
        <f t="shared" si="1"/>
        <v>5</v>
      </c>
      <c r="K14" s="14">
        <v>0</v>
      </c>
      <c r="L14" s="14">
        <v>0</v>
      </c>
      <c r="M14" s="15">
        <f t="shared" si="2"/>
        <v>0</v>
      </c>
      <c r="N14" s="14">
        <v>0</v>
      </c>
    </row>
    <row r="15" spans="1:14">
      <c r="A15" s="3"/>
      <c r="B15" s="85" t="s">
        <v>4</v>
      </c>
      <c r="C15" s="86" t="s">
        <v>5</v>
      </c>
      <c r="D15" s="88" t="s">
        <v>22</v>
      </c>
      <c r="E15" s="162">
        <v>8</v>
      </c>
      <c r="F15" s="165">
        <v>2</v>
      </c>
      <c r="G15" s="13">
        <v>0</v>
      </c>
      <c r="H15" s="13">
        <f t="shared" si="0"/>
        <v>2</v>
      </c>
      <c r="I15" s="13">
        <v>0</v>
      </c>
      <c r="J15" s="13">
        <f t="shared" si="1"/>
        <v>2</v>
      </c>
      <c r="K15" s="14">
        <v>0</v>
      </c>
      <c r="L15" s="14">
        <v>0</v>
      </c>
      <c r="M15" s="15">
        <f t="shared" si="2"/>
        <v>0</v>
      </c>
      <c r="N15" s="14">
        <v>0</v>
      </c>
    </row>
    <row r="16" spans="1:14">
      <c r="A16" s="3"/>
      <c r="B16" s="85" t="s">
        <v>6</v>
      </c>
      <c r="C16" s="86"/>
      <c r="D16" s="88" t="s">
        <v>12</v>
      </c>
      <c r="E16" s="162">
        <v>7</v>
      </c>
      <c r="F16" s="165">
        <v>40</v>
      </c>
      <c r="G16" s="13">
        <v>0</v>
      </c>
      <c r="H16" s="13">
        <f t="shared" si="0"/>
        <v>40</v>
      </c>
      <c r="I16" s="13">
        <v>0</v>
      </c>
      <c r="J16" s="13">
        <f t="shared" si="1"/>
        <v>40</v>
      </c>
      <c r="K16" s="14">
        <v>0</v>
      </c>
      <c r="L16" s="14">
        <v>0</v>
      </c>
      <c r="M16" s="15">
        <f t="shared" si="2"/>
        <v>0</v>
      </c>
      <c r="N16" s="14">
        <v>0</v>
      </c>
    </row>
    <row r="17" spans="1:14">
      <c r="A17" s="3"/>
      <c r="B17" s="85" t="s">
        <v>7</v>
      </c>
      <c r="C17" s="87"/>
      <c r="D17" s="88" t="s">
        <v>4</v>
      </c>
      <c r="E17" s="162">
        <v>6</v>
      </c>
      <c r="F17" s="165">
        <v>26</v>
      </c>
      <c r="G17" s="13">
        <v>0</v>
      </c>
      <c r="H17" s="13">
        <f t="shared" si="0"/>
        <v>26</v>
      </c>
      <c r="I17" s="13">
        <v>0</v>
      </c>
      <c r="J17" s="13">
        <f t="shared" si="1"/>
        <v>26</v>
      </c>
      <c r="K17" s="14">
        <v>0</v>
      </c>
      <c r="L17" s="14">
        <v>0</v>
      </c>
      <c r="M17" s="15">
        <f t="shared" si="2"/>
        <v>0</v>
      </c>
      <c r="N17" s="14">
        <v>0</v>
      </c>
    </row>
    <row r="18" spans="1:14">
      <c r="A18" s="3"/>
      <c r="B18" s="85" t="s">
        <v>1</v>
      </c>
      <c r="C18" s="86"/>
      <c r="D18" s="88" t="s">
        <v>9</v>
      </c>
      <c r="E18" s="162">
        <v>5</v>
      </c>
      <c r="F18" s="165">
        <v>8</v>
      </c>
      <c r="G18" s="13">
        <v>0</v>
      </c>
      <c r="H18" s="13">
        <f t="shared" si="0"/>
        <v>8</v>
      </c>
      <c r="I18" s="13">
        <v>0</v>
      </c>
      <c r="J18" s="13">
        <f t="shared" si="1"/>
        <v>8</v>
      </c>
      <c r="K18" s="14">
        <v>0</v>
      </c>
      <c r="L18" s="14">
        <v>0</v>
      </c>
      <c r="M18" s="15">
        <f t="shared" si="2"/>
        <v>0</v>
      </c>
      <c r="N18" s="14">
        <v>0</v>
      </c>
    </row>
    <row r="19" spans="1:14">
      <c r="A19" s="3"/>
      <c r="B19" s="85"/>
      <c r="C19" s="86"/>
      <c r="D19" s="88" t="s">
        <v>12</v>
      </c>
      <c r="E19" s="162">
        <v>4</v>
      </c>
      <c r="F19" s="165">
        <v>9</v>
      </c>
      <c r="G19" s="13">
        <v>0</v>
      </c>
      <c r="H19" s="13">
        <f t="shared" si="0"/>
        <v>9</v>
      </c>
      <c r="I19" s="13">
        <v>0</v>
      </c>
      <c r="J19" s="13">
        <f t="shared" si="1"/>
        <v>9</v>
      </c>
      <c r="K19" s="14">
        <v>0</v>
      </c>
      <c r="L19" s="14">
        <v>0</v>
      </c>
      <c r="M19" s="15">
        <f t="shared" si="2"/>
        <v>0</v>
      </c>
      <c r="N19" s="14">
        <v>0</v>
      </c>
    </row>
    <row r="20" spans="1:14">
      <c r="A20" s="3"/>
      <c r="B20" s="85"/>
      <c r="C20" s="86" t="s">
        <v>1</v>
      </c>
      <c r="D20" s="83"/>
      <c r="E20" s="162">
        <v>3</v>
      </c>
      <c r="F20" s="13">
        <v>0</v>
      </c>
      <c r="G20" s="13">
        <v>15</v>
      </c>
      <c r="H20" s="13">
        <f t="shared" si="0"/>
        <v>15</v>
      </c>
      <c r="I20" s="13">
        <v>0</v>
      </c>
      <c r="J20" s="13">
        <f t="shared" si="1"/>
        <v>15</v>
      </c>
      <c r="K20" s="14">
        <v>0</v>
      </c>
      <c r="L20" s="14">
        <v>0</v>
      </c>
      <c r="M20" s="15">
        <f t="shared" si="2"/>
        <v>0</v>
      </c>
      <c r="N20" s="14">
        <v>0</v>
      </c>
    </row>
    <row r="21" spans="1:14">
      <c r="A21" s="3"/>
      <c r="B21" s="85"/>
      <c r="C21" s="86"/>
      <c r="D21" s="83"/>
      <c r="E21" s="162">
        <v>2</v>
      </c>
      <c r="F21" s="13">
        <v>0</v>
      </c>
      <c r="G21" s="13">
        <v>0</v>
      </c>
      <c r="H21" s="13">
        <f t="shared" si="0"/>
        <v>0</v>
      </c>
      <c r="I21" s="13">
        <v>0</v>
      </c>
      <c r="J21" s="13">
        <f t="shared" si="1"/>
        <v>0</v>
      </c>
      <c r="K21" s="14">
        <v>0</v>
      </c>
      <c r="L21" s="14">
        <v>0</v>
      </c>
      <c r="M21" s="15">
        <f t="shared" si="2"/>
        <v>0</v>
      </c>
      <c r="N21" s="14">
        <v>0</v>
      </c>
    </row>
    <row r="22" spans="1:14">
      <c r="A22" s="3"/>
      <c r="B22" s="89"/>
      <c r="C22" s="87"/>
      <c r="D22" s="83"/>
      <c r="E22" s="81">
        <v>1</v>
      </c>
      <c r="F22" s="13">
        <v>0</v>
      </c>
      <c r="G22" s="13">
        <v>31</v>
      </c>
      <c r="H22" s="13">
        <f t="shared" si="0"/>
        <v>31</v>
      </c>
      <c r="I22" s="13">
        <v>1</v>
      </c>
      <c r="J22" s="13">
        <f t="shared" si="1"/>
        <v>32</v>
      </c>
      <c r="K22" s="14">
        <v>0</v>
      </c>
      <c r="L22" s="14">
        <v>0</v>
      </c>
      <c r="M22" s="15">
        <f t="shared" si="2"/>
        <v>0</v>
      </c>
      <c r="N22" s="14">
        <v>0</v>
      </c>
    </row>
    <row r="23" spans="1:14" ht="12.75" customHeight="1">
      <c r="A23" s="3"/>
      <c r="B23" s="377" t="s">
        <v>18</v>
      </c>
      <c r="C23" s="378"/>
      <c r="D23" s="378"/>
      <c r="E23" s="379"/>
      <c r="F23" s="13">
        <f t="shared" ref="F23:N23" si="3">SUM(F10:F22)</f>
        <v>179</v>
      </c>
      <c r="G23" s="13">
        <f t="shared" si="3"/>
        <v>46</v>
      </c>
      <c r="H23" s="21">
        <f t="shared" si="3"/>
        <v>225</v>
      </c>
      <c r="I23" s="13">
        <f t="shared" si="3"/>
        <v>1</v>
      </c>
      <c r="J23" s="21">
        <f t="shared" si="3"/>
        <v>226</v>
      </c>
      <c r="K23" s="22">
        <f t="shared" si="3"/>
        <v>30</v>
      </c>
      <c r="L23" s="22">
        <f t="shared" si="3"/>
        <v>3</v>
      </c>
      <c r="M23" s="13">
        <f t="shared" si="3"/>
        <v>33</v>
      </c>
      <c r="N23" s="13">
        <f t="shared" si="3"/>
        <v>4</v>
      </c>
    </row>
    <row r="24" spans="1:14">
      <c r="A24" s="3"/>
      <c r="B24" s="85"/>
      <c r="C24" s="85"/>
      <c r="D24" s="90"/>
      <c r="E24" s="89">
        <v>13</v>
      </c>
      <c r="F24" s="165">
        <v>184</v>
      </c>
      <c r="G24" s="13">
        <v>0</v>
      </c>
      <c r="H24" s="13">
        <f>F24+G24</f>
        <v>184</v>
      </c>
      <c r="I24" s="13">
        <v>0</v>
      </c>
      <c r="J24" s="13">
        <f t="shared" si="1"/>
        <v>184</v>
      </c>
      <c r="K24" s="14">
        <v>12</v>
      </c>
      <c r="L24" s="14">
        <v>6</v>
      </c>
      <c r="M24" s="14">
        <f>K24+L24</f>
        <v>18</v>
      </c>
      <c r="N24" s="14">
        <v>10</v>
      </c>
    </row>
    <row r="25" spans="1:14">
      <c r="A25" s="3"/>
      <c r="B25" s="85"/>
      <c r="C25" s="85" t="s">
        <v>0</v>
      </c>
      <c r="D25" s="90"/>
      <c r="E25" s="162">
        <v>12</v>
      </c>
      <c r="F25" s="165">
        <v>11</v>
      </c>
      <c r="G25" s="13">
        <v>0</v>
      </c>
      <c r="H25" s="13">
        <f t="shared" ref="H25:H50" si="4">F25+G25</f>
        <v>11</v>
      </c>
      <c r="I25" s="13">
        <v>0</v>
      </c>
      <c r="J25" s="13">
        <f t="shared" si="1"/>
        <v>11</v>
      </c>
      <c r="K25" s="14">
        <v>0</v>
      </c>
      <c r="L25" s="14">
        <v>0</v>
      </c>
      <c r="M25" s="14">
        <f t="shared" ref="M25:M36" si="5">K25+L25</f>
        <v>0</v>
      </c>
      <c r="N25" s="14">
        <v>0</v>
      </c>
    </row>
    <row r="26" spans="1:14">
      <c r="A26" s="3"/>
      <c r="B26" s="85" t="s">
        <v>7</v>
      </c>
      <c r="C26" s="89"/>
      <c r="D26" s="90"/>
      <c r="E26" s="162">
        <v>11</v>
      </c>
      <c r="F26" s="165">
        <v>5</v>
      </c>
      <c r="G26" s="13">
        <v>0</v>
      </c>
      <c r="H26" s="13">
        <f t="shared" si="4"/>
        <v>5</v>
      </c>
      <c r="I26" s="13">
        <v>0</v>
      </c>
      <c r="J26" s="13">
        <f t="shared" si="1"/>
        <v>5</v>
      </c>
      <c r="K26" s="14">
        <v>0</v>
      </c>
      <c r="L26" s="14">
        <v>0</v>
      </c>
      <c r="M26" s="14">
        <f t="shared" si="5"/>
        <v>0</v>
      </c>
      <c r="N26" s="14">
        <v>0</v>
      </c>
    </row>
    <row r="27" spans="1:14">
      <c r="A27" s="3"/>
      <c r="B27" s="85" t="s">
        <v>8</v>
      </c>
      <c r="C27" s="85"/>
      <c r="D27" s="90" t="s">
        <v>26</v>
      </c>
      <c r="E27" s="162">
        <v>10</v>
      </c>
      <c r="F27" s="165">
        <v>8</v>
      </c>
      <c r="G27" s="13">
        <v>0</v>
      </c>
      <c r="H27" s="13">
        <f t="shared" si="4"/>
        <v>8</v>
      </c>
      <c r="I27" s="13">
        <v>0</v>
      </c>
      <c r="J27" s="13">
        <f t="shared" si="1"/>
        <v>8</v>
      </c>
      <c r="K27" s="14">
        <v>0</v>
      </c>
      <c r="L27" s="14">
        <v>0</v>
      </c>
      <c r="M27" s="14">
        <f t="shared" si="5"/>
        <v>0</v>
      </c>
      <c r="N27" s="14">
        <v>0</v>
      </c>
    </row>
    <row r="28" spans="1:14">
      <c r="A28" s="3"/>
      <c r="B28" s="85" t="s">
        <v>0</v>
      </c>
      <c r="C28" s="85"/>
      <c r="D28" s="90" t="s">
        <v>8</v>
      </c>
      <c r="E28" s="162">
        <v>9</v>
      </c>
      <c r="F28" s="165">
        <v>5</v>
      </c>
      <c r="G28" s="13">
        <v>0</v>
      </c>
      <c r="H28" s="13">
        <f t="shared" si="4"/>
        <v>5</v>
      </c>
      <c r="I28" s="13">
        <v>0</v>
      </c>
      <c r="J28" s="13">
        <f t="shared" si="1"/>
        <v>5</v>
      </c>
      <c r="K28" s="14">
        <v>0</v>
      </c>
      <c r="L28" s="14">
        <v>0</v>
      </c>
      <c r="M28" s="14">
        <f t="shared" si="5"/>
        <v>0</v>
      </c>
      <c r="N28" s="14">
        <v>0</v>
      </c>
    </row>
    <row r="29" spans="1:14">
      <c r="A29" s="3"/>
      <c r="B29" s="85" t="s">
        <v>2</v>
      </c>
      <c r="C29" s="85" t="s">
        <v>5</v>
      </c>
      <c r="D29" s="90" t="s">
        <v>27</v>
      </c>
      <c r="E29" s="162">
        <v>8</v>
      </c>
      <c r="F29" s="165">
        <v>2</v>
      </c>
      <c r="G29" s="13">
        <v>0</v>
      </c>
      <c r="H29" s="13">
        <f t="shared" si="4"/>
        <v>2</v>
      </c>
      <c r="I29" s="13">
        <v>0</v>
      </c>
      <c r="J29" s="13">
        <f t="shared" si="1"/>
        <v>2</v>
      </c>
      <c r="K29" s="14">
        <v>0</v>
      </c>
      <c r="L29" s="14">
        <v>0</v>
      </c>
      <c r="M29" s="14">
        <f t="shared" si="5"/>
        <v>0</v>
      </c>
      <c r="N29" s="14">
        <v>0</v>
      </c>
    </row>
    <row r="30" spans="1:14">
      <c r="A30" s="3"/>
      <c r="B30" s="85" t="s">
        <v>4</v>
      </c>
      <c r="C30" s="85"/>
      <c r="D30" s="90" t="s">
        <v>4</v>
      </c>
      <c r="E30" s="162">
        <v>7</v>
      </c>
      <c r="F30" s="165">
        <v>19</v>
      </c>
      <c r="G30" s="13">
        <v>0</v>
      </c>
      <c r="H30" s="13">
        <f t="shared" si="4"/>
        <v>19</v>
      </c>
      <c r="I30" s="13">
        <v>0</v>
      </c>
      <c r="J30" s="13">
        <f t="shared" si="1"/>
        <v>19</v>
      </c>
      <c r="K30" s="14">
        <v>0</v>
      </c>
      <c r="L30" s="14">
        <v>0</v>
      </c>
      <c r="M30" s="14">
        <f t="shared" si="5"/>
        <v>0</v>
      </c>
      <c r="N30" s="14">
        <v>0</v>
      </c>
    </row>
    <row r="31" spans="1:14">
      <c r="A31" s="3"/>
      <c r="B31" s="85" t="s">
        <v>0</v>
      </c>
      <c r="C31" s="85"/>
      <c r="D31" s="90" t="s">
        <v>9</v>
      </c>
      <c r="E31" s="162">
        <v>6</v>
      </c>
      <c r="F31" s="165">
        <v>27</v>
      </c>
      <c r="G31" s="13">
        <v>0</v>
      </c>
      <c r="H31" s="13">
        <f t="shared" si="4"/>
        <v>27</v>
      </c>
      <c r="I31" s="13">
        <v>0</v>
      </c>
      <c r="J31" s="13">
        <f t="shared" si="1"/>
        <v>27</v>
      </c>
      <c r="K31" s="14">
        <v>0</v>
      </c>
      <c r="L31" s="14">
        <v>0</v>
      </c>
      <c r="M31" s="14">
        <f t="shared" si="5"/>
        <v>0</v>
      </c>
      <c r="N31" s="14">
        <v>0</v>
      </c>
    </row>
    <row r="32" spans="1:14">
      <c r="A32" s="3"/>
      <c r="B32" s="85" t="s">
        <v>9</v>
      </c>
      <c r="C32" s="81"/>
      <c r="D32" s="90"/>
      <c r="E32" s="162">
        <v>5</v>
      </c>
      <c r="F32" s="165">
        <v>7</v>
      </c>
      <c r="G32" s="13">
        <v>0</v>
      </c>
      <c r="H32" s="13">
        <f t="shared" si="4"/>
        <v>7</v>
      </c>
      <c r="I32" s="13">
        <v>0</v>
      </c>
      <c r="J32" s="13">
        <f t="shared" si="1"/>
        <v>7</v>
      </c>
      <c r="K32" s="14">
        <v>0</v>
      </c>
      <c r="L32" s="14">
        <v>0</v>
      </c>
      <c r="M32" s="14">
        <f t="shared" si="5"/>
        <v>0</v>
      </c>
      <c r="N32" s="14">
        <v>0</v>
      </c>
    </row>
    <row r="33" spans="1:14">
      <c r="A33" s="3"/>
      <c r="B33" s="85"/>
      <c r="C33" s="85"/>
      <c r="D33" s="90"/>
      <c r="E33" s="162">
        <v>4</v>
      </c>
      <c r="F33" s="165">
        <v>9</v>
      </c>
      <c r="G33" s="13">
        <v>0</v>
      </c>
      <c r="H33" s="13">
        <f t="shared" si="4"/>
        <v>9</v>
      </c>
      <c r="I33" s="13">
        <v>0</v>
      </c>
      <c r="J33" s="13">
        <f t="shared" si="1"/>
        <v>9</v>
      </c>
      <c r="K33" s="14">
        <v>0</v>
      </c>
      <c r="L33" s="14">
        <v>0</v>
      </c>
      <c r="M33" s="14">
        <f t="shared" si="5"/>
        <v>0</v>
      </c>
      <c r="N33" s="14">
        <v>0</v>
      </c>
    </row>
    <row r="34" spans="1:14">
      <c r="A34" s="3"/>
      <c r="B34" s="85"/>
      <c r="C34" s="85" t="s">
        <v>1</v>
      </c>
      <c r="D34" s="90"/>
      <c r="E34" s="162">
        <v>3</v>
      </c>
      <c r="F34" s="13">
        <v>0</v>
      </c>
      <c r="G34" s="13">
        <v>13</v>
      </c>
      <c r="H34" s="13">
        <f t="shared" si="4"/>
        <v>13</v>
      </c>
      <c r="I34" s="13">
        <v>0</v>
      </c>
      <c r="J34" s="13">
        <f t="shared" si="1"/>
        <v>13</v>
      </c>
      <c r="K34" s="14">
        <v>0</v>
      </c>
      <c r="L34" s="14">
        <v>0</v>
      </c>
      <c r="M34" s="14">
        <f t="shared" si="5"/>
        <v>0</v>
      </c>
      <c r="N34" s="14">
        <v>0</v>
      </c>
    </row>
    <row r="35" spans="1:14">
      <c r="A35" s="3"/>
      <c r="B35" s="85"/>
      <c r="C35" s="85"/>
      <c r="D35" s="90"/>
      <c r="E35" s="162">
        <v>2</v>
      </c>
      <c r="F35" s="13">
        <v>0</v>
      </c>
      <c r="G35" s="13">
        <v>0</v>
      </c>
      <c r="H35" s="13">
        <f t="shared" si="4"/>
        <v>0</v>
      </c>
      <c r="I35" s="13">
        <v>0</v>
      </c>
      <c r="J35" s="13">
        <f t="shared" si="1"/>
        <v>0</v>
      </c>
      <c r="K35" s="14">
        <v>0</v>
      </c>
      <c r="L35" s="14">
        <v>0</v>
      </c>
      <c r="M35" s="14">
        <f t="shared" si="5"/>
        <v>0</v>
      </c>
      <c r="N35" s="14">
        <v>0</v>
      </c>
    </row>
    <row r="36" spans="1:14">
      <c r="A36" s="3"/>
      <c r="B36" s="89"/>
      <c r="C36" s="89"/>
      <c r="D36" s="90"/>
      <c r="E36" s="81">
        <v>1</v>
      </c>
      <c r="F36" s="13">
        <v>0</v>
      </c>
      <c r="G36" s="13">
        <v>36</v>
      </c>
      <c r="H36" s="13">
        <f t="shared" si="4"/>
        <v>36</v>
      </c>
      <c r="I36" s="13">
        <v>3</v>
      </c>
      <c r="J36" s="13">
        <f t="shared" si="1"/>
        <v>39</v>
      </c>
      <c r="K36" s="14">
        <v>0</v>
      </c>
      <c r="L36" s="14">
        <v>0</v>
      </c>
      <c r="M36" s="14">
        <f t="shared" si="5"/>
        <v>0</v>
      </c>
      <c r="N36" s="14">
        <v>0</v>
      </c>
    </row>
    <row r="37" spans="1:14" ht="12.75" customHeight="1">
      <c r="A37" s="3"/>
      <c r="B37" s="377" t="s">
        <v>19</v>
      </c>
      <c r="C37" s="378"/>
      <c r="D37" s="378"/>
      <c r="E37" s="378"/>
      <c r="F37" s="22">
        <f t="shared" ref="F37:N37" si="6">SUM(F24:F36)</f>
        <v>277</v>
      </c>
      <c r="G37" s="13">
        <f t="shared" si="6"/>
        <v>49</v>
      </c>
      <c r="H37" s="24">
        <f t="shared" si="6"/>
        <v>326</v>
      </c>
      <c r="I37" s="25">
        <f t="shared" si="6"/>
        <v>3</v>
      </c>
      <c r="J37" s="21">
        <f t="shared" si="6"/>
        <v>329</v>
      </c>
      <c r="K37" s="22">
        <f t="shared" si="6"/>
        <v>12</v>
      </c>
      <c r="L37" s="13">
        <f t="shared" si="6"/>
        <v>6</v>
      </c>
      <c r="M37" s="21">
        <f t="shared" si="6"/>
        <v>18</v>
      </c>
      <c r="N37" s="22">
        <f t="shared" si="6"/>
        <v>10</v>
      </c>
    </row>
    <row r="38" spans="1:14">
      <c r="A38" s="3"/>
      <c r="B38" s="81"/>
      <c r="C38" s="81"/>
      <c r="D38" s="91"/>
      <c r="E38" s="162">
        <v>13</v>
      </c>
      <c r="F38" s="13">
        <v>0</v>
      </c>
      <c r="G38" s="13">
        <v>0</v>
      </c>
      <c r="H38" s="13">
        <f t="shared" si="4"/>
        <v>0</v>
      </c>
      <c r="I38" s="13">
        <v>0</v>
      </c>
      <c r="J38" s="13">
        <f t="shared" si="1"/>
        <v>0</v>
      </c>
      <c r="K38" s="14">
        <v>0</v>
      </c>
      <c r="L38" s="14">
        <v>0</v>
      </c>
      <c r="M38" s="14">
        <f>K38+L38</f>
        <v>0</v>
      </c>
      <c r="N38" s="14">
        <v>0</v>
      </c>
    </row>
    <row r="39" spans="1:14">
      <c r="A39" s="3"/>
      <c r="B39" s="85" t="s">
        <v>1</v>
      </c>
      <c r="C39" s="85" t="s">
        <v>0</v>
      </c>
      <c r="D39" s="90" t="s">
        <v>21</v>
      </c>
      <c r="E39" s="162">
        <v>12</v>
      </c>
      <c r="F39" s="13">
        <v>0</v>
      </c>
      <c r="G39" s="13">
        <v>0</v>
      </c>
      <c r="H39" s="13">
        <f t="shared" si="4"/>
        <v>0</v>
      </c>
      <c r="I39" s="13">
        <v>0</v>
      </c>
      <c r="J39" s="13">
        <f t="shared" si="1"/>
        <v>0</v>
      </c>
      <c r="K39" s="14">
        <v>0</v>
      </c>
      <c r="L39" s="14">
        <v>0</v>
      </c>
      <c r="M39" s="14">
        <f t="shared" ref="M39:M50" si="7">K39+L39</f>
        <v>0</v>
      </c>
      <c r="N39" s="14">
        <v>0</v>
      </c>
    </row>
    <row r="40" spans="1:14">
      <c r="A40" s="3"/>
      <c r="B40" s="85" t="s">
        <v>10</v>
      </c>
      <c r="C40" s="85"/>
      <c r="D40" s="90" t="s">
        <v>10</v>
      </c>
      <c r="E40" s="162">
        <v>11</v>
      </c>
      <c r="F40" s="13">
        <v>0</v>
      </c>
      <c r="G40" s="13">
        <v>0</v>
      </c>
      <c r="H40" s="13">
        <f t="shared" si="4"/>
        <v>0</v>
      </c>
      <c r="I40" s="13">
        <v>0</v>
      </c>
      <c r="J40" s="13">
        <f t="shared" si="1"/>
        <v>0</v>
      </c>
      <c r="K40" s="14">
        <v>0</v>
      </c>
      <c r="L40" s="14">
        <v>0</v>
      </c>
      <c r="M40" s="14">
        <f t="shared" si="7"/>
        <v>0</v>
      </c>
      <c r="N40" s="14">
        <v>0</v>
      </c>
    </row>
    <row r="41" spans="1:14">
      <c r="A41" s="3"/>
      <c r="B41" s="85" t="s">
        <v>11</v>
      </c>
      <c r="C41" s="81"/>
      <c r="D41" s="90" t="s">
        <v>2</v>
      </c>
      <c r="E41" s="162">
        <v>10</v>
      </c>
      <c r="F41" s="13">
        <v>0</v>
      </c>
      <c r="G41" s="13">
        <v>0</v>
      </c>
      <c r="H41" s="13">
        <f t="shared" si="4"/>
        <v>0</v>
      </c>
      <c r="I41" s="13">
        <v>0</v>
      </c>
      <c r="J41" s="13">
        <f t="shared" si="1"/>
        <v>0</v>
      </c>
      <c r="K41" s="14">
        <v>0</v>
      </c>
      <c r="L41" s="14">
        <v>0</v>
      </c>
      <c r="M41" s="14">
        <f t="shared" si="7"/>
        <v>0</v>
      </c>
      <c r="N41" s="14">
        <v>0</v>
      </c>
    </row>
    <row r="42" spans="1:14">
      <c r="A42" s="3"/>
      <c r="B42" s="85" t="s">
        <v>4</v>
      </c>
      <c r="C42" s="85"/>
      <c r="D42" s="90" t="s">
        <v>27</v>
      </c>
      <c r="E42" s="162">
        <v>9</v>
      </c>
      <c r="F42" s="13">
        <v>0</v>
      </c>
      <c r="G42" s="13">
        <v>0</v>
      </c>
      <c r="H42" s="13">
        <f t="shared" si="4"/>
        <v>0</v>
      </c>
      <c r="I42" s="13">
        <v>0</v>
      </c>
      <c r="J42" s="13">
        <f t="shared" si="1"/>
        <v>0</v>
      </c>
      <c r="K42" s="14">
        <v>0</v>
      </c>
      <c r="L42" s="14">
        <v>0</v>
      </c>
      <c r="M42" s="14">
        <f t="shared" si="7"/>
        <v>0</v>
      </c>
      <c r="N42" s="14">
        <v>0</v>
      </c>
    </row>
    <row r="43" spans="1:14">
      <c r="A43" s="3"/>
      <c r="B43" s="85" t="s">
        <v>3</v>
      </c>
      <c r="C43" s="85" t="s">
        <v>5</v>
      </c>
      <c r="D43" s="90" t="s">
        <v>1</v>
      </c>
      <c r="E43" s="162">
        <v>8</v>
      </c>
      <c r="F43" s="13">
        <v>0</v>
      </c>
      <c r="G43" s="13">
        <v>0</v>
      </c>
      <c r="H43" s="13">
        <f t="shared" si="4"/>
        <v>0</v>
      </c>
      <c r="I43" s="13">
        <v>0</v>
      </c>
      <c r="J43" s="13">
        <f t="shared" si="1"/>
        <v>0</v>
      </c>
      <c r="K43" s="14">
        <v>0</v>
      </c>
      <c r="L43" s="14">
        <v>0</v>
      </c>
      <c r="M43" s="14">
        <f t="shared" si="7"/>
        <v>0</v>
      </c>
      <c r="N43" s="14">
        <v>0</v>
      </c>
    </row>
    <row r="44" spans="1:14">
      <c r="A44" s="3"/>
      <c r="B44" s="85" t="s">
        <v>4</v>
      </c>
      <c r="C44" s="85"/>
      <c r="D44" s="90" t="s">
        <v>26</v>
      </c>
      <c r="E44" s="162">
        <v>7</v>
      </c>
      <c r="F44" s="13">
        <v>0</v>
      </c>
      <c r="G44" s="13">
        <v>0</v>
      </c>
      <c r="H44" s="13">
        <f t="shared" si="4"/>
        <v>0</v>
      </c>
      <c r="I44" s="13">
        <v>0</v>
      </c>
      <c r="J44" s="13">
        <f t="shared" si="1"/>
        <v>0</v>
      </c>
      <c r="K44" s="14">
        <v>0</v>
      </c>
      <c r="L44" s="14">
        <v>0</v>
      </c>
      <c r="M44" s="14">
        <f t="shared" si="7"/>
        <v>0</v>
      </c>
      <c r="N44" s="14">
        <v>0</v>
      </c>
    </row>
    <row r="45" spans="1:14">
      <c r="A45" s="3"/>
      <c r="B45" s="85" t="s">
        <v>1</v>
      </c>
      <c r="C45" s="85"/>
      <c r="D45" s="90" t="s">
        <v>22</v>
      </c>
      <c r="E45" s="162">
        <v>6</v>
      </c>
      <c r="F45" s="13">
        <v>0</v>
      </c>
      <c r="G45" s="13">
        <v>0</v>
      </c>
      <c r="H45" s="13">
        <f t="shared" si="4"/>
        <v>0</v>
      </c>
      <c r="I45" s="13">
        <v>0</v>
      </c>
      <c r="J45" s="13">
        <f t="shared" si="1"/>
        <v>0</v>
      </c>
      <c r="K45" s="14">
        <v>0</v>
      </c>
      <c r="L45" s="14">
        <v>0</v>
      </c>
      <c r="M45" s="14">
        <f t="shared" si="7"/>
        <v>0</v>
      </c>
      <c r="N45" s="14">
        <v>0</v>
      </c>
    </row>
    <row r="46" spans="1:14">
      <c r="A46" s="3"/>
      <c r="B46" s="85" t="s">
        <v>12</v>
      </c>
      <c r="C46" s="81"/>
      <c r="D46" s="90" t="s">
        <v>2</v>
      </c>
      <c r="E46" s="162">
        <v>5</v>
      </c>
      <c r="F46" s="13">
        <v>0</v>
      </c>
      <c r="G46" s="13">
        <v>0</v>
      </c>
      <c r="H46" s="13">
        <f t="shared" si="4"/>
        <v>0</v>
      </c>
      <c r="I46" s="13">
        <v>0</v>
      </c>
      <c r="J46" s="13">
        <f t="shared" si="1"/>
        <v>0</v>
      </c>
      <c r="K46" s="14">
        <v>0</v>
      </c>
      <c r="L46" s="14">
        <v>0</v>
      </c>
      <c r="M46" s="14">
        <f t="shared" si="7"/>
        <v>0</v>
      </c>
      <c r="N46" s="14">
        <v>0</v>
      </c>
    </row>
    <row r="47" spans="1:14">
      <c r="A47" s="3"/>
      <c r="B47" s="85"/>
      <c r="C47" s="85"/>
      <c r="D47" s="90" t="s">
        <v>7</v>
      </c>
      <c r="E47" s="162">
        <v>4</v>
      </c>
      <c r="F47" s="13">
        <v>0</v>
      </c>
      <c r="G47" s="13">
        <v>0</v>
      </c>
      <c r="H47" s="13">
        <f t="shared" si="4"/>
        <v>0</v>
      </c>
      <c r="I47" s="13">
        <v>0</v>
      </c>
      <c r="J47" s="13">
        <f t="shared" si="1"/>
        <v>0</v>
      </c>
      <c r="K47" s="14">
        <v>0</v>
      </c>
      <c r="L47" s="14">
        <v>0</v>
      </c>
      <c r="M47" s="14">
        <f t="shared" si="7"/>
        <v>0</v>
      </c>
      <c r="N47" s="14">
        <v>0</v>
      </c>
    </row>
    <row r="48" spans="1:14">
      <c r="A48" s="3"/>
      <c r="B48" s="85"/>
      <c r="C48" s="85" t="s">
        <v>1</v>
      </c>
      <c r="D48" s="90" t="s">
        <v>1</v>
      </c>
      <c r="E48" s="162">
        <v>3</v>
      </c>
      <c r="F48" s="13">
        <v>0</v>
      </c>
      <c r="G48" s="13">
        <v>0</v>
      </c>
      <c r="H48" s="13">
        <f t="shared" si="4"/>
        <v>0</v>
      </c>
      <c r="I48" s="13">
        <v>0</v>
      </c>
      <c r="J48" s="13">
        <f t="shared" si="1"/>
        <v>0</v>
      </c>
      <c r="K48" s="14">
        <v>0</v>
      </c>
      <c r="L48" s="14">
        <v>0</v>
      </c>
      <c r="M48" s="14">
        <f t="shared" si="7"/>
        <v>0</v>
      </c>
      <c r="N48" s="14">
        <v>0</v>
      </c>
    </row>
    <row r="49" spans="1:14">
      <c r="A49" s="3"/>
      <c r="B49" s="85"/>
      <c r="C49" s="85"/>
      <c r="D49" s="90" t="s">
        <v>3</v>
      </c>
      <c r="E49" s="162">
        <v>2</v>
      </c>
      <c r="F49" s="13">
        <v>0</v>
      </c>
      <c r="G49" s="13">
        <v>0</v>
      </c>
      <c r="H49" s="13">
        <f t="shared" si="4"/>
        <v>0</v>
      </c>
      <c r="I49" s="13">
        <v>0</v>
      </c>
      <c r="J49" s="13">
        <f t="shared" si="1"/>
        <v>0</v>
      </c>
      <c r="K49" s="14">
        <v>0</v>
      </c>
      <c r="L49" s="14">
        <v>0</v>
      </c>
      <c r="M49" s="14">
        <f t="shared" si="7"/>
        <v>0</v>
      </c>
      <c r="N49" s="14">
        <v>0</v>
      </c>
    </row>
    <row r="50" spans="1:14">
      <c r="A50" s="3"/>
      <c r="B50" s="89"/>
      <c r="C50" s="90"/>
      <c r="D50" s="89"/>
      <c r="E50" s="81">
        <v>1</v>
      </c>
      <c r="F50" s="13">
        <v>0</v>
      </c>
      <c r="G50" s="13">
        <v>0</v>
      </c>
      <c r="H50" s="27">
        <f t="shared" si="4"/>
        <v>0</v>
      </c>
      <c r="I50" s="13">
        <v>0</v>
      </c>
      <c r="J50" s="27">
        <f t="shared" si="1"/>
        <v>0</v>
      </c>
      <c r="K50" s="14">
        <v>0</v>
      </c>
      <c r="L50" s="14">
        <v>0</v>
      </c>
      <c r="M50" s="28">
        <f t="shared" si="7"/>
        <v>0</v>
      </c>
      <c r="N50" s="14">
        <v>0</v>
      </c>
    </row>
    <row r="51" spans="1:14" ht="12.75" customHeight="1">
      <c r="B51" s="380" t="s">
        <v>20</v>
      </c>
      <c r="C51" s="380"/>
      <c r="D51" s="380"/>
      <c r="E51" s="380"/>
      <c r="F51" s="13">
        <f t="shared" ref="F51:N51" si="8">SUM(F38:F50)</f>
        <v>0</v>
      </c>
      <c r="G51" s="13">
        <f t="shared" si="8"/>
        <v>0</v>
      </c>
      <c r="H51" s="13">
        <f t="shared" si="8"/>
        <v>0</v>
      </c>
      <c r="I51" s="13">
        <f t="shared" si="8"/>
        <v>0</v>
      </c>
      <c r="J51" s="13">
        <f t="shared" si="8"/>
        <v>0</v>
      </c>
      <c r="K51" s="13">
        <f t="shared" si="8"/>
        <v>0</v>
      </c>
      <c r="L51" s="13">
        <f t="shared" si="8"/>
        <v>0</v>
      </c>
      <c r="M51" s="13">
        <f t="shared" si="8"/>
        <v>0</v>
      </c>
      <c r="N51" s="13">
        <f t="shared" si="8"/>
        <v>0</v>
      </c>
    </row>
    <row r="52" spans="1:14">
      <c r="B52" s="377" t="s">
        <v>37</v>
      </c>
      <c r="C52" s="378"/>
      <c r="D52" s="378"/>
      <c r="E52" s="379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2.75" customHeight="1">
      <c r="B53" s="375" t="s">
        <v>40</v>
      </c>
      <c r="C53" s="375"/>
      <c r="D53" s="375"/>
      <c r="E53" s="375"/>
      <c r="F53" s="92">
        <f t="shared" ref="F53:N53" si="9">+F23+F37+F51+F52</f>
        <v>456</v>
      </c>
      <c r="G53" s="92">
        <f t="shared" si="9"/>
        <v>95</v>
      </c>
      <c r="H53" s="92">
        <f t="shared" si="9"/>
        <v>551</v>
      </c>
      <c r="I53" s="92">
        <f t="shared" si="9"/>
        <v>4</v>
      </c>
      <c r="J53" s="92">
        <f t="shared" si="9"/>
        <v>555</v>
      </c>
      <c r="K53" s="92">
        <f t="shared" si="9"/>
        <v>42</v>
      </c>
      <c r="L53" s="92">
        <f t="shared" si="9"/>
        <v>9</v>
      </c>
      <c r="M53" s="92">
        <f t="shared" si="9"/>
        <v>51</v>
      </c>
      <c r="N53" s="92">
        <f t="shared" si="9"/>
        <v>14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5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65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59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66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42" t="s">
        <v>41</v>
      </c>
      <c r="C7" s="342"/>
      <c r="D7" s="342"/>
      <c r="E7" s="342"/>
      <c r="F7" s="342" t="s">
        <v>35</v>
      </c>
      <c r="G7" s="342"/>
      <c r="H7" s="342"/>
      <c r="I7" s="342"/>
      <c r="J7" s="342"/>
      <c r="K7" s="342" t="s">
        <v>28</v>
      </c>
      <c r="L7" s="342"/>
      <c r="M7" s="342"/>
      <c r="N7" s="342"/>
    </row>
    <row r="8" spans="1:14" ht="12.75" customHeight="1">
      <c r="B8" s="342"/>
      <c r="C8" s="342"/>
      <c r="D8" s="342"/>
      <c r="E8" s="342"/>
      <c r="F8" s="342" t="s">
        <v>13</v>
      </c>
      <c r="G8" s="342"/>
      <c r="H8" s="342"/>
      <c r="I8" s="342" t="s">
        <v>14</v>
      </c>
      <c r="J8" s="342" t="s">
        <v>15</v>
      </c>
      <c r="K8" s="342" t="s">
        <v>30</v>
      </c>
      <c r="L8" s="342" t="s">
        <v>31</v>
      </c>
      <c r="M8" s="342" t="s">
        <v>15</v>
      </c>
      <c r="N8" s="342" t="s">
        <v>29</v>
      </c>
    </row>
    <row r="9" spans="1:14" ht="24">
      <c r="B9" s="342"/>
      <c r="C9" s="342"/>
      <c r="D9" s="342"/>
      <c r="E9" s="342"/>
      <c r="F9" s="163" t="s">
        <v>16</v>
      </c>
      <c r="G9" s="163" t="s">
        <v>17</v>
      </c>
      <c r="H9" s="163" t="s">
        <v>23</v>
      </c>
      <c r="I9" s="342"/>
      <c r="J9" s="342"/>
      <c r="K9" s="342"/>
      <c r="L9" s="342"/>
      <c r="M9" s="342"/>
      <c r="N9" s="342"/>
    </row>
    <row r="10" spans="1:14">
      <c r="A10" s="3"/>
      <c r="B10" s="9"/>
      <c r="C10" s="10"/>
      <c r="D10" s="11"/>
      <c r="E10" s="164">
        <v>13</v>
      </c>
      <c r="F10" s="13">
        <v>105</v>
      </c>
      <c r="G10" s="13">
        <v>0</v>
      </c>
      <c r="H10" s="13">
        <f>F10+G10</f>
        <v>105</v>
      </c>
      <c r="I10" s="13">
        <v>0</v>
      </c>
      <c r="J10" s="13">
        <f>H10+I10</f>
        <v>105</v>
      </c>
      <c r="K10" s="168">
        <v>41</v>
      </c>
      <c r="L10" s="168">
        <v>7</v>
      </c>
      <c r="M10" s="15">
        <f>K10+L10</f>
        <v>48</v>
      </c>
      <c r="N10" s="14">
        <v>7</v>
      </c>
    </row>
    <row r="11" spans="1:14">
      <c r="A11" s="3"/>
      <c r="B11" s="16" t="s">
        <v>1</v>
      </c>
      <c r="C11" s="17" t="s">
        <v>0</v>
      </c>
      <c r="D11" s="11"/>
      <c r="E11" s="164">
        <v>12</v>
      </c>
      <c r="F11" s="13">
        <v>3</v>
      </c>
      <c r="G11" s="13">
        <v>0</v>
      </c>
      <c r="H11" s="13">
        <f t="shared" ref="H11:H22" si="0">F11+G11</f>
        <v>3</v>
      </c>
      <c r="I11" s="13">
        <v>0</v>
      </c>
      <c r="J11" s="13">
        <f t="shared" ref="J11:J50" si="1">H11+I11</f>
        <v>3</v>
      </c>
      <c r="K11" s="13">
        <v>0</v>
      </c>
      <c r="L11" s="13">
        <v>0</v>
      </c>
      <c r="M11" s="15">
        <f t="shared" ref="M11:M22" si="2">K11+L11</f>
        <v>0</v>
      </c>
      <c r="N11" s="14"/>
    </row>
    <row r="12" spans="1:14">
      <c r="A12" s="3"/>
      <c r="B12" s="16" t="s">
        <v>2</v>
      </c>
      <c r="C12" s="18"/>
      <c r="D12" s="19" t="s">
        <v>6</v>
      </c>
      <c r="E12" s="164">
        <v>11</v>
      </c>
      <c r="F12" s="13">
        <v>13</v>
      </c>
      <c r="G12" s="13">
        <v>0</v>
      </c>
      <c r="H12" s="13">
        <f t="shared" si="0"/>
        <v>13</v>
      </c>
      <c r="I12" s="13">
        <v>0</v>
      </c>
      <c r="J12" s="13">
        <f t="shared" si="1"/>
        <v>13</v>
      </c>
      <c r="K12" s="13">
        <v>0</v>
      </c>
      <c r="L12" s="13">
        <v>0</v>
      </c>
      <c r="M12" s="15">
        <f t="shared" si="2"/>
        <v>0</v>
      </c>
      <c r="N12" s="14"/>
    </row>
    <row r="13" spans="1:14">
      <c r="A13" s="3"/>
      <c r="B13" s="16" t="s">
        <v>1</v>
      </c>
      <c r="C13" s="17"/>
      <c r="D13" s="19" t="s">
        <v>10</v>
      </c>
      <c r="E13" s="164">
        <v>10</v>
      </c>
      <c r="F13" s="13">
        <v>18</v>
      </c>
      <c r="G13" s="13">
        <v>0</v>
      </c>
      <c r="H13" s="13">
        <f t="shared" si="0"/>
        <v>18</v>
      </c>
      <c r="I13" s="13">
        <v>0</v>
      </c>
      <c r="J13" s="13">
        <f t="shared" si="1"/>
        <v>18</v>
      </c>
      <c r="K13" s="13">
        <v>0</v>
      </c>
      <c r="L13" s="13">
        <v>1</v>
      </c>
      <c r="M13" s="15">
        <f t="shared" si="2"/>
        <v>1</v>
      </c>
      <c r="N13" s="14">
        <v>1</v>
      </c>
    </row>
    <row r="14" spans="1:14">
      <c r="A14" s="3"/>
      <c r="B14" s="16" t="s">
        <v>3</v>
      </c>
      <c r="C14" s="17"/>
      <c r="D14" s="19" t="s">
        <v>25</v>
      </c>
      <c r="E14" s="164">
        <v>9</v>
      </c>
      <c r="F14" s="13">
        <v>7</v>
      </c>
      <c r="G14" s="13">
        <v>0</v>
      </c>
      <c r="H14" s="13">
        <f t="shared" si="0"/>
        <v>7</v>
      </c>
      <c r="I14" s="13">
        <v>0</v>
      </c>
      <c r="J14" s="13">
        <f t="shared" si="1"/>
        <v>7</v>
      </c>
      <c r="K14" s="13">
        <v>0</v>
      </c>
      <c r="L14" s="13">
        <v>0</v>
      </c>
      <c r="M14" s="15">
        <f t="shared" si="2"/>
        <v>0</v>
      </c>
      <c r="N14" s="14"/>
    </row>
    <row r="15" spans="1:14">
      <c r="A15" s="3"/>
      <c r="B15" s="16" t="s">
        <v>4</v>
      </c>
      <c r="C15" s="17" t="s">
        <v>5</v>
      </c>
      <c r="D15" s="19" t="s">
        <v>22</v>
      </c>
      <c r="E15" s="164">
        <v>8</v>
      </c>
      <c r="F15" s="13">
        <v>4</v>
      </c>
      <c r="G15" s="13">
        <v>0</v>
      </c>
      <c r="H15" s="13">
        <f t="shared" si="0"/>
        <v>4</v>
      </c>
      <c r="I15" s="13">
        <v>0</v>
      </c>
      <c r="J15" s="13">
        <f t="shared" si="1"/>
        <v>4</v>
      </c>
      <c r="K15" s="13">
        <v>0</v>
      </c>
      <c r="L15" s="13">
        <v>0</v>
      </c>
      <c r="M15" s="15">
        <f t="shared" si="2"/>
        <v>0</v>
      </c>
      <c r="N15" s="14"/>
    </row>
    <row r="16" spans="1:14">
      <c r="A16" s="3"/>
      <c r="B16" s="16" t="s">
        <v>6</v>
      </c>
      <c r="C16" s="17"/>
      <c r="D16" s="19" t="s">
        <v>12</v>
      </c>
      <c r="E16" s="164">
        <v>7</v>
      </c>
      <c r="F16" s="13">
        <v>6</v>
      </c>
      <c r="G16" s="13">
        <v>0</v>
      </c>
      <c r="H16" s="13">
        <f t="shared" si="0"/>
        <v>6</v>
      </c>
      <c r="I16" s="13">
        <v>0</v>
      </c>
      <c r="J16" s="13">
        <f t="shared" si="1"/>
        <v>6</v>
      </c>
      <c r="K16" s="13">
        <v>1</v>
      </c>
      <c r="L16" s="13">
        <v>0</v>
      </c>
      <c r="M16" s="15">
        <f t="shared" si="2"/>
        <v>1</v>
      </c>
      <c r="N16" s="14"/>
    </row>
    <row r="17" spans="1:14">
      <c r="A17" s="3"/>
      <c r="B17" s="16" t="s">
        <v>7</v>
      </c>
      <c r="C17" s="18"/>
      <c r="D17" s="19" t="s">
        <v>4</v>
      </c>
      <c r="E17" s="164">
        <v>6</v>
      </c>
      <c r="F17" s="13">
        <v>59</v>
      </c>
      <c r="G17" s="13">
        <v>0</v>
      </c>
      <c r="H17" s="13">
        <f t="shared" si="0"/>
        <v>59</v>
      </c>
      <c r="I17" s="13">
        <v>0</v>
      </c>
      <c r="J17" s="13">
        <f t="shared" si="1"/>
        <v>59</v>
      </c>
      <c r="K17" s="13">
        <v>0</v>
      </c>
      <c r="L17" s="13">
        <v>0</v>
      </c>
      <c r="M17" s="15">
        <f t="shared" si="2"/>
        <v>0</v>
      </c>
      <c r="N17" s="14"/>
    </row>
    <row r="18" spans="1:14">
      <c r="A18" s="3"/>
      <c r="B18" s="16" t="s">
        <v>1</v>
      </c>
      <c r="C18" s="17"/>
      <c r="D18" s="19" t="s">
        <v>9</v>
      </c>
      <c r="E18" s="164">
        <v>5</v>
      </c>
      <c r="F18" s="13">
        <v>42</v>
      </c>
      <c r="G18" s="13">
        <v>0</v>
      </c>
      <c r="H18" s="13">
        <f t="shared" si="0"/>
        <v>42</v>
      </c>
      <c r="I18" s="13">
        <v>0</v>
      </c>
      <c r="J18" s="13">
        <f t="shared" si="1"/>
        <v>42</v>
      </c>
      <c r="K18" s="13">
        <v>0</v>
      </c>
      <c r="L18" s="13">
        <v>0</v>
      </c>
      <c r="M18" s="15">
        <f t="shared" si="2"/>
        <v>0</v>
      </c>
      <c r="N18" s="14"/>
    </row>
    <row r="19" spans="1:14">
      <c r="A19" s="3"/>
      <c r="B19" s="16"/>
      <c r="C19" s="17"/>
      <c r="D19" s="19" t="s">
        <v>12</v>
      </c>
      <c r="E19" s="164">
        <v>4</v>
      </c>
      <c r="F19" s="13">
        <v>9</v>
      </c>
      <c r="G19" s="13">
        <v>0</v>
      </c>
      <c r="H19" s="13">
        <f t="shared" si="0"/>
        <v>9</v>
      </c>
      <c r="I19" s="13">
        <v>0</v>
      </c>
      <c r="J19" s="13">
        <f t="shared" si="1"/>
        <v>9</v>
      </c>
      <c r="K19" s="13">
        <v>0</v>
      </c>
      <c r="L19" s="13">
        <v>0</v>
      </c>
      <c r="M19" s="15">
        <f t="shared" si="2"/>
        <v>0</v>
      </c>
      <c r="N19" s="14"/>
    </row>
    <row r="20" spans="1:14">
      <c r="A20" s="3"/>
      <c r="B20" s="16"/>
      <c r="C20" s="17" t="s">
        <v>1</v>
      </c>
      <c r="D20" s="11"/>
      <c r="E20" s="164">
        <v>3</v>
      </c>
      <c r="F20" s="13">
        <v>0</v>
      </c>
      <c r="G20" s="13">
        <v>17</v>
      </c>
      <c r="H20" s="13">
        <f t="shared" si="0"/>
        <v>17</v>
      </c>
      <c r="I20" s="13">
        <v>0</v>
      </c>
      <c r="J20" s="13">
        <f t="shared" si="1"/>
        <v>17</v>
      </c>
      <c r="K20" s="13">
        <v>0</v>
      </c>
      <c r="L20" s="13">
        <v>0</v>
      </c>
      <c r="M20" s="15">
        <f t="shared" si="2"/>
        <v>0</v>
      </c>
      <c r="N20" s="14"/>
    </row>
    <row r="21" spans="1:14">
      <c r="A21" s="3"/>
      <c r="B21" s="16"/>
      <c r="C21" s="17"/>
      <c r="D21" s="11"/>
      <c r="E21" s="164">
        <v>2</v>
      </c>
      <c r="F21" s="13">
        <v>0</v>
      </c>
      <c r="G21" s="13">
        <v>25</v>
      </c>
      <c r="H21" s="13">
        <f t="shared" si="0"/>
        <v>25</v>
      </c>
      <c r="I21" s="13">
        <v>0</v>
      </c>
      <c r="J21" s="13">
        <f t="shared" si="1"/>
        <v>25</v>
      </c>
      <c r="K21" s="13">
        <v>0</v>
      </c>
      <c r="L21" s="13">
        <v>0</v>
      </c>
      <c r="M21" s="15">
        <f t="shared" si="2"/>
        <v>0</v>
      </c>
      <c r="N21" s="14"/>
    </row>
    <row r="22" spans="1:14">
      <c r="A22" s="3"/>
      <c r="B22" s="20"/>
      <c r="C22" s="18"/>
      <c r="D22" s="11"/>
      <c r="E22" s="9">
        <v>1</v>
      </c>
      <c r="F22" s="13">
        <v>0</v>
      </c>
      <c r="G22" s="13">
        <v>4</v>
      </c>
      <c r="H22" s="13">
        <f t="shared" si="0"/>
        <v>4</v>
      </c>
      <c r="I22" s="13">
        <v>1</v>
      </c>
      <c r="J22" s="13">
        <f t="shared" si="1"/>
        <v>5</v>
      </c>
      <c r="K22" s="13">
        <v>1</v>
      </c>
      <c r="L22" s="13">
        <v>0</v>
      </c>
      <c r="M22" s="15">
        <f t="shared" si="2"/>
        <v>1</v>
      </c>
      <c r="N22" s="14"/>
    </row>
    <row r="23" spans="1:14" ht="12.75" customHeight="1">
      <c r="A23" s="3"/>
      <c r="B23" s="338" t="s">
        <v>18</v>
      </c>
      <c r="C23" s="339"/>
      <c r="D23" s="339"/>
      <c r="E23" s="340"/>
      <c r="F23" s="13">
        <f t="shared" ref="F23:N23" si="3">SUM(F10:F22)</f>
        <v>266</v>
      </c>
      <c r="G23" s="13">
        <f t="shared" si="3"/>
        <v>46</v>
      </c>
      <c r="H23" s="21">
        <f t="shared" si="3"/>
        <v>312</v>
      </c>
      <c r="I23" s="13">
        <f t="shared" si="3"/>
        <v>1</v>
      </c>
      <c r="J23" s="21">
        <f t="shared" si="3"/>
        <v>313</v>
      </c>
      <c r="K23" s="22">
        <f t="shared" si="3"/>
        <v>43</v>
      </c>
      <c r="L23" s="22">
        <f t="shared" si="3"/>
        <v>8</v>
      </c>
      <c r="M23" s="13">
        <f t="shared" si="3"/>
        <v>51</v>
      </c>
      <c r="N23" s="13">
        <f t="shared" si="3"/>
        <v>8</v>
      </c>
    </row>
    <row r="24" spans="1:14">
      <c r="A24" s="3"/>
      <c r="B24" s="16"/>
      <c r="C24" s="16"/>
      <c r="D24" s="23"/>
      <c r="E24" s="20">
        <v>13</v>
      </c>
      <c r="F24" s="13">
        <v>208</v>
      </c>
      <c r="G24" s="13">
        <v>5</v>
      </c>
      <c r="H24" s="13">
        <f>F24+G24</f>
        <v>213</v>
      </c>
      <c r="I24" s="13">
        <v>0</v>
      </c>
      <c r="J24" s="13">
        <f t="shared" si="1"/>
        <v>213</v>
      </c>
      <c r="K24" s="168">
        <v>43</v>
      </c>
      <c r="L24" s="168">
        <v>9</v>
      </c>
      <c r="M24" s="14">
        <f>K24+L24</f>
        <v>52</v>
      </c>
      <c r="N24" s="14">
        <v>20</v>
      </c>
    </row>
    <row r="25" spans="1:14">
      <c r="A25" s="3"/>
      <c r="B25" s="16"/>
      <c r="C25" s="16" t="s">
        <v>0</v>
      </c>
      <c r="D25" s="23"/>
      <c r="E25" s="164">
        <v>12</v>
      </c>
      <c r="F25" s="13">
        <v>3</v>
      </c>
      <c r="G25" s="13">
        <v>0</v>
      </c>
      <c r="H25" s="13">
        <f t="shared" ref="H25:H50" si="4">F25+G25</f>
        <v>3</v>
      </c>
      <c r="I25" s="13">
        <v>0</v>
      </c>
      <c r="J25" s="13">
        <f t="shared" si="1"/>
        <v>3</v>
      </c>
      <c r="K25" s="13">
        <v>0</v>
      </c>
      <c r="L25" s="13">
        <v>0</v>
      </c>
      <c r="M25" s="14">
        <f t="shared" ref="M25:M36" si="5">K25+L25</f>
        <v>0</v>
      </c>
      <c r="N25" s="14"/>
    </row>
    <row r="26" spans="1:14">
      <c r="A26" s="3"/>
      <c r="B26" s="16" t="s">
        <v>7</v>
      </c>
      <c r="C26" s="20"/>
      <c r="D26" s="23"/>
      <c r="E26" s="164">
        <v>11</v>
      </c>
      <c r="F26" s="13">
        <v>12</v>
      </c>
      <c r="G26" s="13">
        <v>0</v>
      </c>
      <c r="H26" s="13">
        <f t="shared" si="4"/>
        <v>12</v>
      </c>
      <c r="I26" s="13">
        <v>0</v>
      </c>
      <c r="J26" s="13">
        <f t="shared" si="1"/>
        <v>12</v>
      </c>
      <c r="K26" s="13">
        <v>0</v>
      </c>
      <c r="L26" s="13">
        <v>0</v>
      </c>
      <c r="M26" s="14">
        <f t="shared" si="5"/>
        <v>0</v>
      </c>
      <c r="N26" s="14"/>
    </row>
    <row r="27" spans="1:14">
      <c r="A27" s="3"/>
      <c r="B27" s="16" t="s">
        <v>8</v>
      </c>
      <c r="C27" s="16"/>
      <c r="D27" s="23" t="s">
        <v>26</v>
      </c>
      <c r="E27" s="164">
        <v>10</v>
      </c>
      <c r="F27" s="13">
        <v>26</v>
      </c>
      <c r="G27" s="13">
        <v>0</v>
      </c>
      <c r="H27" s="13">
        <f t="shared" si="4"/>
        <v>26</v>
      </c>
      <c r="I27" s="13">
        <v>0</v>
      </c>
      <c r="J27" s="13">
        <f t="shared" si="1"/>
        <v>26</v>
      </c>
      <c r="K27" s="13">
        <v>0</v>
      </c>
      <c r="L27" s="13">
        <v>0</v>
      </c>
      <c r="M27" s="14">
        <f t="shared" si="5"/>
        <v>0</v>
      </c>
      <c r="N27" s="14"/>
    </row>
    <row r="28" spans="1:14">
      <c r="A28" s="3"/>
      <c r="B28" s="16" t="s">
        <v>0</v>
      </c>
      <c r="C28" s="16"/>
      <c r="D28" s="23" t="s">
        <v>8</v>
      </c>
      <c r="E28" s="164">
        <v>9</v>
      </c>
      <c r="F28" s="13">
        <v>6</v>
      </c>
      <c r="G28" s="13">
        <v>0</v>
      </c>
      <c r="H28" s="13">
        <f t="shared" si="4"/>
        <v>6</v>
      </c>
      <c r="I28" s="13">
        <v>0</v>
      </c>
      <c r="J28" s="13">
        <f t="shared" si="1"/>
        <v>6</v>
      </c>
      <c r="K28" s="13">
        <v>0</v>
      </c>
      <c r="L28" s="13">
        <v>0</v>
      </c>
      <c r="M28" s="14">
        <f t="shared" si="5"/>
        <v>0</v>
      </c>
      <c r="N28" s="14"/>
    </row>
    <row r="29" spans="1:14">
      <c r="A29" s="3"/>
      <c r="B29" s="16" t="s">
        <v>2</v>
      </c>
      <c r="C29" s="16" t="s">
        <v>5</v>
      </c>
      <c r="D29" s="23" t="s">
        <v>27</v>
      </c>
      <c r="E29" s="164">
        <v>8</v>
      </c>
      <c r="F29" s="13">
        <v>7</v>
      </c>
      <c r="G29" s="13">
        <v>0</v>
      </c>
      <c r="H29" s="13">
        <f t="shared" si="4"/>
        <v>7</v>
      </c>
      <c r="I29" s="13">
        <v>0</v>
      </c>
      <c r="J29" s="13">
        <f t="shared" si="1"/>
        <v>7</v>
      </c>
      <c r="K29" s="13">
        <v>0</v>
      </c>
      <c r="L29" s="13">
        <v>0</v>
      </c>
      <c r="M29" s="14">
        <f t="shared" si="5"/>
        <v>0</v>
      </c>
      <c r="N29" s="14"/>
    </row>
    <row r="30" spans="1:14">
      <c r="A30" s="3"/>
      <c r="B30" s="16" t="s">
        <v>4</v>
      </c>
      <c r="C30" s="16"/>
      <c r="D30" s="23" t="s">
        <v>4</v>
      </c>
      <c r="E30" s="164">
        <v>7</v>
      </c>
      <c r="F30" s="13">
        <v>2</v>
      </c>
      <c r="G30" s="13">
        <v>0</v>
      </c>
      <c r="H30" s="13">
        <f t="shared" si="4"/>
        <v>2</v>
      </c>
      <c r="I30" s="13">
        <v>0</v>
      </c>
      <c r="J30" s="13">
        <f t="shared" si="1"/>
        <v>2</v>
      </c>
      <c r="K30" s="13">
        <v>0</v>
      </c>
      <c r="L30" s="13">
        <v>0</v>
      </c>
      <c r="M30" s="14">
        <f t="shared" si="5"/>
        <v>0</v>
      </c>
      <c r="N30" s="14"/>
    </row>
    <row r="31" spans="1:14">
      <c r="A31" s="3"/>
      <c r="B31" s="16" t="s">
        <v>0</v>
      </c>
      <c r="C31" s="16"/>
      <c r="D31" s="23" t="s">
        <v>9</v>
      </c>
      <c r="E31" s="164">
        <v>6</v>
      </c>
      <c r="F31" s="13">
        <v>34</v>
      </c>
      <c r="G31" s="13">
        <v>0</v>
      </c>
      <c r="H31" s="13">
        <f t="shared" si="4"/>
        <v>34</v>
      </c>
      <c r="I31" s="13">
        <v>0</v>
      </c>
      <c r="J31" s="13">
        <f t="shared" si="1"/>
        <v>34</v>
      </c>
      <c r="K31" s="13">
        <v>0</v>
      </c>
      <c r="L31" s="13">
        <v>0</v>
      </c>
      <c r="M31" s="14">
        <f t="shared" si="5"/>
        <v>0</v>
      </c>
      <c r="N31" s="14"/>
    </row>
    <row r="32" spans="1:14">
      <c r="A32" s="3"/>
      <c r="B32" s="16" t="s">
        <v>9</v>
      </c>
      <c r="C32" s="9"/>
      <c r="D32" s="23"/>
      <c r="E32" s="164">
        <v>5</v>
      </c>
      <c r="F32" s="13">
        <v>20</v>
      </c>
      <c r="G32" s="13">
        <v>0</v>
      </c>
      <c r="H32" s="13">
        <f t="shared" si="4"/>
        <v>20</v>
      </c>
      <c r="I32" s="13">
        <v>0</v>
      </c>
      <c r="J32" s="13">
        <f t="shared" si="1"/>
        <v>20</v>
      </c>
      <c r="K32" s="13">
        <v>0</v>
      </c>
      <c r="L32" s="13">
        <v>0</v>
      </c>
      <c r="M32" s="14">
        <f t="shared" si="5"/>
        <v>0</v>
      </c>
      <c r="N32" s="14"/>
    </row>
    <row r="33" spans="1:14">
      <c r="A33" s="3"/>
      <c r="B33" s="16"/>
      <c r="C33" s="16"/>
      <c r="D33" s="23"/>
      <c r="E33" s="164">
        <v>4</v>
      </c>
      <c r="F33" s="13">
        <v>22</v>
      </c>
      <c r="G33" s="13">
        <v>0</v>
      </c>
      <c r="H33" s="13">
        <f t="shared" si="4"/>
        <v>22</v>
      </c>
      <c r="I33" s="13">
        <v>0</v>
      </c>
      <c r="J33" s="13">
        <f t="shared" si="1"/>
        <v>22</v>
      </c>
      <c r="K33" s="13">
        <v>0</v>
      </c>
      <c r="L33" s="13">
        <v>0</v>
      </c>
      <c r="M33" s="14">
        <f t="shared" si="5"/>
        <v>0</v>
      </c>
      <c r="N33" s="14"/>
    </row>
    <row r="34" spans="1:14">
      <c r="A34" s="3"/>
      <c r="B34" s="16"/>
      <c r="C34" s="16" t="s">
        <v>1</v>
      </c>
      <c r="D34" s="23"/>
      <c r="E34" s="164">
        <v>3</v>
      </c>
      <c r="F34" s="13">
        <v>0</v>
      </c>
      <c r="G34" s="13">
        <v>20</v>
      </c>
      <c r="H34" s="13">
        <f t="shared" si="4"/>
        <v>20</v>
      </c>
      <c r="I34" s="13">
        <v>0</v>
      </c>
      <c r="J34" s="13">
        <f t="shared" si="1"/>
        <v>20</v>
      </c>
      <c r="K34" s="13">
        <v>0</v>
      </c>
      <c r="L34" s="13">
        <v>0</v>
      </c>
      <c r="M34" s="14">
        <f t="shared" si="5"/>
        <v>0</v>
      </c>
      <c r="N34" s="14"/>
    </row>
    <row r="35" spans="1:14">
      <c r="A35" s="3"/>
      <c r="B35" s="16"/>
      <c r="C35" s="16"/>
      <c r="D35" s="23"/>
      <c r="E35" s="164">
        <v>2</v>
      </c>
      <c r="F35" s="13">
        <v>0</v>
      </c>
      <c r="G35" s="13">
        <v>16</v>
      </c>
      <c r="H35" s="13">
        <f t="shared" si="4"/>
        <v>16</v>
      </c>
      <c r="I35" s="13">
        <v>0</v>
      </c>
      <c r="J35" s="13">
        <f t="shared" si="1"/>
        <v>16</v>
      </c>
      <c r="K35" s="13">
        <v>0</v>
      </c>
      <c r="L35" s="13">
        <v>0</v>
      </c>
      <c r="M35" s="14">
        <f t="shared" si="5"/>
        <v>0</v>
      </c>
      <c r="N35" s="14"/>
    </row>
    <row r="36" spans="1:14">
      <c r="A36" s="3"/>
      <c r="B36" s="20"/>
      <c r="C36" s="20"/>
      <c r="D36" s="23"/>
      <c r="E36" s="9">
        <v>1</v>
      </c>
      <c r="F36" s="13">
        <v>0</v>
      </c>
      <c r="G36" s="13">
        <v>15</v>
      </c>
      <c r="H36" s="13">
        <f t="shared" si="4"/>
        <v>15</v>
      </c>
      <c r="I36" s="13">
        <v>4</v>
      </c>
      <c r="J36" s="13">
        <f t="shared" si="1"/>
        <v>19</v>
      </c>
      <c r="K36" s="13">
        <v>0</v>
      </c>
      <c r="L36" s="13">
        <v>0</v>
      </c>
      <c r="M36" s="14">
        <f t="shared" si="5"/>
        <v>0</v>
      </c>
      <c r="N36" s="14"/>
    </row>
    <row r="37" spans="1:14" ht="12.75" customHeight="1">
      <c r="A37" s="3"/>
      <c r="B37" s="338" t="s">
        <v>19</v>
      </c>
      <c r="C37" s="339"/>
      <c r="D37" s="339"/>
      <c r="E37" s="339"/>
      <c r="F37" s="22">
        <f t="shared" ref="F37:N37" si="6">SUM(F24:F36)</f>
        <v>340</v>
      </c>
      <c r="G37" s="13">
        <f t="shared" si="6"/>
        <v>56</v>
      </c>
      <c r="H37" s="24">
        <f t="shared" si="6"/>
        <v>396</v>
      </c>
      <c r="I37" s="25">
        <f t="shared" si="6"/>
        <v>4</v>
      </c>
      <c r="J37" s="21">
        <f t="shared" si="6"/>
        <v>400</v>
      </c>
      <c r="K37" s="22">
        <f t="shared" si="6"/>
        <v>43</v>
      </c>
      <c r="L37" s="13">
        <f t="shared" si="6"/>
        <v>9</v>
      </c>
      <c r="M37" s="21">
        <f t="shared" si="6"/>
        <v>52</v>
      </c>
      <c r="N37" s="22">
        <f t="shared" si="6"/>
        <v>20</v>
      </c>
    </row>
    <row r="38" spans="1:14">
      <c r="A38" s="3"/>
      <c r="B38" s="9"/>
      <c r="C38" s="9"/>
      <c r="D38" s="26"/>
      <c r="E38" s="164">
        <v>13</v>
      </c>
      <c r="F38" s="13">
        <v>0</v>
      </c>
      <c r="G38" s="13">
        <v>0</v>
      </c>
      <c r="H38" s="13">
        <f t="shared" si="4"/>
        <v>0</v>
      </c>
      <c r="I38" s="13">
        <v>0</v>
      </c>
      <c r="J38" s="13">
        <f t="shared" si="1"/>
        <v>0</v>
      </c>
      <c r="K38" s="13">
        <v>0</v>
      </c>
      <c r="L38" s="168">
        <v>2</v>
      </c>
      <c r="M38" s="14">
        <f>K38+L38</f>
        <v>2</v>
      </c>
      <c r="N38" s="14">
        <v>3</v>
      </c>
    </row>
    <row r="39" spans="1:14">
      <c r="A39" s="3"/>
      <c r="B39" s="16" t="s">
        <v>1</v>
      </c>
      <c r="C39" s="16" t="s">
        <v>0</v>
      </c>
      <c r="D39" s="23" t="s">
        <v>21</v>
      </c>
      <c r="E39" s="164">
        <v>12</v>
      </c>
      <c r="F39" s="13">
        <v>0</v>
      </c>
      <c r="G39" s="13">
        <v>0</v>
      </c>
      <c r="H39" s="13">
        <f t="shared" si="4"/>
        <v>0</v>
      </c>
      <c r="I39" s="13">
        <v>0</v>
      </c>
      <c r="J39" s="13">
        <f t="shared" si="1"/>
        <v>0</v>
      </c>
      <c r="K39" s="13">
        <v>0</v>
      </c>
      <c r="L39" s="13">
        <v>0</v>
      </c>
      <c r="M39" s="14">
        <f t="shared" ref="M39:M50" si="7">K39+L39</f>
        <v>0</v>
      </c>
      <c r="N39" s="14"/>
    </row>
    <row r="40" spans="1:14">
      <c r="A40" s="3"/>
      <c r="B40" s="16" t="s">
        <v>10</v>
      </c>
      <c r="C40" s="16"/>
      <c r="D40" s="23" t="s">
        <v>10</v>
      </c>
      <c r="E40" s="164">
        <v>11</v>
      </c>
      <c r="F40" s="13">
        <v>0</v>
      </c>
      <c r="G40" s="13">
        <v>0</v>
      </c>
      <c r="H40" s="13">
        <f t="shared" si="4"/>
        <v>0</v>
      </c>
      <c r="I40" s="13">
        <v>0</v>
      </c>
      <c r="J40" s="13">
        <f t="shared" si="1"/>
        <v>0</v>
      </c>
      <c r="K40" s="13">
        <v>0</v>
      </c>
      <c r="L40" s="13">
        <v>0</v>
      </c>
      <c r="M40" s="14">
        <f t="shared" si="7"/>
        <v>0</v>
      </c>
      <c r="N40" s="14"/>
    </row>
    <row r="41" spans="1:14">
      <c r="A41" s="3"/>
      <c r="B41" s="16" t="s">
        <v>11</v>
      </c>
      <c r="C41" s="9"/>
      <c r="D41" s="23" t="s">
        <v>2</v>
      </c>
      <c r="E41" s="164">
        <v>10</v>
      </c>
      <c r="F41" s="13">
        <v>0</v>
      </c>
      <c r="G41" s="13">
        <v>0</v>
      </c>
      <c r="H41" s="13">
        <f t="shared" si="4"/>
        <v>0</v>
      </c>
      <c r="I41" s="13">
        <v>0</v>
      </c>
      <c r="J41" s="13">
        <f t="shared" si="1"/>
        <v>0</v>
      </c>
      <c r="K41" s="13">
        <v>0</v>
      </c>
      <c r="L41" s="13">
        <v>0</v>
      </c>
      <c r="M41" s="14">
        <f t="shared" si="7"/>
        <v>0</v>
      </c>
      <c r="N41" s="14"/>
    </row>
    <row r="42" spans="1:14">
      <c r="A42" s="3"/>
      <c r="B42" s="16" t="s">
        <v>4</v>
      </c>
      <c r="C42" s="16"/>
      <c r="D42" s="23" t="s">
        <v>27</v>
      </c>
      <c r="E42" s="164">
        <v>9</v>
      </c>
      <c r="F42" s="13">
        <v>0</v>
      </c>
      <c r="G42" s="13">
        <v>0</v>
      </c>
      <c r="H42" s="13">
        <f t="shared" si="4"/>
        <v>0</v>
      </c>
      <c r="I42" s="13">
        <v>0</v>
      </c>
      <c r="J42" s="13">
        <f t="shared" si="1"/>
        <v>0</v>
      </c>
      <c r="K42" s="13">
        <v>0</v>
      </c>
      <c r="L42" s="13">
        <v>0</v>
      </c>
      <c r="M42" s="14">
        <f t="shared" si="7"/>
        <v>0</v>
      </c>
      <c r="N42" s="14"/>
    </row>
    <row r="43" spans="1:14">
      <c r="A43" s="3"/>
      <c r="B43" s="16" t="s">
        <v>3</v>
      </c>
      <c r="C43" s="16" t="s">
        <v>5</v>
      </c>
      <c r="D43" s="23" t="s">
        <v>1</v>
      </c>
      <c r="E43" s="164">
        <v>8</v>
      </c>
      <c r="F43" s="13">
        <v>0</v>
      </c>
      <c r="G43" s="13">
        <v>0</v>
      </c>
      <c r="H43" s="13">
        <f t="shared" si="4"/>
        <v>0</v>
      </c>
      <c r="I43" s="13">
        <v>0</v>
      </c>
      <c r="J43" s="13">
        <f t="shared" si="1"/>
        <v>0</v>
      </c>
      <c r="K43" s="13">
        <v>0</v>
      </c>
      <c r="L43" s="13">
        <v>0</v>
      </c>
      <c r="M43" s="14">
        <f t="shared" si="7"/>
        <v>0</v>
      </c>
      <c r="N43" s="14"/>
    </row>
    <row r="44" spans="1:14">
      <c r="A44" s="3"/>
      <c r="B44" s="16" t="s">
        <v>4</v>
      </c>
      <c r="C44" s="16"/>
      <c r="D44" s="23" t="s">
        <v>26</v>
      </c>
      <c r="E44" s="164">
        <v>7</v>
      </c>
      <c r="F44" s="13">
        <v>0</v>
      </c>
      <c r="G44" s="13">
        <v>0</v>
      </c>
      <c r="H44" s="13">
        <f t="shared" si="4"/>
        <v>0</v>
      </c>
      <c r="I44" s="13">
        <v>0</v>
      </c>
      <c r="J44" s="13">
        <f t="shared" si="1"/>
        <v>0</v>
      </c>
      <c r="K44" s="13">
        <v>0</v>
      </c>
      <c r="L44" s="13">
        <v>0</v>
      </c>
      <c r="M44" s="14">
        <f t="shared" si="7"/>
        <v>0</v>
      </c>
      <c r="N44" s="14"/>
    </row>
    <row r="45" spans="1:14">
      <c r="A45" s="3"/>
      <c r="B45" s="16" t="s">
        <v>1</v>
      </c>
      <c r="C45" s="16"/>
      <c r="D45" s="23" t="s">
        <v>22</v>
      </c>
      <c r="E45" s="164">
        <v>6</v>
      </c>
      <c r="F45" s="13">
        <v>0</v>
      </c>
      <c r="G45" s="13">
        <v>0</v>
      </c>
      <c r="H45" s="13">
        <f t="shared" si="4"/>
        <v>0</v>
      </c>
      <c r="I45" s="13">
        <v>0</v>
      </c>
      <c r="J45" s="13">
        <f t="shared" si="1"/>
        <v>0</v>
      </c>
      <c r="K45" s="13">
        <v>0</v>
      </c>
      <c r="L45" s="13">
        <v>0</v>
      </c>
      <c r="M45" s="14">
        <f t="shared" si="7"/>
        <v>0</v>
      </c>
      <c r="N45" s="14"/>
    </row>
    <row r="46" spans="1:14">
      <c r="A46" s="3"/>
      <c r="B46" s="16" t="s">
        <v>12</v>
      </c>
      <c r="C46" s="9"/>
      <c r="D46" s="23" t="s">
        <v>2</v>
      </c>
      <c r="E46" s="164">
        <v>5</v>
      </c>
      <c r="F46" s="13">
        <v>0</v>
      </c>
      <c r="G46" s="13">
        <v>0</v>
      </c>
      <c r="H46" s="13">
        <f t="shared" si="4"/>
        <v>0</v>
      </c>
      <c r="I46" s="13">
        <v>0</v>
      </c>
      <c r="J46" s="13">
        <f t="shared" si="1"/>
        <v>0</v>
      </c>
      <c r="K46" s="13">
        <v>0</v>
      </c>
      <c r="L46" s="13">
        <v>0</v>
      </c>
      <c r="M46" s="14">
        <f t="shared" si="7"/>
        <v>0</v>
      </c>
      <c r="N46" s="14"/>
    </row>
    <row r="47" spans="1:14">
      <c r="A47" s="3"/>
      <c r="B47" s="16"/>
      <c r="C47" s="16"/>
      <c r="D47" s="23" t="s">
        <v>7</v>
      </c>
      <c r="E47" s="164">
        <v>4</v>
      </c>
      <c r="F47" s="13">
        <v>0</v>
      </c>
      <c r="G47" s="13">
        <v>0</v>
      </c>
      <c r="H47" s="13">
        <f t="shared" si="4"/>
        <v>0</v>
      </c>
      <c r="I47" s="13">
        <v>0</v>
      </c>
      <c r="J47" s="13">
        <f t="shared" si="1"/>
        <v>0</v>
      </c>
      <c r="K47" s="13">
        <v>0</v>
      </c>
      <c r="L47" s="13">
        <v>0</v>
      </c>
      <c r="M47" s="14">
        <f t="shared" si="7"/>
        <v>0</v>
      </c>
      <c r="N47" s="14"/>
    </row>
    <row r="48" spans="1:14">
      <c r="A48" s="3"/>
      <c r="B48" s="16"/>
      <c r="C48" s="16" t="s">
        <v>1</v>
      </c>
      <c r="D48" s="23" t="s">
        <v>1</v>
      </c>
      <c r="E48" s="164">
        <v>3</v>
      </c>
      <c r="F48" s="13">
        <v>0</v>
      </c>
      <c r="G48" s="13">
        <v>0</v>
      </c>
      <c r="H48" s="13">
        <f t="shared" si="4"/>
        <v>0</v>
      </c>
      <c r="I48" s="13">
        <v>0</v>
      </c>
      <c r="J48" s="13">
        <f t="shared" si="1"/>
        <v>0</v>
      </c>
      <c r="K48" s="13">
        <v>0</v>
      </c>
      <c r="L48" s="13">
        <v>0</v>
      </c>
      <c r="M48" s="14">
        <f t="shared" si="7"/>
        <v>0</v>
      </c>
      <c r="N48" s="14"/>
    </row>
    <row r="49" spans="1:14">
      <c r="A49" s="3"/>
      <c r="B49" s="16"/>
      <c r="C49" s="16"/>
      <c r="D49" s="23" t="s">
        <v>3</v>
      </c>
      <c r="E49" s="164">
        <v>2</v>
      </c>
      <c r="F49" s="13">
        <v>0</v>
      </c>
      <c r="G49" s="13">
        <v>0</v>
      </c>
      <c r="H49" s="13">
        <f t="shared" si="4"/>
        <v>0</v>
      </c>
      <c r="I49" s="13">
        <v>0</v>
      </c>
      <c r="J49" s="13">
        <f t="shared" si="1"/>
        <v>0</v>
      </c>
      <c r="K49" s="13">
        <v>0</v>
      </c>
      <c r="L49" s="13">
        <v>0</v>
      </c>
      <c r="M49" s="14">
        <f t="shared" si="7"/>
        <v>0</v>
      </c>
      <c r="N49" s="14"/>
    </row>
    <row r="50" spans="1:14">
      <c r="A50" s="3"/>
      <c r="B50" s="20"/>
      <c r="C50" s="23"/>
      <c r="D50" s="20"/>
      <c r="E50" s="9">
        <v>1</v>
      </c>
      <c r="F50" s="13">
        <v>0</v>
      </c>
      <c r="G50" s="13">
        <v>0</v>
      </c>
      <c r="H50" s="27">
        <f t="shared" si="4"/>
        <v>0</v>
      </c>
      <c r="I50" s="13">
        <v>4</v>
      </c>
      <c r="J50" s="27">
        <f t="shared" si="1"/>
        <v>4</v>
      </c>
      <c r="K50" s="13">
        <v>0</v>
      </c>
      <c r="L50" s="13">
        <v>0</v>
      </c>
      <c r="M50" s="28">
        <f t="shared" si="7"/>
        <v>0</v>
      </c>
      <c r="N50" s="28"/>
    </row>
    <row r="51" spans="1:14" ht="12.75" customHeight="1">
      <c r="B51" s="341" t="s">
        <v>20</v>
      </c>
      <c r="C51" s="341"/>
      <c r="D51" s="341"/>
      <c r="E51" s="341"/>
      <c r="F51" s="13">
        <f t="shared" ref="F51:N51" si="8">SUM(F38:F50)</f>
        <v>0</v>
      </c>
      <c r="G51" s="13">
        <f t="shared" si="8"/>
        <v>0</v>
      </c>
      <c r="H51" s="13">
        <f t="shared" si="8"/>
        <v>0</v>
      </c>
      <c r="I51" s="13">
        <f t="shared" si="8"/>
        <v>4</v>
      </c>
      <c r="J51" s="13">
        <f t="shared" si="8"/>
        <v>4</v>
      </c>
      <c r="K51" s="13">
        <f t="shared" si="8"/>
        <v>0</v>
      </c>
      <c r="L51" s="13">
        <f t="shared" si="8"/>
        <v>2</v>
      </c>
      <c r="M51" s="13">
        <f t="shared" si="8"/>
        <v>2</v>
      </c>
      <c r="N51" s="13">
        <f t="shared" si="8"/>
        <v>3</v>
      </c>
    </row>
    <row r="52" spans="1:14">
      <c r="B52" s="338" t="s">
        <v>37</v>
      </c>
      <c r="C52" s="339"/>
      <c r="D52" s="339"/>
      <c r="E52" s="340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2.75" customHeight="1">
      <c r="B53" s="337" t="s">
        <v>40</v>
      </c>
      <c r="C53" s="337"/>
      <c r="D53" s="337"/>
      <c r="E53" s="337"/>
      <c r="F53" s="29">
        <f t="shared" ref="F53:J53" si="9">+F23+F37+F51+F52</f>
        <v>606</v>
      </c>
      <c r="G53" s="29">
        <f t="shared" si="9"/>
        <v>102</v>
      </c>
      <c r="H53" s="29">
        <f t="shared" si="9"/>
        <v>708</v>
      </c>
      <c r="I53" s="29">
        <f t="shared" si="9"/>
        <v>9</v>
      </c>
      <c r="J53" s="29">
        <f t="shared" si="9"/>
        <v>717</v>
      </c>
      <c r="K53" s="29">
        <f>+K23+K37+K51+K52</f>
        <v>86</v>
      </c>
      <c r="L53" s="29">
        <f t="shared" ref="L53:N53" si="10">+L23+L37+L51+L52</f>
        <v>19</v>
      </c>
      <c r="M53" s="29">
        <f t="shared" si="10"/>
        <v>105</v>
      </c>
      <c r="N53" s="29">
        <f t="shared" si="10"/>
        <v>31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.75" customHeight="1">
      <c r="B2" s="5" t="s">
        <v>34</v>
      </c>
      <c r="C2" s="6"/>
      <c r="D2" s="6" t="s">
        <v>81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 t="s">
        <v>82</v>
      </c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59">
        <v>42247</v>
      </c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44" t="s">
        <v>41</v>
      </c>
      <c r="C7" s="345"/>
      <c r="D7" s="345"/>
      <c r="E7" s="346"/>
      <c r="F7" s="353" t="s">
        <v>35</v>
      </c>
      <c r="G7" s="354"/>
      <c r="H7" s="354"/>
      <c r="I7" s="354"/>
      <c r="J7" s="355"/>
      <c r="K7" s="353" t="s">
        <v>28</v>
      </c>
      <c r="L7" s="354"/>
      <c r="M7" s="354"/>
      <c r="N7" s="355"/>
    </row>
    <row r="8" spans="1:14" ht="12.75" customHeight="1">
      <c r="B8" s="347"/>
      <c r="C8" s="348"/>
      <c r="D8" s="348"/>
      <c r="E8" s="349"/>
      <c r="F8" s="353" t="s">
        <v>13</v>
      </c>
      <c r="G8" s="354"/>
      <c r="H8" s="355"/>
      <c r="I8" s="359" t="s">
        <v>14</v>
      </c>
      <c r="J8" s="359" t="s">
        <v>15</v>
      </c>
      <c r="K8" s="359" t="s">
        <v>30</v>
      </c>
      <c r="L8" s="359" t="s">
        <v>31</v>
      </c>
      <c r="M8" s="359" t="s">
        <v>15</v>
      </c>
      <c r="N8" s="359" t="s">
        <v>29</v>
      </c>
    </row>
    <row r="9" spans="1:14" ht="24">
      <c r="B9" s="350"/>
      <c r="C9" s="351"/>
      <c r="D9" s="351"/>
      <c r="E9" s="352"/>
      <c r="F9" s="236" t="s">
        <v>16</v>
      </c>
      <c r="G9" s="236" t="s">
        <v>17</v>
      </c>
      <c r="H9" s="236" t="s">
        <v>23</v>
      </c>
      <c r="I9" s="360"/>
      <c r="J9" s="360"/>
      <c r="K9" s="360"/>
      <c r="L9" s="360"/>
      <c r="M9" s="360"/>
      <c r="N9" s="360"/>
    </row>
    <row r="10" spans="1:14">
      <c r="A10" s="3"/>
      <c r="B10" s="9"/>
      <c r="C10" s="10"/>
      <c r="D10" s="11"/>
      <c r="E10" s="237">
        <v>13</v>
      </c>
      <c r="F10" s="238">
        <v>241</v>
      </c>
      <c r="G10" s="238">
        <v>20</v>
      </c>
      <c r="H10" s="238">
        <f>SUM(F10:G10)</f>
        <v>261</v>
      </c>
      <c r="I10" s="238">
        <v>0</v>
      </c>
      <c r="J10" s="239">
        <f t="shared" ref="J10:J22" si="0">SUM(H10:I10)</f>
        <v>261</v>
      </c>
      <c r="K10" s="240">
        <f>281+2</f>
        <v>283</v>
      </c>
      <c r="L10" s="240">
        <f>37+19</f>
        <v>56</v>
      </c>
      <c r="M10" s="241">
        <f>SUM(K10:L10)</f>
        <v>339</v>
      </c>
      <c r="N10" s="240">
        <f>44+24</f>
        <v>68</v>
      </c>
    </row>
    <row r="11" spans="1:14" ht="12.75" customHeight="1">
      <c r="A11" s="3"/>
      <c r="B11" s="16" t="s">
        <v>1</v>
      </c>
      <c r="C11" s="17" t="s">
        <v>0</v>
      </c>
      <c r="D11" s="11"/>
      <c r="E11" s="237">
        <v>12</v>
      </c>
      <c r="F11" s="238">
        <v>9</v>
      </c>
      <c r="G11" s="238">
        <v>0</v>
      </c>
      <c r="H11" s="238">
        <f t="shared" ref="H11:H22" si="1">SUM(F11:G11)</f>
        <v>9</v>
      </c>
      <c r="I11" s="238">
        <v>0</v>
      </c>
      <c r="J11" s="239">
        <f t="shared" si="0"/>
        <v>9</v>
      </c>
      <c r="K11" s="240">
        <v>0</v>
      </c>
      <c r="L11" s="242">
        <v>0</v>
      </c>
      <c r="M11" s="241">
        <f t="shared" ref="M11:M22" si="2">SUM(K11:L11)</f>
        <v>0</v>
      </c>
      <c r="N11" s="240">
        <v>0</v>
      </c>
    </row>
    <row r="12" spans="1:14" ht="12.75" customHeight="1">
      <c r="A12" s="3"/>
      <c r="B12" s="16" t="s">
        <v>2</v>
      </c>
      <c r="C12" s="18"/>
      <c r="D12" s="19" t="s">
        <v>6</v>
      </c>
      <c r="E12" s="237">
        <v>11</v>
      </c>
      <c r="F12" s="238">
        <v>12</v>
      </c>
      <c r="G12" s="238">
        <v>0</v>
      </c>
      <c r="H12" s="238">
        <f t="shared" si="1"/>
        <v>12</v>
      </c>
      <c r="I12" s="238">
        <v>0</v>
      </c>
      <c r="J12" s="239">
        <f t="shared" si="0"/>
        <v>12</v>
      </c>
      <c r="K12" s="240">
        <v>1</v>
      </c>
      <c r="L12" s="242">
        <v>0</v>
      </c>
      <c r="M12" s="241">
        <f t="shared" si="2"/>
        <v>1</v>
      </c>
      <c r="N12" s="240">
        <v>0</v>
      </c>
    </row>
    <row r="13" spans="1:14">
      <c r="A13" s="3"/>
      <c r="B13" s="16" t="s">
        <v>1</v>
      </c>
      <c r="C13" s="17"/>
      <c r="D13" s="19" t="s">
        <v>10</v>
      </c>
      <c r="E13" s="237">
        <v>10</v>
      </c>
      <c r="F13" s="238">
        <v>9</v>
      </c>
      <c r="G13" s="238">
        <v>0</v>
      </c>
      <c r="H13" s="238">
        <f t="shared" si="1"/>
        <v>9</v>
      </c>
      <c r="I13" s="238">
        <v>0</v>
      </c>
      <c r="J13" s="239">
        <f t="shared" si="0"/>
        <v>9</v>
      </c>
      <c r="K13" s="240">
        <v>1</v>
      </c>
      <c r="L13" s="242">
        <v>0</v>
      </c>
      <c r="M13" s="241">
        <f t="shared" si="2"/>
        <v>1</v>
      </c>
      <c r="N13" s="240">
        <v>0</v>
      </c>
    </row>
    <row r="14" spans="1:14" ht="12.75" customHeight="1">
      <c r="A14" s="3"/>
      <c r="B14" s="16" t="s">
        <v>3</v>
      </c>
      <c r="C14" s="17"/>
      <c r="D14" s="19" t="s">
        <v>25</v>
      </c>
      <c r="E14" s="237">
        <v>9</v>
      </c>
      <c r="F14" s="238">
        <v>6</v>
      </c>
      <c r="G14" s="238">
        <v>1</v>
      </c>
      <c r="H14" s="238">
        <f t="shared" si="1"/>
        <v>7</v>
      </c>
      <c r="I14" s="238">
        <v>0</v>
      </c>
      <c r="J14" s="239">
        <f t="shared" si="0"/>
        <v>7</v>
      </c>
      <c r="K14" s="240">
        <v>0</v>
      </c>
      <c r="L14" s="242">
        <v>1</v>
      </c>
      <c r="M14" s="241">
        <f t="shared" si="2"/>
        <v>1</v>
      </c>
      <c r="N14" s="240">
        <v>2</v>
      </c>
    </row>
    <row r="15" spans="1:14">
      <c r="A15" s="3"/>
      <c r="B15" s="16" t="s">
        <v>4</v>
      </c>
      <c r="C15" s="17" t="s">
        <v>5</v>
      </c>
      <c r="D15" s="19" t="s">
        <v>22</v>
      </c>
      <c r="E15" s="237">
        <v>8</v>
      </c>
      <c r="F15" s="238">
        <v>163</v>
      </c>
      <c r="G15" s="238">
        <v>0</v>
      </c>
      <c r="H15" s="238">
        <f t="shared" si="1"/>
        <v>163</v>
      </c>
      <c r="I15" s="238">
        <v>0</v>
      </c>
      <c r="J15" s="239">
        <f t="shared" si="0"/>
        <v>163</v>
      </c>
      <c r="K15" s="240">
        <v>0</v>
      </c>
      <c r="L15" s="242">
        <v>0</v>
      </c>
      <c r="M15" s="241">
        <f t="shared" si="2"/>
        <v>0</v>
      </c>
      <c r="N15" s="240">
        <v>0</v>
      </c>
    </row>
    <row r="16" spans="1:14">
      <c r="A16" s="3"/>
      <c r="B16" s="16" t="s">
        <v>6</v>
      </c>
      <c r="C16" s="17"/>
      <c r="D16" s="19" t="s">
        <v>12</v>
      </c>
      <c r="E16" s="237">
        <v>7</v>
      </c>
      <c r="F16" s="238">
        <v>68</v>
      </c>
      <c r="G16" s="238">
        <v>1</v>
      </c>
      <c r="H16" s="238">
        <f t="shared" si="1"/>
        <v>69</v>
      </c>
      <c r="I16" s="238">
        <v>0</v>
      </c>
      <c r="J16" s="239">
        <f t="shared" si="0"/>
        <v>69</v>
      </c>
      <c r="K16" s="240">
        <v>0</v>
      </c>
      <c r="L16" s="242">
        <v>0</v>
      </c>
      <c r="M16" s="241">
        <f t="shared" si="2"/>
        <v>0</v>
      </c>
      <c r="N16" s="240">
        <v>0</v>
      </c>
    </row>
    <row r="17" spans="1:14">
      <c r="A17" s="3"/>
      <c r="B17" s="16" t="s">
        <v>7</v>
      </c>
      <c r="C17" s="18"/>
      <c r="D17" s="19" t="s">
        <v>4</v>
      </c>
      <c r="E17" s="237">
        <v>6</v>
      </c>
      <c r="F17" s="238">
        <v>23</v>
      </c>
      <c r="G17" s="238">
        <v>0</v>
      </c>
      <c r="H17" s="238">
        <f t="shared" si="1"/>
        <v>23</v>
      </c>
      <c r="I17" s="238">
        <v>0</v>
      </c>
      <c r="J17" s="239">
        <f t="shared" si="0"/>
        <v>23</v>
      </c>
      <c r="K17" s="240">
        <v>0</v>
      </c>
      <c r="L17" s="242">
        <v>0</v>
      </c>
      <c r="M17" s="241">
        <f t="shared" si="2"/>
        <v>0</v>
      </c>
      <c r="N17" s="240">
        <v>0</v>
      </c>
    </row>
    <row r="18" spans="1:14">
      <c r="A18" s="3"/>
      <c r="B18" s="16" t="s">
        <v>1</v>
      </c>
      <c r="C18" s="17"/>
      <c r="D18" s="19" t="s">
        <v>9</v>
      </c>
      <c r="E18" s="237">
        <v>5</v>
      </c>
      <c r="F18" s="243">
        <v>42</v>
      </c>
      <c r="G18" s="243">
        <v>0</v>
      </c>
      <c r="H18" s="238">
        <f t="shared" si="1"/>
        <v>42</v>
      </c>
      <c r="I18" s="243">
        <v>0</v>
      </c>
      <c r="J18" s="239">
        <f t="shared" si="0"/>
        <v>42</v>
      </c>
      <c r="K18" s="240">
        <v>0</v>
      </c>
      <c r="L18" s="244">
        <v>1</v>
      </c>
      <c r="M18" s="241">
        <f t="shared" si="2"/>
        <v>1</v>
      </c>
      <c r="N18" s="240">
        <v>1</v>
      </c>
    </row>
    <row r="19" spans="1:14">
      <c r="A19" s="3"/>
      <c r="B19" s="16"/>
      <c r="C19" s="17"/>
      <c r="D19" s="19" t="s">
        <v>12</v>
      </c>
      <c r="E19" s="237">
        <v>4</v>
      </c>
      <c r="F19" s="243">
        <v>34</v>
      </c>
      <c r="G19" s="243">
        <v>0</v>
      </c>
      <c r="H19" s="238">
        <f t="shared" si="1"/>
        <v>34</v>
      </c>
      <c r="I19" s="243">
        <v>0</v>
      </c>
      <c r="J19" s="239">
        <f t="shared" si="0"/>
        <v>34</v>
      </c>
      <c r="K19" s="240">
        <v>0</v>
      </c>
      <c r="L19" s="244">
        <v>0</v>
      </c>
      <c r="M19" s="241">
        <f t="shared" si="2"/>
        <v>0</v>
      </c>
      <c r="N19" s="240">
        <v>0</v>
      </c>
    </row>
    <row r="20" spans="1:14">
      <c r="A20" s="3"/>
      <c r="B20" s="16"/>
      <c r="C20" s="17" t="s">
        <v>1</v>
      </c>
      <c r="D20" s="11"/>
      <c r="E20" s="237">
        <v>3</v>
      </c>
      <c r="F20" s="243">
        <v>1</v>
      </c>
      <c r="G20" s="243">
        <v>34</v>
      </c>
      <c r="H20" s="238">
        <f t="shared" si="1"/>
        <v>35</v>
      </c>
      <c r="I20" s="243">
        <v>0</v>
      </c>
      <c r="J20" s="239">
        <f t="shared" si="0"/>
        <v>35</v>
      </c>
      <c r="K20" s="240">
        <v>0</v>
      </c>
      <c r="L20" s="244">
        <v>0</v>
      </c>
      <c r="M20" s="241">
        <f t="shared" si="2"/>
        <v>0</v>
      </c>
      <c r="N20" s="240">
        <v>0</v>
      </c>
    </row>
    <row r="21" spans="1:14">
      <c r="A21" s="3"/>
      <c r="B21" s="16"/>
      <c r="C21" s="17"/>
      <c r="D21" s="11"/>
      <c r="E21" s="237">
        <v>2</v>
      </c>
      <c r="F21" s="243">
        <v>1</v>
      </c>
      <c r="G21" s="243">
        <v>54</v>
      </c>
      <c r="H21" s="238">
        <f t="shared" si="1"/>
        <v>55</v>
      </c>
      <c r="I21" s="243">
        <v>0</v>
      </c>
      <c r="J21" s="239">
        <f t="shared" si="0"/>
        <v>55</v>
      </c>
      <c r="K21" s="240">
        <v>0</v>
      </c>
      <c r="L21" s="244">
        <v>0</v>
      </c>
      <c r="M21" s="241">
        <f t="shared" si="2"/>
        <v>0</v>
      </c>
      <c r="N21" s="240">
        <v>0</v>
      </c>
    </row>
    <row r="22" spans="1:14">
      <c r="A22" s="3"/>
      <c r="B22" s="20"/>
      <c r="C22" s="18"/>
      <c r="D22" s="11"/>
      <c r="E22" s="9">
        <v>1</v>
      </c>
      <c r="F22" s="243">
        <v>0</v>
      </c>
      <c r="G22" s="243">
        <v>33</v>
      </c>
      <c r="H22" s="238">
        <f t="shared" si="1"/>
        <v>33</v>
      </c>
      <c r="I22" s="243">
        <v>5</v>
      </c>
      <c r="J22" s="239">
        <f t="shared" si="0"/>
        <v>38</v>
      </c>
      <c r="K22" s="240">
        <v>0</v>
      </c>
      <c r="L22" s="244">
        <v>0</v>
      </c>
      <c r="M22" s="241">
        <f t="shared" si="2"/>
        <v>0</v>
      </c>
      <c r="N22" s="240">
        <v>0</v>
      </c>
    </row>
    <row r="23" spans="1:14" ht="12.75" customHeight="1">
      <c r="A23" s="3"/>
      <c r="B23" s="338" t="s">
        <v>18</v>
      </c>
      <c r="C23" s="339"/>
      <c r="D23" s="339"/>
      <c r="E23" s="340"/>
      <c r="F23" s="13">
        <f t="shared" ref="F23:N23" si="3">SUM(F10:F22)</f>
        <v>609</v>
      </c>
      <c r="G23" s="13">
        <f t="shared" si="3"/>
        <v>143</v>
      </c>
      <c r="H23" s="21">
        <f t="shared" si="3"/>
        <v>752</v>
      </c>
      <c r="I23" s="13">
        <f t="shared" si="3"/>
        <v>5</v>
      </c>
      <c r="J23" s="21">
        <f t="shared" si="3"/>
        <v>757</v>
      </c>
      <c r="K23" s="22">
        <f t="shared" si="3"/>
        <v>285</v>
      </c>
      <c r="L23" s="22">
        <f t="shared" si="3"/>
        <v>58</v>
      </c>
      <c r="M23" s="13">
        <f t="shared" si="3"/>
        <v>343</v>
      </c>
      <c r="N23" s="13">
        <f t="shared" si="3"/>
        <v>71</v>
      </c>
    </row>
    <row r="24" spans="1:14">
      <c r="A24" s="3"/>
      <c r="B24" s="16"/>
      <c r="C24" s="16"/>
      <c r="D24" s="23"/>
      <c r="E24" s="20">
        <v>13</v>
      </c>
      <c r="F24" s="243">
        <v>655</v>
      </c>
      <c r="G24" s="245">
        <v>158</v>
      </c>
      <c r="H24" s="238">
        <f t="shared" ref="H24:H36" si="4">SUM(F24:G24)</f>
        <v>813</v>
      </c>
      <c r="I24" s="246">
        <v>0</v>
      </c>
      <c r="J24" s="239">
        <f t="shared" ref="J24:J36" si="5">SUM(H24:I24)</f>
        <v>813</v>
      </c>
      <c r="K24" s="240">
        <f>401+3</f>
        <v>404</v>
      </c>
      <c r="L24" s="244">
        <f>68+11</f>
        <v>79</v>
      </c>
      <c r="M24" s="241">
        <f t="shared" ref="M24:M36" si="6">SUM(K24:L24)</f>
        <v>483</v>
      </c>
      <c r="N24" s="240">
        <f>96+17</f>
        <v>113</v>
      </c>
    </row>
    <row r="25" spans="1:14">
      <c r="A25" s="3"/>
      <c r="B25" s="16"/>
      <c r="C25" s="16" t="s">
        <v>0</v>
      </c>
      <c r="D25" s="23"/>
      <c r="E25" s="237">
        <v>12</v>
      </c>
      <c r="F25" s="243">
        <v>21</v>
      </c>
      <c r="G25" s="245">
        <v>0</v>
      </c>
      <c r="H25" s="238">
        <f t="shared" si="4"/>
        <v>21</v>
      </c>
      <c r="I25" s="246">
        <v>0</v>
      </c>
      <c r="J25" s="239">
        <f t="shared" si="5"/>
        <v>21</v>
      </c>
      <c r="K25" s="240">
        <v>0</v>
      </c>
      <c r="L25" s="244">
        <v>0</v>
      </c>
      <c r="M25" s="241">
        <f t="shared" si="6"/>
        <v>0</v>
      </c>
      <c r="N25" s="240">
        <v>0</v>
      </c>
    </row>
    <row r="26" spans="1:14">
      <c r="A26" s="3"/>
      <c r="B26" s="16" t="s">
        <v>7</v>
      </c>
      <c r="C26" s="20"/>
      <c r="D26" s="23"/>
      <c r="E26" s="237">
        <v>11</v>
      </c>
      <c r="F26" s="243">
        <v>14</v>
      </c>
      <c r="G26" s="245">
        <v>0</v>
      </c>
      <c r="H26" s="238">
        <f t="shared" si="4"/>
        <v>14</v>
      </c>
      <c r="I26" s="246">
        <v>0</v>
      </c>
      <c r="J26" s="239">
        <f t="shared" si="5"/>
        <v>14</v>
      </c>
      <c r="K26" s="240">
        <v>0</v>
      </c>
      <c r="L26" s="244">
        <v>0</v>
      </c>
      <c r="M26" s="241">
        <f t="shared" si="6"/>
        <v>0</v>
      </c>
      <c r="N26" s="240">
        <v>0</v>
      </c>
    </row>
    <row r="27" spans="1:14">
      <c r="A27" s="3"/>
      <c r="B27" s="16" t="s">
        <v>8</v>
      </c>
      <c r="C27" s="16"/>
      <c r="D27" s="23" t="s">
        <v>26</v>
      </c>
      <c r="E27" s="237">
        <v>10</v>
      </c>
      <c r="F27" s="243">
        <v>19</v>
      </c>
      <c r="G27" s="245">
        <v>1</v>
      </c>
      <c r="H27" s="238">
        <f t="shared" si="4"/>
        <v>20</v>
      </c>
      <c r="I27" s="246">
        <v>0</v>
      </c>
      <c r="J27" s="239">
        <f t="shared" si="5"/>
        <v>20</v>
      </c>
      <c r="K27" s="240">
        <v>0</v>
      </c>
      <c r="L27" s="244">
        <v>0</v>
      </c>
      <c r="M27" s="241">
        <f t="shared" si="6"/>
        <v>0</v>
      </c>
      <c r="N27" s="240">
        <v>0</v>
      </c>
    </row>
    <row r="28" spans="1:14">
      <c r="A28" s="3"/>
      <c r="B28" s="16" t="s">
        <v>0</v>
      </c>
      <c r="C28" s="16"/>
      <c r="D28" s="23" t="s">
        <v>8</v>
      </c>
      <c r="E28" s="237">
        <v>9</v>
      </c>
      <c r="F28" s="243">
        <v>20</v>
      </c>
      <c r="G28" s="245">
        <v>0</v>
      </c>
      <c r="H28" s="238">
        <f t="shared" si="4"/>
        <v>20</v>
      </c>
      <c r="I28" s="246">
        <v>0</v>
      </c>
      <c r="J28" s="239">
        <f t="shared" si="5"/>
        <v>20</v>
      </c>
      <c r="K28" s="240">
        <v>0</v>
      </c>
      <c r="L28" s="244">
        <v>0</v>
      </c>
      <c r="M28" s="241">
        <f t="shared" si="6"/>
        <v>0</v>
      </c>
      <c r="N28" s="240">
        <v>0</v>
      </c>
    </row>
    <row r="29" spans="1:14">
      <c r="A29" s="3"/>
      <c r="B29" s="16" t="s">
        <v>2</v>
      </c>
      <c r="C29" s="16" t="s">
        <v>5</v>
      </c>
      <c r="D29" s="23" t="s">
        <v>27</v>
      </c>
      <c r="E29" s="237">
        <v>8</v>
      </c>
      <c r="F29" s="243">
        <v>61</v>
      </c>
      <c r="G29" s="245">
        <v>0</v>
      </c>
      <c r="H29" s="238">
        <f t="shared" si="4"/>
        <v>61</v>
      </c>
      <c r="I29" s="246">
        <v>0</v>
      </c>
      <c r="J29" s="239">
        <f t="shared" si="5"/>
        <v>61</v>
      </c>
      <c r="K29" s="240">
        <v>1</v>
      </c>
      <c r="L29" s="244">
        <v>1</v>
      </c>
      <c r="M29" s="241">
        <f t="shared" si="6"/>
        <v>2</v>
      </c>
      <c r="N29" s="240">
        <v>1</v>
      </c>
    </row>
    <row r="30" spans="1:14">
      <c r="A30" s="3"/>
      <c r="B30" s="16" t="s">
        <v>4</v>
      </c>
      <c r="C30" s="16"/>
      <c r="D30" s="23" t="s">
        <v>4</v>
      </c>
      <c r="E30" s="237">
        <v>7</v>
      </c>
      <c r="F30" s="243">
        <v>57</v>
      </c>
      <c r="G30" s="245">
        <v>0</v>
      </c>
      <c r="H30" s="238">
        <f t="shared" si="4"/>
        <v>57</v>
      </c>
      <c r="I30" s="246">
        <v>0</v>
      </c>
      <c r="J30" s="239">
        <f t="shared" si="5"/>
        <v>57</v>
      </c>
      <c r="K30" s="240">
        <v>0</v>
      </c>
      <c r="L30" s="244">
        <v>0</v>
      </c>
      <c r="M30" s="241">
        <f t="shared" si="6"/>
        <v>0</v>
      </c>
      <c r="N30" s="240">
        <v>0</v>
      </c>
    </row>
    <row r="31" spans="1:14">
      <c r="A31" s="3"/>
      <c r="B31" s="16" t="s">
        <v>0</v>
      </c>
      <c r="C31" s="16"/>
      <c r="D31" s="23" t="s">
        <v>9</v>
      </c>
      <c r="E31" s="237">
        <v>6</v>
      </c>
      <c r="F31" s="243">
        <v>39</v>
      </c>
      <c r="G31" s="245">
        <v>0</v>
      </c>
      <c r="H31" s="238">
        <f t="shared" si="4"/>
        <v>39</v>
      </c>
      <c r="I31" s="246">
        <v>0</v>
      </c>
      <c r="J31" s="239">
        <f t="shared" si="5"/>
        <v>39</v>
      </c>
      <c r="K31" s="240">
        <v>0</v>
      </c>
      <c r="L31" s="244">
        <v>0</v>
      </c>
      <c r="M31" s="241">
        <f t="shared" si="6"/>
        <v>0</v>
      </c>
      <c r="N31" s="240">
        <v>0</v>
      </c>
    </row>
    <row r="32" spans="1:14">
      <c r="A32" s="3"/>
      <c r="B32" s="16" t="s">
        <v>9</v>
      </c>
      <c r="C32" s="9"/>
      <c r="D32" s="23"/>
      <c r="E32" s="237">
        <v>5</v>
      </c>
      <c r="F32" s="243">
        <v>54</v>
      </c>
      <c r="G32" s="245">
        <v>0</v>
      </c>
      <c r="H32" s="238">
        <f t="shared" si="4"/>
        <v>54</v>
      </c>
      <c r="I32" s="246">
        <v>0</v>
      </c>
      <c r="J32" s="239">
        <f t="shared" si="5"/>
        <v>54</v>
      </c>
      <c r="K32" s="240">
        <v>1</v>
      </c>
      <c r="L32" s="244">
        <v>0</v>
      </c>
      <c r="M32" s="241">
        <f t="shared" si="6"/>
        <v>1</v>
      </c>
      <c r="N32" s="240">
        <v>0</v>
      </c>
    </row>
    <row r="33" spans="1:14">
      <c r="A33" s="3"/>
      <c r="B33" s="16"/>
      <c r="C33" s="16"/>
      <c r="D33" s="23"/>
      <c r="E33" s="237">
        <v>4</v>
      </c>
      <c r="F33" s="243">
        <v>34</v>
      </c>
      <c r="G33" s="245">
        <v>0</v>
      </c>
      <c r="H33" s="238">
        <f t="shared" si="4"/>
        <v>34</v>
      </c>
      <c r="I33" s="246">
        <v>0</v>
      </c>
      <c r="J33" s="239">
        <f t="shared" si="5"/>
        <v>34</v>
      </c>
      <c r="K33" s="240">
        <v>0</v>
      </c>
      <c r="L33" s="244">
        <v>0</v>
      </c>
      <c r="M33" s="241">
        <f t="shared" si="6"/>
        <v>0</v>
      </c>
      <c r="N33" s="240">
        <v>0</v>
      </c>
    </row>
    <row r="34" spans="1:14">
      <c r="A34" s="3"/>
      <c r="B34" s="16"/>
      <c r="C34" s="16" t="s">
        <v>1</v>
      </c>
      <c r="D34" s="23"/>
      <c r="E34" s="237">
        <v>3</v>
      </c>
      <c r="F34" s="243">
        <v>0</v>
      </c>
      <c r="G34" s="245">
        <v>82</v>
      </c>
      <c r="H34" s="238">
        <f t="shared" si="4"/>
        <v>82</v>
      </c>
      <c r="I34" s="246">
        <v>0</v>
      </c>
      <c r="J34" s="239">
        <f t="shared" si="5"/>
        <v>82</v>
      </c>
      <c r="K34" s="240">
        <v>0</v>
      </c>
      <c r="L34" s="244">
        <v>1</v>
      </c>
      <c r="M34" s="241">
        <f t="shared" si="6"/>
        <v>1</v>
      </c>
      <c r="N34" s="240">
        <v>2</v>
      </c>
    </row>
    <row r="35" spans="1:14">
      <c r="A35" s="3"/>
      <c r="B35" s="16"/>
      <c r="C35" s="16"/>
      <c r="D35" s="23"/>
      <c r="E35" s="237">
        <v>2</v>
      </c>
      <c r="F35" s="243">
        <v>0</v>
      </c>
      <c r="G35" s="245">
        <v>53</v>
      </c>
      <c r="H35" s="238">
        <f t="shared" si="4"/>
        <v>53</v>
      </c>
      <c r="I35" s="246">
        <v>0</v>
      </c>
      <c r="J35" s="239">
        <f t="shared" si="5"/>
        <v>53</v>
      </c>
      <c r="K35" s="240">
        <v>0</v>
      </c>
      <c r="L35" s="244">
        <v>0</v>
      </c>
      <c r="M35" s="241">
        <f t="shared" si="6"/>
        <v>0</v>
      </c>
      <c r="N35" s="240">
        <v>0</v>
      </c>
    </row>
    <row r="36" spans="1:14">
      <c r="A36" s="3"/>
      <c r="B36" s="20"/>
      <c r="C36" s="20"/>
      <c r="D36" s="23"/>
      <c r="E36" s="9">
        <v>1</v>
      </c>
      <c r="F36" s="243">
        <v>0</v>
      </c>
      <c r="G36" s="245">
        <v>82</v>
      </c>
      <c r="H36" s="238">
        <f t="shared" si="4"/>
        <v>82</v>
      </c>
      <c r="I36" s="246">
        <v>16</v>
      </c>
      <c r="J36" s="239">
        <f t="shared" si="5"/>
        <v>98</v>
      </c>
      <c r="K36" s="240">
        <v>0</v>
      </c>
      <c r="L36" s="244">
        <v>0</v>
      </c>
      <c r="M36" s="241">
        <f t="shared" si="6"/>
        <v>0</v>
      </c>
      <c r="N36" s="240">
        <v>0</v>
      </c>
    </row>
    <row r="37" spans="1:14" ht="12.75" customHeight="1">
      <c r="A37" s="3"/>
      <c r="B37" s="338" t="s">
        <v>19</v>
      </c>
      <c r="C37" s="339"/>
      <c r="D37" s="339"/>
      <c r="E37" s="340"/>
      <c r="F37" s="22">
        <f t="shared" ref="F37:N37" si="7">SUM(F24:F36)</f>
        <v>974</v>
      </c>
      <c r="G37" s="13">
        <f t="shared" si="7"/>
        <v>376</v>
      </c>
      <c r="H37" s="24">
        <f t="shared" si="7"/>
        <v>1350</v>
      </c>
      <c r="I37" s="25">
        <f t="shared" si="7"/>
        <v>16</v>
      </c>
      <c r="J37" s="21">
        <f t="shared" si="7"/>
        <v>1366</v>
      </c>
      <c r="K37" s="22">
        <f t="shared" si="7"/>
        <v>406</v>
      </c>
      <c r="L37" s="13">
        <f t="shared" si="7"/>
        <v>81</v>
      </c>
      <c r="M37" s="21">
        <f t="shared" si="7"/>
        <v>487</v>
      </c>
      <c r="N37" s="22">
        <f t="shared" si="7"/>
        <v>116</v>
      </c>
    </row>
    <row r="38" spans="1:14">
      <c r="A38" s="3"/>
      <c r="B38" s="9"/>
      <c r="C38" s="9"/>
      <c r="D38" s="26"/>
      <c r="E38" s="237">
        <v>13</v>
      </c>
      <c r="F38" s="247">
        <v>0</v>
      </c>
      <c r="G38" s="243">
        <v>0</v>
      </c>
      <c r="H38" s="238">
        <f t="shared" ref="H38:H50" si="8">SUM(F38:G38)</f>
        <v>0</v>
      </c>
      <c r="I38" s="246">
        <v>0</v>
      </c>
      <c r="J38" s="239">
        <f t="shared" ref="J38:J50" si="9">SUM(H38:I38)</f>
        <v>0</v>
      </c>
      <c r="K38" s="240">
        <v>0</v>
      </c>
      <c r="L38" s="244">
        <v>0</v>
      </c>
      <c r="M38" s="241">
        <f t="shared" ref="M38:M50" si="10">SUM(K38:L38)</f>
        <v>0</v>
      </c>
      <c r="N38" s="240">
        <v>0</v>
      </c>
    </row>
    <row r="39" spans="1:14">
      <c r="A39" s="3"/>
      <c r="B39" s="16" t="s">
        <v>1</v>
      </c>
      <c r="C39" s="16" t="s">
        <v>0</v>
      </c>
      <c r="D39" s="23" t="s">
        <v>21</v>
      </c>
      <c r="E39" s="237">
        <v>12</v>
      </c>
      <c r="F39" s="247">
        <v>0</v>
      </c>
      <c r="G39" s="243">
        <v>0</v>
      </c>
      <c r="H39" s="238">
        <f t="shared" si="8"/>
        <v>0</v>
      </c>
      <c r="I39" s="246">
        <v>0</v>
      </c>
      <c r="J39" s="239">
        <f t="shared" si="9"/>
        <v>0</v>
      </c>
      <c r="K39" s="240">
        <v>0</v>
      </c>
      <c r="L39" s="244">
        <v>0</v>
      </c>
      <c r="M39" s="241">
        <f t="shared" si="10"/>
        <v>0</v>
      </c>
      <c r="N39" s="240">
        <v>0</v>
      </c>
    </row>
    <row r="40" spans="1:14">
      <c r="A40" s="3"/>
      <c r="B40" s="16" t="s">
        <v>10</v>
      </c>
      <c r="C40" s="16"/>
      <c r="D40" s="23" t="s">
        <v>10</v>
      </c>
      <c r="E40" s="237">
        <v>11</v>
      </c>
      <c r="F40" s="247">
        <v>0</v>
      </c>
      <c r="G40" s="243">
        <v>0</v>
      </c>
      <c r="H40" s="238">
        <f t="shared" si="8"/>
        <v>0</v>
      </c>
      <c r="I40" s="246">
        <v>0</v>
      </c>
      <c r="J40" s="239">
        <f t="shared" si="9"/>
        <v>0</v>
      </c>
      <c r="K40" s="240">
        <v>0</v>
      </c>
      <c r="L40" s="244">
        <v>0</v>
      </c>
      <c r="M40" s="241">
        <f t="shared" si="10"/>
        <v>0</v>
      </c>
      <c r="N40" s="240">
        <v>0</v>
      </c>
    </row>
    <row r="41" spans="1:14">
      <c r="A41" s="3"/>
      <c r="B41" s="16" t="s">
        <v>11</v>
      </c>
      <c r="C41" s="9"/>
      <c r="D41" s="23" t="s">
        <v>2</v>
      </c>
      <c r="E41" s="237">
        <v>10</v>
      </c>
      <c r="F41" s="247">
        <v>0</v>
      </c>
      <c r="G41" s="243">
        <v>0</v>
      </c>
      <c r="H41" s="238">
        <f t="shared" si="8"/>
        <v>0</v>
      </c>
      <c r="I41" s="246">
        <v>0</v>
      </c>
      <c r="J41" s="239">
        <f t="shared" si="9"/>
        <v>0</v>
      </c>
      <c r="K41" s="240">
        <v>0</v>
      </c>
      <c r="L41" s="244">
        <v>0</v>
      </c>
      <c r="M41" s="241">
        <f t="shared" si="10"/>
        <v>0</v>
      </c>
      <c r="N41" s="240">
        <v>0</v>
      </c>
    </row>
    <row r="42" spans="1:14">
      <c r="A42" s="3"/>
      <c r="B42" s="16" t="s">
        <v>4</v>
      </c>
      <c r="C42" s="16"/>
      <c r="D42" s="23" t="s">
        <v>27</v>
      </c>
      <c r="E42" s="237">
        <v>9</v>
      </c>
      <c r="F42" s="247">
        <v>0</v>
      </c>
      <c r="G42" s="243">
        <v>0</v>
      </c>
      <c r="H42" s="238">
        <f t="shared" si="8"/>
        <v>0</v>
      </c>
      <c r="I42" s="246">
        <v>0</v>
      </c>
      <c r="J42" s="239">
        <f t="shared" si="9"/>
        <v>0</v>
      </c>
      <c r="K42" s="240">
        <v>0</v>
      </c>
      <c r="L42" s="244">
        <v>0</v>
      </c>
      <c r="M42" s="241">
        <f t="shared" si="10"/>
        <v>0</v>
      </c>
      <c r="N42" s="240">
        <v>0</v>
      </c>
    </row>
    <row r="43" spans="1:14">
      <c r="A43" s="3"/>
      <c r="B43" s="16" t="s">
        <v>3</v>
      </c>
      <c r="C43" s="16" t="s">
        <v>5</v>
      </c>
      <c r="D43" s="23" t="s">
        <v>1</v>
      </c>
      <c r="E43" s="237">
        <v>8</v>
      </c>
      <c r="F43" s="247">
        <v>0</v>
      </c>
      <c r="G43" s="243">
        <v>0</v>
      </c>
      <c r="H43" s="238">
        <f t="shared" si="8"/>
        <v>0</v>
      </c>
      <c r="I43" s="246">
        <v>0</v>
      </c>
      <c r="J43" s="239">
        <f t="shared" si="9"/>
        <v>0</v>
      </c>
      <c r="K43" s="240">
        <v>0</v>
      </c>
      <c r="L43" s="244">
        <v>0</v>
      </c>
      <c r="M43" s="241">
        <f t="shared" si="10"/>
        <v>0</v>
      </c>
      <c r="N43" s="240">
        <v>0</v>
      </c>
    </row>
    <row r="44" spans="1:14">
      <c r="A44" s="3"/>
      <c r="B44" s="16" t="s">
        <v>4</v>
      </c>
      <c r="C44" s="16"/>
      <c r="D44" s="23" t="s">
        <v>26</v>
      </c>
      <c r="E44" s="237">
        <v>7</v>
      </c>
      <c r="F44" s="247">
        <v>0</v>
      </c>
      <c r="G44" s="243">
        <v>0</v>
      </c>
      <c r="H44" s="238">
        <f t="shared" si="8"/>
        <v>0</v>
      </c>
      <c r="I44" s="246">
        <v>0</v>
      </c>
      <c r="J44" s="239">
        <f t="shared" si="9"/>
        <v>0</v>
      </c>
      <c r="K44" s="240">
        <v>0</v>
      </c>
      <c r="L44" s="244">
        <v>0</v>
      </c>
      <c r="M44" s="241">
        <f t="shared" si="10"/>
        <v>0</v>
      </c>
      <c r="N44" s="240">
        <v>0</v>
      </c>
    </row>
    <row r="45" spans="1:14">
      <c r="A45" s="3"/>
      <c r="B45" s="16" t="s">
        <v>1</v>
      </c>
      <c r="C45" s="16"/>
      <c r="D45" s="23" t="s">
        <v>22</v>
      </c>
      <c r="E45" s="237">
        <v>6</v>
      </c>
      <c r="F45" s="247">
        <v>0</v>
      </c>
      <c r="G45" s="243">
        <v>0</v>
      </c>
      <c r="H45" s="238">
        <f t="shared" si="8"/>
        <v>0</v>
      </c>
      <c r="I45" s="246">
        <v>0</v>
      </c>
      <c r="J45" s="239">
        <f t="shared" si="9"/>
        <v>0</v>
      </c>
      <c r="K45" s="240">
        <v>0</v>
      </c>
      <c r="L45" s="244">
        <v>1</v>
      </c>
      <c r="M45" s="241">
        <f t="shared" si="10"/>
        <v>1</v>
      </c>
      <c r="N45" s="240">
        <v>1</v>
      </c>
    </row>
    <row r="46" spans="1:14">
      <c r="A46" s="3"/>
      <c r="B46" s="16" t="s">
        <v>12</v>
      </c>
      <c r="C46" s="9"/>
      <c r="D46" s="23" t="s">
        <v>2</v>
      </c>
      <c r="E46" s="237">
        <v>5</v>
      </c>
      <c r="F46" s="247">
        <v>0</v>
      </c>
      <c r="G46" s="243">
        <v>0</v>
      </c>
      <c r="H46" s="238">
        <f t="shared" si="8"/>
        <v>0</v>
      </c>
      <c r="I46" s="246">
        <v>0</v>
      </c>
      <c r="J46" s="239">
        <f t="shared" si="9"/>
        <v>0</v>
      </c>
      <c r="K46" s="240">
        <v>0</v>
      </c>
      <c r="L46" s="244">
        <v>0</v>
      </c>
      <c r="M46" s="241">
        <f t="shared" si="10"/>
        <v>0</v>
      </c>
      <c r="N46" s="240">
        <v>0</v>
      </c>
    </row>
    <row r="47" spans="1:14">
      <c r="A47" s="3"/>
      <c r="B47" s="16"/>
      <c r="C47" s="16"/>
      <c r="D47" s="23" t="s">
        <v>7</v>
      </c>
      <c r="E47" s="237">
        <v>4</v>
      </c>
      <c r="F47" s="247">
        <v>0</v>
      </c>
      <c r="G47" s="243">
        <v>0</v>
      </c>
      <c r="H47" s="238">
        <f t="shared" si="8"/>
        <v>0</v>
      </c>
      <c r="I47" s="246">
        <v>0</v>
      </c>
      <c r="J47" s="239">
        <f t="shared" si="9"/>
        <v>0</v>
      </c>
      <c r="K47" s="240">
        <v>0</v>
      </c>
      <c r="L47" s="244">
        <v>0</v>
      </c>
      <c r="M47" s="241">
        <f t="shared" si="10"/>
        <v>0</v>
      </c>
      <c r="N47" s="240">
        <v>0</v>
      </c>
    </row>
    <row r="48" spans="1:14">
      <c r="A48" s="3"/>
      <c r="B48" s="16"/>
      <c r="C48" s="16" t="s">
        <v>1</v>
      </c>
      <c r="D48" s="23" t="s">
        <v>1</v>
      </c>
      <c r="E48" s="237">
        <v>3</v>
      </c>
      <c r="F48" s="247">
        <v>0</v>
      </c>
      <c r="G48" s="243">
        <v>0</v>
      </c>
      <c r="H48" s="238">
        <f t="shared" si="8"/>
        <v>0</v>
      </c>
      <c r="I48" s="246">
        <v>0</v>
      </c>
      <c r="J48" s="239">
        <f t="shared" si="9"/>
        <v>0</v>
      </c>
      <c r="K48" s="240">
        <v>0</v>
      </c>
      <c r="L48" s="244">
        <v>0</v>
      </c>
      <c r="M48" s="241">
        <f t="shared" si="10"/>
        <v>0</v>
      </c>
      <c r="N48" s="240">
        <v>0</v>
      </c>
    </row>
    <row r="49" spans="1:14">
      <c r="A49" s="3"/>
      <c r="B49" s="16"/>
      <c r="C49" s="16"/>
      <c r="D49" s="23" t="s">
        <v>3</v>
      </c>
      <c r="E49" s="237">
        <v>2</v>
      </c>
      <c r="F49" s="247">
        <v>0</v>
      </c>
      <c r="G49" s="243">
        <v>0</v>
      </c>
      <c r="H49" s="238">
        <f t="shared" si="8"/>
        <v>0</v>
      </c>
      <c r="I49" s="246">
        <v>0</v>
      </c>
      <c r="J49" s="239">
        <f t="shared" si="9"/>
        <v>0</v>
      </c>
      <c r="K49" s="240">
        <v>0</v>
      </c>
      <c r="L49" s="244">
        <v>0</v>
      </c>
      <c r="M49" s="241">
        <f t="shared" si="10"/>
        <v>0</v>
      </c>
      <c r="N49" s="240">
        <v>0</v>
      </c>
    </row>
    <row r="50" spans="1:14">
      <c r="A50" s="3"/>
      <c r="B50" s="20"/>
      <c r="C50" s="23"/>
      <c r="D50" s="20"/>
      <c r="E50" s="9">
        <v>1</v>
      </c>
      <c r="F50" s="247">
        <v>0</v>
      </c>
      <c r="G50" s="243">
        <v>0</v>
      </c>
      <c r="H50" s="238">
        <f t="shared" si="8"/>
        <v>0</v>
      </c>
      <c r="I50" s="246">
        <v>2</v>
      </c>
      <c r="J50" s="239">
        <f t="shared" si="9"/>
        <v>2</v>
      </c>
      <c r="K50" s="240">
        <v>0</v>
      </c>
      <c r="L50" s="244">
        <v>0</v>
      </c>
      <c r="M50" s="241">
        <f t="shared" si="10"/>
        <v>0</v>
      </c>
      <c r="N50" s="240">
        <v>0</v>
      </c>
    </row>
    <row r="51" spans="1:14" ht="12.75" customHeight="1">
      <c r="B51" s="338" t="s">
        <v>20</v>
      </c>
      <c r="C51" s="339"/>
      <c r="D51" s="339"/>
      <c r="E51" s="340"/>
      <c r="F51" s="13">
        <f t="shared" ref="F51:N51" si="11">SUM(F38:F50)</f>
        <v>0</v>
      </c>
      <c r="G51" s="13">
        <f t="shared" si="11"/>
        <v>0</v>
      </c>
      <c r="H51" s="13">
        <f t="shared" si="11"/>
        <v>0</v>
      </c>
      <c r="I51" s="13">
        <f t="shared" si="11"/>
        <v>2</v>
      </c>
      <c r="J51" s="13">
        <f t="shared" si="11"/>
        <v>2</v>
      </c>
      <c r="K51" s="13">
        <f t="shared" si="11"/>
        <v>0</v>
      </c>
      <c r="L51" s="13">
        <f t="shared" si="11"/>
        <v>1</v>
      </c>
      <c r="M51" s="13">
        <f t="shared" si="11"/>
        <v>1</v>
      </c>
      <c r="N51" s="13">
        <f t="shared" si="11"/>
        <v>1</v>
      </c>
    </row>
    <row r="52" spans="1:14">
      <c r="B52" s="338" t="s">
        <v>37</v>
      </c>
      <c r="C52" s="339"/>
      <c r="D52" s="339"/>
      <c r="E52" s="340"/>
      <c r="F52" s="248">
        <v>0</v>
      </c>
      <c r="G52" s="248">
        <v>0</v>
      </c>
      <c r="H52" s="239">
        <f>F52+G52</f>
        <v>0</v>
      </c>
      <c r="I52" s="248">
        <v>0</v>
      </c>
      <c r="J52" s="239">
        <f t="shared" ref="J52" si="12">SUM(H52:I52)</f>
        <v>0</v>
      </c>
      <c r="K52" s="244">
        <v>2</v>
      </c>
      <c r="L52" s="244">
        <v>11</v>
      </c>
      <c r="M52" s="241">
        <f t="shared" ref="M52" si="13">SUM(K52:L52)</f>
        <v>13</v>
      </c>
      <c r="N52" s="240">
        <v>14</v>
      </c>
    </row>
    <row r="53" spans="1:14" ht="12.75" customHeight="1">
      <c r="B53" s="356" t="s">
        <v>40</v>
      </c>
      <c r="C53" s="357"/>
      <c r="D53" s="357"/>
      <c r="E53" s="358"/>
      <c r="F53" s="29">
        <f t="shared" ref="F53:J53" si="14">+F23+F37+F51+F52</f>
        <v>1583</v>
      </c>
      <c r="G53" s="29">
        <f t="shared" si="14"/>
        <v>519</v>
      </c>
      <c r="H53" s="29">
        <f t="shared" si="14"/>
        <v>2102</v>
      </c>
      <c r="I53" s="29">
        <f t="shared" si="14"/>
        <v>23</v>
      </c>
      <c r="J53" s="29">
        <f t="shared" si="14"/>
        <v>2125</v>
      </c>
      <c r="K53" s="29">
        <f>+K23+K37+K51+K52</f>
        <v>693</v>
      </c>
      <c r="L53" s="29">
        <f t="shared" ref="L53:N53" si="15">+L23+L37+L51+L52</f>
        <v>151</v>
      </c>
      <c r="M53" s="29">
        <f t="shared" si="15"/>
        <v>844</v>
      </c>
      <c r="N53" s="29">
        <f t="shared" si="15"/>
        <v>202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7" workbookViewId="0">
      <selection activeCell="G12" sqref="G1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"/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A2" s="6"/>
      <c r="B2" s="5" t="s">
        <v>34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A3" s="6"/>
      <c r="B3" s="5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6" t="s">
        <v>36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A5" s="249" t="s">
        <v>24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</row>
    <row r="6" spans="1:14">
      <c r="A6" s="6"/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A7" s="6"/>
      <c r="B7" s="412" t="s">
        <v>41</v>
      </c>
      <c r="C7" s="413"/>
      <c r="D7" s="413"/>
      <c r="E7" s="414"/>
      <c r="F7" s="250" t="s">
        <v>35</v>
      </c>
      <c r="G7" s="250"/>
      <c r="H7" s="250"/>
      <c r="I7" s="250"/>
      <c r="J7" s="250"/>
      <c r="K7" s="250" t="s">
        <v>28</v>
      </c>
      <c r="L7" s="250"/>
      <c r="M7" s="250"/>
      <c r="N7" s="250"/>
    </row>
    <row r="8" spans="1:14" ht="12.75" customHeight="1">
      <c r="A8" s="6"/>
      <c r="B8" s="415"/>
      <c r="C8" s="416"/>
      <c r="D8" s="416"/>
      <c r="E8" s="417"/>
      <c r="F8" s="250" t="s">
        <v>13</v>
      </c>
      <c r="G8" s="250"/>
      <c r="H8" s="250"/>
      <c r="I8" s="250" t="s">
        <v>14</v>
      </c>
      <c r="J8" s="250" t="s">
        <v>15</v>
      </c>
      <c r="K8" s="250" t="s">
        <v>30</v>
      </c>
      <c r="L8" s="250" t="s">
        <v>31</v>
      </c>
      <c r="M8" s="250" t="s">
        <v>15</v>
      </c>
      <c r="N8" s="250" t="s">
        <v>29</v>
      </c>
    </row>
    <row r="9" spans="1:14" ht="24">
      <c r="A9" s="6"/>
      <c r="B9" s="418"/>
      <c r="C9" s="419"/>
      <c r="D9" s="419"/>
      <c r="E9" s="420"/>
      <c r="F9" s="250" t="s">
        <v>16</v>
      </c>
      <c r="G9" s="250" t="s">
        <v>17</v>
      </c>
      <c r="H9" s="250" t="s">
        <v>23</v>
      </c>
      <c r="I9" s="250"/>
      <c r="J9" s="250"/>
      <c r="K9" s="250"/>
      <c r="L9" s="250"/>
      <c r="M9" s="250"/>
      <c r="N9" s="250"/>
    </row>
    <row r="10" spans="1:14">
      <c r="A10" s="251"/>
      <c r="B10" s="252"/>
      <c r="C10" s="253"/>
      <c r="D10" s="254"/>
      <c r="E10" s="255">
        <v>13</v>
      </c>
      <c r="F10" s="185">
        <v>140</v>
      </c>
      <c r="G10" s="185">
        <v>0</v>
      </c>
      <c r="H10" s="185">
        <f t="shared" ref="H10:H21" si="0">F10+G10</f>
        <v>140</v>
      </c>
      <c r="I10" s="185">
        <v>0</v>
      </c>
      <c r="J10" s="185">
        <f t="shared" ref="J10:J22" si="1">H10+I10</f>
        <v>140</v>
      </c>
      <c r="K10" s="188">
        <v>71</v>
      </c>
      <c r="L10" s="188">
        <v>3</v>
      </c>
      <c r="M10" s="187">
        <f t="shared" ref="M10:M22" si="2">K10+L10</f>
        <v>74</v>
      </c>
      <c r="N10" s="188">
        <v>3</v>
      </c>
    </row>
    <row r="11" spans="1:14">
      <c r="A11" s="251"/>
      <c r="B11" s="256" t="s">
        <v>1</v>
      </c>
      <c r="C11" s="257" t="s">
        <v>0</v>
      </c>
      <c r="D11" s="254"/>
      <c r="E11" s="255">
        <v>12</v>
      </c>
      <c r="F11" s="185">
        <v>6</v>
      </c>
      <c r="G11" s="185">
        <v>0</v>
      </c>
      <c r="H11" s="185">
        <f t="shared" si="0"/>
        <v>6</v>
      </c>
      <c r="I11" s="185">
        <v>0</v>
      </c>
      <c r="J11" s="185">
        <f t="shared" si="1"/>
        <v>6</v>
      </c>
      <c r="K11" s="188">
        <v>1</v>
      </c>
      <c r="L11" s="188">
        <v>0</v>
      </c>
      <c r="M11" s="187">
        <f t="shared" si="2"/>
        <v>1</v>
      </c>
      <c r="N11" s="188">
        <v>0</v>
      </c>
    </row>
    <row r="12" spans="1:14">
      <c r="A12" s="251"/>
      <c r="B12" s="256" t="s">
        <v>2</v>
      </c>
      <c r="C12" s="258"/>
      <c r="D12" s="259" t="s">
        <v>6</v>
      </c>
      <c r="E12" s="255">
        <v>11</v>
      </c>
      <c r="F12" s="185">
        <v>6</v>
      </c>
      <c r="G12" s="185">
        <v>0</v>
      </c>
      <c r="H12" s="185">
        <f t="shared" si="0"/>
        <v>6</v>
      </c>
      <c r="I12" s="185">
        <v>0</v>
      </c>
      <c r="J12" s="185">
        <f t="shared" si="1"/>
        <v>6</v>
      </c>
      <c r="K12" s="188">
        <v>2</v>
      </c>
      <c r="L12" s="188">
        <v>0</v>
      </c>
      <c r="M12" s="187">
        <f t="shared" si="2"/>
        <v>2</v>
      </c>
      <c r="N12" s="188">
        <v>0</v>
      </c>
    </row>
    <row r="13" spans="1:14">
      <c r="A13" s="251"/>
      <c r="B13" s="256" t="s">
        <v>1</v>
      </c>
      <c r="C13" s="257"/>
      <c r="D13" s="259" t="s">
        <v>10</v>
      </c>
      <c r="E13" s="255">
        <v>10</v>
      </c>
      <c r="F13" s="185">
        <v>16</v>
      </c>
      <c r="G13" s="185">
        <v>0</v>
      </c>
      <c r="H13" s="185">
        <f t="shared" si="0"/>
        <v>16</v>
      </c>
      <c r="I13" s="185">
        <v>0</v>
      </c>
      <c r="J13" s="185">
        <f t="shared" si="1"/>
        <v>16</v>
      </c>
      <c r="K13" s="188">
        <v>0</v>
      </c>
      <c r="L13" s="188">
        <v>0</v>
      </c>
      <c r="M13" s="187">
        <f t="shared" si="2"/>
        <v>0</v>
      </c>
      <c r="N13" s="188">
        <v>0</v>
      </c>
    </row>
    <row r="14" spans="1:14">
      <c r="A14" s="251"/>
      <c r="B14" s="256" t="s">
        <v>3</v>
      </c>
      <c r="C14" s="257"/>
      <c r="D14" s="259" t="s">
        <v>25</v>
      </c>
      <c r="E14" s="255">
        <v>9</v>
      </c>
      <c r="F14" s="185">
        <v>12</v>
      </c>
      <c r="G14" s="185">
        <v>0</v>
      </c>
      <c r="H14" s="185">
        <f t="shared" si="0"/>
        <v>12</v>
      </c>
      <c r="I14" s="185">
        <v>0</v>
      </c>
      <c r="J14" s="185">
        <f t="shared" si="1"/>
        <v>12</v>
      </c>
      <c r="K14" s="188">
        <v>0</v>
      </c>
      <c r="L14" s="188">
        <v>0</v>
      </c>
      <c r="M14" s="187">
        <f t="shared" si="2"/>
        <v>0</v>
      </c>
      <c r="N14" s="188">
        <v>0</v>
      </c>
    </row>
    <row r="15" spans="1:14">
      <c r="A15" s="251"/>
      <c r="B15" s="256" t="s">
        <v>4</v>
      </c>
      <c r="C15" s="257" t="s">
        <v>5</v>
      </c>
      <c r="D15" s="259" t="s">
        <v>22</v>
      </c>
      <c r="E15" s="255">
        <v>8</v>
      </c>
      <c r="F15" s="185">
        <v>2</v>
      </c>
      <c r="G15" s="185">
        <v>0</v>
      </c>
      <c r="H15" s="185">
        <f t="shared" si="0"/>
        <v>2</v>
      </c>
      <c r="I15" s="185">
        <v>0</v>
      </c>
      <c r="J15" s="185">
        <f t="shared" si="1"/>
        <v>2</v>
      </c>
      <c r="K15" s="188">
        <v>1</v>
      </c>
      <c r="L15" s="188">
        <v>0</v>
      </c>
      <c r="M15" s="187">
        <f t="shared" si="2"/>
        <v>1</v>
      </c>
      <c r="N15" s="188">
        <v>0</v>
      </c>
    </row>
    <row r="16" spans="1:14">
      <c r="A16" s="251"/>
      <c r="B16" s="256" t="s">
        <v>6</v>
      </c>
      <c r="C16" s="257"/>
      <c r="D16" s="259" t="s">
        <v>12</v>
      </c>
      <c r="E16" s="255">
        <v>7</v>
      </c>
      <c r="F16" s="185">
        <v>6</v>
      </c>
      <c r="G16" s="185">
        <v>0</v>
      </c>
      <c r="H16" s="185">
        <f t="shared" si="0"/>
        <v>6</v>
      </c>
      <c r="I16" s="185">
        <v>0</v>
      </c>
      <c r="J16" s="185">
        <f t="shared" si="1"/>
        <v>6</v>
      </c>
      <c r="K16" s="188">
        <v>0</v>
      </c>
      <c r="L16" s="188">
        <v>0</v>
      </c>
      <c r="M16" s="187">
        <f t="shared" si="2"/>
        <v>0</v>
      </c>
      <c r="N16" s="188">
        <v>0</v>
      </c>
    </row>
    <row r="17" spans="1:14">
      <c r="A17" s="251"/>
      <c r="B17" s="256" t="s">
        <v>7</v>
      </c>
      <c r="C17" s="258"/>
      <c r="D17" s="259" t="s">
        <v>4</v>
      </c>
      <c r="E17" s="255">
        <v>6</v>
      </c>
      <c r="F17" s="185">
        <v>49</v>
      </c>
      <c r="G17" s="185">
        <v>0</v>
      </c>
      <c r="H17" s="185">
        <f t="shared" si="0"/>
        <v>49</v>
      </c>
      <c r="I17" s="185">
        <v>0</v>
      </c>
      <c r="J17" s="185">
        <f t="shared" si="1"/>
        <v>49</v>
      </c>
      <c r="K17" s="188">
        <v>1</v>
      </c>
      <c r="L17" s="188">
        <v>0</v>
      </c>
      <c r="M17" s="187">
        <f t="shared" si="2"/>
        <v>1</v>
      </c>
      <c r="N17" s="188">
        <v>0</v>
      </c>
    </row>
    <row r="18" spans="1:14">
      <c r="A18" s="251"/>
      <c r="B18" s="256" t="s">
        <v>1</v>
      </c>
      <c r="C18" s="257"/>
      <c r="D18" s="259" t="s">
        <v>9</v>
      </c>
      <c r="E18" s="255">
        <v>5</v>
      </c>
      <c r="F18" s="185">
        <v>80</v>
      </c>
      <c r="G18" s="185">
        <v>0</v>
      </c>
      <c r="H18" s="185">
        <f t="shared" si="0"/>
        <v>80</v>
      </c>
      <c r="I18" s="185">
        <v>0</v>
      </c>
      <c r="J18" s="185">
        <f t="shared" si="1"/>
        <v>80</v>
      </c>
      <c r="K18" s="188">
        <v>0</v>
      </c>
      <c r="L18" s="188">
        <v>0</v>
      </c>
      <c r="M18" s="187">
        <f t="shared" si="2"/>
        <v>0</v>
      </c>
      <c r="N18" s="188">
        <v>0</v>
      </c>
    </row>
    <row r="19" spans="1:14">
      <c r="A19" s="251"/>
      <c r="B19" s="256"/>
      <c r="C19" s="257"/>
      <c r="D19" s="259" t="s">
        <v>12</v>
      </c>
      <c r="E19" s="255">
        <v>4</v>
      </c>
      <c r="F19" s="185">
        <v>32</v>
      </c>
      <c r="G19" s="185">
        <v>0</v>
      </c>
      <c r="H19" s="185">
        <f t="shared" si="0"/>
        <v>32</v>
      </c>
      <c r="I19" s="185">
        <v>0</v>
      </c>
      <c r="J19" s="185">
        <f t="shared" si="1"/>
        <v>32</v>
      </c>
      <c r="K19" s="188">
        <v>0</v>
      </c>
      <c r="L19" s="188">
        <v>0</v>
      </c>
      <c r="M19" s="187">
        <f t="shared" si="2"/>
        <v>0</v>
      </c>
      <c r="N19" s="188">
        <v>0</v>
      </c>
    </row>
    <row r="20" spans="1:14">
      <c r="A20" s="251"/>
      <c r="B20" s="256"/>
      <c r="C20" s="257" t="s">
        <v>1</v>
      </c>
      <c r="D20" s="254"/>
      <c r="E20" s="255">
        <v>3</v>
      </c>
      <c r="F20" s="185">
        <v>0</v>
      </c>
      <c r="G20" s="185">
        <v>162</v>
      </c>
      <c r="H20" s="185">
        <f t="shared" si="0"/>
        <v>162</v>
      </c>
      <c r="I20" s="185">
        <v>0</v>
      </c>
      <c r="J20" s="185">
        <f t="shared" si="1"/>
        <v>162</v>
      </c>
      <c r="K20" s="188">
        <v>0</v>
      </c>
      <c r="L20" s="188">
        <v>0</v>
      </c>
      <c r="M20" s="187">
        <f t="shared" si="2"/>
        <v>0</v>
      </c>
      <c r="N20" s="188">
        <v>0</v>
      </c>
    </row>
    <row r="21" spans="1:14">
      <c r="A21" s="251"/>
      <c r="B21" s="256"/>
      <c r="C21" s="257"/>
      <c r="D21" s="254"/>
      <c r="E21" s="255">
        <v>2</v>
      </c>
      <c r="F21" s="185">
        <v>0</v>
      </c>
      <c r="G21" s="185">
        <v>30</v>
      </c>
      <c r="H21" s="185">
        <f t="shared" si="0"/>
        <v>30</v>
      </c>
      <c r="I21" s="185">
        <v>0</v>
      </c>
      <c r="J21" s="185">
        <f t="shared" si="1"/>
        <v>30</v>
      </c>
      <c r="K21" s="188">
        <v>0</v>
      </c>
      <c r="L21" s="188">
        <v>0</v>
      </c>
      <c r="M21" s="187">
        <f t="shared" si="2"/>
        <v>0</v>
      </c>
      <c r="N21" s="188">
        <v>0</v>
      </c>
    </row>
    <row r="22" spans="1:14">
      <c r="A22" s="251"/>
      <c r="B22" s="260"/>
      <c r="C22" s="258"/>
      <c r="D22" s="254"/>
      <c r="E22" s="252">
        <v>1</v>
      </c>
      <c r="F22" s="185">
        <v>0</v>
      </c>
      <c r="G22" s="185">
        <v>128</v>
      </c>
      <c r="H22" s="185">
        <v>133</v>
      </c>
      <c r="I22" s="185">
        <v>39</v>
      </c>
      <c r="J22" s="185">
        <f t="shared" si="1"/>
        <v>172</v>
      </c>
      <c r="K22" s="188">
        <v>0</v>
      </c>
      <c r="L22" s="188">
        <v>0</v>
      </c>
      <c r="M22" s="187">
        <f t="shared" si="2"/>
        <v>0</v>
      </c>
      <c r="N22" s="188">
        <v>0</v>
      </c>
    </row>
    <row r="23" spans="1:14" ht="12.75" customHeight="1">
      <c r="A23" s="251"/>
      <c r="B23" s="255" t="s">
        <v>18</v>
      </c>
      <c r="C23" s="261"/>
      <c r="D23" s="261"/>
      <c r="E23" s="262"/>
      <c r="F23" s="185">
        <f t="shared" ref="F23:N23" si="3">SUM(F10:F22)</f>
        <v>349</v>
      </c>
      <c r="G23" s="185">
        <f t="shared" si="3"/>
        <v>320</v>
      </c>
      <c r="H23" s="263">
        <f t="shared" si="3"/>
        <v>674</v>
      </c>
      <c r="I23" s="185">
        <f t="shared" si="3"/>
        <v>39</v>
      </c>
      <c r="J23" s="263">
        <f t="shared" si="3"/>
        <v>713</v>
      </c>
      <c r="K23" s="185">
        <f t="shared" si="3"/>
        <v>76</v>
      </c>
      <c r="L23" s="195">
        <f t="shared" si="3"/>
        <v>3</v>
      </c>
      <c r="M23" s="185">
        <f t="shared" si="3"/>
        <v>79</v>
      </c>
      <c r="N23" s="185">
        <f t="shared" si="3"/>
        <v>3</v>
      </c>
    </row>
    <row r="24" spans="1:14">
      <c r="A24" s="251"/>
      <c r="B24" s="256"/>
      <c r="C24" s="256"/>
      <c r="D24" s="264"/>
      <c r="E24" s="260">
        <v>13</v>
      </c>
      <c r="F24" s="185">
        <v>268</v>
      </c>
      <c r="G24" s="185">
        <v>0</v>
      </c>
      <c r="H24" s="185">
        <f t="shared" ref="H24:H35" si="4">F24+G24</f>
        <v>268</v>
      </c>
      <c r="I24" s="185">
        <v>0</v>
      </c>
      <c r="J24" s="185">
        <f t="shared" ref="J24:J36" si="5">H24+I24</f>
        <v>268</v>
      </c>
      <c r="K24" s="188">
        <v>52</v>
      </c>
      <c r="L24" s="188">
        <v>7</v>
      </c>
      <c r="M24" s="188">
        <f t="shared" ref="M24:M36" si="6">K24+L24</f>
        <v>59</v>
      </c>
      <c r="N24" s="188">
        <v>16</v>
      </c>
    </row>
    <row r="25" spans="1:14">
      <c r="A25" s="251"/>
      <c r="B25" s="256"/>
      <c r="C25" s="256" t="s">
        <v>0</v>
      </c>
      <c r="D25" s="264"/>
      <c r="E25" s="255">
        <v>12</v>
      </c>
      <c r="F25" s="185">
        <v>5</v>
      </c>
      <c r="G25" s="185">
        <v>0</v>
      </c>
      <c r="H25" s="185">
        <f t="shared" si="4"/>
        <v>5</v>
      </c>
      <c r="I25" s="185">
        <v>0</v>
      </c>
      <c r="J25" s="185">
        <f t="shared" si="5"/>
        <v>5</v>
      </c>
      <c r="K25" s="188">
        <v>1</v>
      </c>
      <c r="L25" s="188">
        <v>0</v>
      </c>
      <c r="M25" s="188">
        <f t="shared" si="6"/>
        <v>1</v>
      </c>
      <c r="N25" s="188">
        <v>0</v>
      </c>
    </row>
    <row r="26" spans="1:14">
      <c r="A26" s="251"/>
      <c r="B26" s="256" t="s">
        <v>7</v>
      </c>
      <c r="C26" s="260"/>
      <c r="D26" s="264"/>
      <c r="E26" s="255">
        <v>11</v>
      </c>
      <c r="F26" s="185">
        <v>8</v>
      </c>
      <c r="G26" s="185">
        <v>0</v>
      </c>
      <c r="H26" s="185">
        <f t="shared" si="4"/>
        <v>8</v>
      </c>
      <c r="I26" s="185">
        <v>0</v>
      </c>
      <c r="J26" s="185">
        <f t="shared" si="5"/>
        <v>8</v>
      </c>
      <c r="K26" s="188">
        <v>0</v>
      </c>
      <c r="L26" s="188">
        <v>0</v>
      </c>
      <c r="M26" s="188">
        <f t="shared" si="6"/>
        <v>0</v>
      </c>
      <c r="N26" s="188">
        <v>0</v>
      </c>
    </row>
    <row r="27" spans="1:14">
      <c r="A27" s="251"/>
      <c r="B27" s="256" t="s">
        <v>8</v>
      </c>
      <c r="C27" s="256"/>
      <c r="D27" s="264" t="s">
        <v>26</v>
      </c>
      <c r="E27" s="255">
        <v>10</v>
      </c>
      <c r="F27" s="185">
        <v>30</v>
      </c>
      <c r="G27" s="185">
        <v>0</v>
      </c>
      <c r="H27" s="185">
        <f t="shared" si="4"/>
        <v>30</v>
      </c>
      <c r="I27" s="185">
        <v>0</v>
      </c>
      <c r="J27" s="185">
        <f t="shared" si="5"/>
        <v>30</v>
      </c>
      <c r="K27" s="188">
        <v>1</v>
      </c>
      <c r="L27" s="188">
        <v>0</v>
      </c>
      <c r="M27" s="188">
        <f t="shared" si="6"/>
        <v>1</v>
      </c>
      <c r="N27" s="188">
        <v>0</v>
      </c>
    </row>
    <row r="28" spans="1:14">
      <c r="A28" s="251"/>
      <c r="B28" s="256" t="s">
        <v>0</v>
      </c>
      <c r="C28" s="256"/>
      <c r="D28" s="264" t="s">
        <v>8</v>
      </c>
      <c r="E28" s="255">
        <v>9</v>
      </c>
      <c r="F28" s="185">
        <v>17</v>
      </c>
      <c r="G28" s="185">
        <v>0</v>
      </c>
      <c r="H28" s="185">
        <f t="shared" si="4"/>
        <v>17</v>
      </c>
      <c r="I28" s="185">
        <v>0</v>
      </c>
      <c r="J28" s="185">
        <f t="shared" si="5"/>
        <v>17</v>
      </c>
      <c r="K28" s="188">
        <v>1</v>
      </c>
      <c r="L28" s="188">
        <v>0</v>
      </c>
      <c r="M28" s="188">
        <f t="shared" si="6"/>
        <v>1</v>
      </c>
      <c r="N28" s="188">
        <v>0</v>
      </c>
    </row>
    <row r="29" spans="1:14">
      <c r="A29" s="251"/>
      <c r="B29" s="256" t="s">
        <v>2</v>
      </c>
      <c r="C29" s="256" t="s">
        <v>5</v>
      </c>
      <c r="D29" s="264" t="s">
        <v>27</v>
      </c>
      <c r="E29" s="255">
        <v>8</v>
      </c>
      <c r="F29" s="185">
        <v>8</v>
      </c>
      <c r="G29" s="185">
        <v>0</v>
      </c>
      <c r="H29" s="185">
        <f t="shared" si="4"/>
        <v>8</v>
      </c>
      <c r="I29" s="185">
        <v>0</v>
      </c>
      <c r="J29" s="185">
        <f t="shared" si="5"/>
        <v>8</v>
      </c>
      <c r="K29" s="188">
        <v>0</v>
      </c>
      <c r="L29" s="188">
        <v>1</v>
      </c>
      <c r="M29" s="188">
        <f t="shared" si="6"/>
        <v>1</v>
      </c>
      <c r="N29" s="188">
        <v>1</v>
      </c>
    </row>
    <row r="30" spans="1:14">
      <c r="A30" s="251"/>
      <c r="B30" s="256" t="s">
        <v>4</v>
      </c>
      <c r="C30" s="256"/>
      <c r="D30" s="264" t="s">
        <v>4</v>
      </c>
      <c r="E30" s="255">
        <v>7</v>
      </c>
      <c r="F30" s="185">
        <v>2</v>
      </c>
      <c r="G30" s="185">
        <v>0</v>
      </c>
      <c r="H30" s="185">
        <f t="shared" si="4"/>
        <v>2</v>
      </c>
      <c r="I30" s="185">
        <v>0</v>
      </c>
      <c r="J30" s="185">
        <f t="shared" si="5"/>
        <v>2</v>
      </c>
      <c r="K30" s="188">
        <v>0</v>
      </c>
      <c r="L30" s="188">
        <v>0</v>
      </c>
      <c r="M30" s="188">
        <f t="shared" si="6"/>
        <v>0</v>
      </c>
      <c r="N30" s="188">
        <v>0</v>
      </c>
    </row>
    <row r="31" spans="1:14">
      <c r="A31" s="251"/>
      <c r="B31" s="256" t="s">
        <v>0</v>
      </c>
      <c r="C31" s="256"/>
      <c r="D31" s="264" t="s">
        <v>9</v>
      </c>
      <c r="E31" s="255">
        <v>6</v>
      </c>
      <c r="F31" s="185">
        <v>36</v>
      </c>
      <c r="G31" s="185">
        <v>0</v>
      </c>
      <c r="H31" s="185">
        <f t="shared" si="4"/>
        <v>36</v>
      </c>
      <c r="I31" s="185">
        <v>0</v>
      </c>
      <c r="J31" s="185">
        <f t="shared" si="5"/>
        <v>36</v>
      </c>
      <c r="K31" s="188">
        <v>0</v>
      </c>
      <c r="L31" s="188">
        <v>0</v>
      </c>
      <c r="M31" s="188">
        <f t="shared" si="6"/>
        <v>0</v>
      </c>
      <c r="N31" s="188">
        <v>0</v>
      </c>
    </row>
    <row r="32" spans="1:14">
      <c r="A32" s="251"/>
      <c r="B32" s="256" t="s">
        <v>9</v>
      </c>
      <c r="C32" s="252"/>
      <c r="D32" s="264"/>
      <c r="E32" s="255">
        <v>5</v>
      </c>
      <c r="F32" s="185">
        <v>48</v>
      </c>
      <c r="G32" s="185">
        <v>0</v>
      </c>
      <c r="H32" s="185">
        <f t="shared" si="4"/>
        <v>48</v>
      </c>
      <c r="I32" s="185">
        <v>0</v>
      </c>
      <c r="J32" s="185">
        <f t="shared" si="5"/>
        <v>48</v>
      </c>
      <c r="K32" s="188">
        <v>0</v>
      </c>
      <c r="L32" s="188">
        <v>1</v>
      </c>
      <c r="M32" s="188">
        <f t="shared" si="6"/>
        <v>1</v>
      </c>
      <c r="N32" s="188">
        <v>0</v>
      </c>
    </row>
    <row r="33" spans="1:14">
      <c r="A33" s="251"/>
      <c r="B33" s="256"/>
      <c r="C33" s="256"/>
      <c r="D33" s="264"/>
      <c r="E33" s="255">
        <v>4</v>
      </c>
      <c r="F33" s="185">
        <v>19</v>
      </c>
      <c r="G33" s="185">
        <v>0</v>
      </c>
      <c r="H33" s="185">
        <f t="shared" si="4"/>
        <v>19</v>
      </c>
      <c r="I33" s="185">
        <v>0</v>
      </c>
      <c r="J33" s="185">
        <f t="shared" si="5"/>
        <v>19</v>
      </c>
      <c r="K33" s="188">
        <v>1</v>
      </c>
      <c r="L33" s="188">
        <v>2</v>
      </c>
      <c r="M33" s="188">
        <f t="shared" si="6"/>
        <v>3</v>
      </c>
      <c r="N33" s="188">
        <v>0</v>
      </c>
    </row>
    <row r="34" spans="1:14">
      <c r="A34" s="251"/>
      <c r="B34" s="256"/>
      <c r="C34" s="256" t="s">
        <v>1</v>
      </c>
      <c r="D34" s="264"/>
      <c r="E34" s="255">
        <v>3</v>
      </c>
      <c r="F34" s="185">
        <v>0</v>
      </c>
      <c r="G34" s="185">
        <v>70</v>
      </c>
      <c r="H34" s="185">
        <f t="shared" si="4"/>
        <v>70</v>
      </c>
      <c r="I34" s="185">
        <v>0</v>
      </c>
      <c r="J34" s="185">
        <f t="shared" si="5"/>
        <v>70</v>
      </c>
      <c r="K34" s="188">
        <v>0</v>
      </c>
      <c r="L34" s="188">
        <v>0</v>
      </c>
      <c r="M34" s="188">
        <f t="shared" si="6"/>
        <v>0</v>
      </c>
      <c r="N34" s="188">
        <v>0</v>
      </c>
    </row>
    <row r="35" spans="1:14">
      <c r="A35" s="251"/>
      <c r="B35" s="256"/>
      <c r="C35" s="256"/>
      <c r="D35" s="264"/>
      <c r="E35" s="255">
        <v>2</v>
      </c>
      <c r="F35" s="185">
        <v>0</v>
      </c>
      <c r="G35" s="185">
        <v>26</v>
      </c>
      <c r="H35" s="185">
        <f t="shared" si="4"/>
        <v>26</v>
      </c>
      <c r="I35" s="185">
        <v>0</v>
      </c>
      <c r="J35" s="185">
        <f t="shared" si="5"/>
        <v>26</v>
      </c>
      <c r="K35" s="188">
        <v>0</v>
      </c>
      <c r="L35" s="188">
        <v>0</v>
      </c>
      <c r="M35" s="188">
        <f t="shared" si="6"/>
        <v>0</v>
      </c>
      <c r="N35" s="188">
        <v>0</v>
      </c>
    </row>
    <row r="36" spans="1:14">
      <c r="A36" s="251"/>
      <c r="B36" s="260"/>
      <c r="C36" s="260"/>
      <c r="D36" s="264"/>
      <c r="E36" s="252">
        <v>1</v>
      </c>
      <c r="F36" s="185">
        <v>0</v>
      </c>
      <c r="G36" s="185">
        <v>57</v>
      </c>
      <c r="H36" s="185">
        <v>55</v>
      </c>
      <c r="I36" s="185">
        <v>34</v>
      </c>
      <c r="J36" s="185">
        <f t="shared" si="5"/>
        <v>89</v>
      </c>
      <c r="K36" s="188">
        <v>0</v>
      </c>
      <c r="L36" s="188">
        <v>1</v>
      </c>
      <c r="M36" s="188">
        <f t="shared" si="6"/>
        <v>1</v>
      </c>
      <c r="N36" s="188">
        <v>1</v>
      </c>
    </row>
    <row r="37" spans="1:14" ht="12.75" customHeight="1">
      <c r="A37" s="251"/>
      <c r="B37" s="265" t="s">
        <v>19</v>
      </c>
      <c r="C37" s="261"/>
      <c r="D37" s="261"/>
      <c r="E37" s="261"/>
      <c r="F37" s="195">
        <f>SUM(F24:F36)</f>
        <v>441</v>
      </c>
      <c r="G37" s="185">
        <f>SUM(G24:G36)</f>
        <v>153</v>
      </c>
      <c r="H37" s="200">
        <f>SUM(H24:H36)</f>
        <v>592</v>
      </c>
      <c r="I37" s="201">
        <f>SUM(I24:I36)</f>
        <v>34</v>
      </c>
      <c r="J37" s="263">
        <v>626</v>
      </c>
      <c r="K37" s="195">
        <f>SUM(K24:K36)</f>
        <v>56</v>
      </c>
      <c r="L37" s="185">
        <f>SUM(L24:L36)</f>
        <v>12</v>
      </c>
      <c r="M37" s="263">
        <f>SUM(M24:M36)</f>
        <v>68</v>
      </c>
      <c r="N37" s="195">
        <f>SUM(N24:N36)</f>
        <v>18</v>
      </c>
    </row>
    <row r="38" spans="1:14">
      <c r="A38" s="251"/>
      <c r="B38" s="252"/>
      <c r="C38" s="252"/>
      <c r="D38" s="266"/>
      <c r="E38" s="255">
        <v>13</v>
      </c>
      <c r="F38" s="185">
        <v>3</v>
      </c>
      <c r="G38" s="185">
        <v>0</v>
      </c>
      <c r="H38" s="185">
        <f t="shared" ref="H38:H50" si="7">F38+G38</f>
        <v>3</v>
      </c>
      <c r="I38" s="185">
        <v>0</v>
      </c>
      <c r="J38" s="185">
        <f t="shared" ref="J38:J50" si="8">H38+I38</f>
        <v>3</v>
      </c>
      <c r="K38" s="188">
        <v>0</v>
      </c>
      <c r="L38" s="188">
        <v>1</v>
      </c>
      <c r="M38" s="188">
        <f t="shared" ref="M38:M50" si="9">K38+L38</f>
        <v>1</v>
      </c>
      <c r="N38" s="188">
        <v>1</v>
      </c>
    </row>
    <row r="39" spans="1:14">
      <c r="A39" s="251"/>
      <c r="B39" s="256" t="s">
        <v>1</v>
      </c>
      <c r="C39" s="256" t="s">
        <v>0</v>
      </c>
      <c r="D39" s="264" t="s">
        <v>21</v>
      </c>
      <c r="E39" s="255">
        <v>12</v>
      </c>
      <c r="F39" s="185">
        <v>0</v>
      </c>
      <c r="G39" s="185">
        <v>0</v>
      </c>
      <c r="H39" s="185">
        <f t="shared" si="7"/>
        <v>0</v>
      </c>
      <c r="I39" s="185">
        <v>0</v>
      </c>
      <c r="J39" s="185">
        <f t="shared" si="8"/>
        <v>0</v>
      </c>
      <c r="K39" s="188">
        <v>0</v>
      </c>
      <c r="L39" s="188">
        <v>0</v>
      </c>
      <c r="M39" s="188">
        <f t="shared" si="9"/>
        <v>0</v>
      </c>
      <c r="N39" s="188">
        <v>0</v>
      </c>
    </row>
    <row r="40" spans="1:14">
      <c r="A40" s="251"/>
      <c r="B40" s="256" t="s">
        <v>10</v>
      </c>
      <c r="C40" s="256"/>
      <c r="D40" s="264" t="s">
        <v>10</v>
      </c>
      <c r="E40" s="255">
        <v>11</v>
      </c>
      <c r="F40" s="185">
        <v>0</v>
      </c>
      <c r="G40" s="185">
        <v>0</v>
      </c>
      <c r="H40" s="185">
        <f t="shared" si="7"/>
        <v>0</v>
      </c>
      <c r="I40" s="185">
        <v>0</v>
      </c>
      <c r="J40" s="185">
        <f t="shared" si="8"/>
        <v>0</v>
      </c>
      <c r="K40" s="188">
        <v>0</v>
      </c>
      <c r="L40" s="188">
        <v>0</v>
      </c>
      <c r="M40" s="188">
        <f t="shared" si="9"/>
        <v>0</v>
      </c>
      <c r="N40" s="188">
        <v>0</v>
      </c>
    </row>
    <row r="41" spans="1:14">
      <c r="A41" s="251"/>
      <c r="B41" s="256" t="s">
        <v>11</v>
      </c>
      <c r="C41" s="252"/>
      <c r="D41" s="264" t="s">
        <v>2</v>
      </c>
      <c r="E41" s="255">
        <v>10</v>
      </c>
      <c r="F41" s="185">
        <v>0</v>
      </c>
      <c r="G41" s="185">
        <v>0</v>
      </c>
      <c r="H41" s="185">
        <f t="shared" si="7"/>
        <v>0</v>
      </c>
      <c r="I41" s="185">
        <v>0</v>
      </c>
      <c r="J41" s="185">
        <f t="shared" si="8"/>
        <v>0</v>
      </c>
      <c r="K41" s="188">
        <v>0</v>
      </c>
      <c r="L41" s="188">
        <v>0</v>
      </c>
      <c r="M41" s="188">
        <f t="shared" si="9"/>
        <v>0</v>
      </c>
      <c r="N41" s="188">
        <v>0</v>
      </c>
    </row>
    <row r="42" spans="1:14">
      <c r="A42" s="251"/>
      <c r="B42" s="256" t="s">
        <v>4</v>
      </c>
      <c r="C42" s="256"/>
      <c r="D42" s="264" t="s">
        <v>27</v>
      </c>
      <c r="E42" s="255">
        <v>9</v>
      </c>
      <c r="F42" s="185">
        <v>0</v>
      </c>
      <c r="G42" s="185">
        <v>0</v>
      </c>
      <c r="H42" s="185">
        <f t="shared" si="7"/>
        <v>0</v>
      </c>
      <c r="I42" s="185">
        <v>0</v>
      </c>
      <c r="J42" s="185">
        <f t="shared" si="8"/>
        <v>0</v>
      </c>
      <c r="K42" s="188">
        <v>0</v>
      </c>
      <c r="L42" s="188">
        <v>0</v>
      </c>
      <c r="M42" s="188">
        <f t="shared" si="9"/>
        <v>0</v>
      </c>
      <c r="N42" s="188">
        <v>0</v>
      </c>
    </row>
    <row r="43" spans="1:14">
      <c r="A43" s="251"/>
      <c r="B43" s="256" t="s">
        <v>3</v>
      </c>
      <c r="C43" s="256" t="s">
        <v>5</v>
      </c>
      <c r="D43" s="264" t="s">
        <v>1</v>
      </c>
      <c r="E43" s="255">
        <v>8</v>
      </c>
      <c r="F43" s="185">
        <v>0</v>
      </c>
      <c r="G43" s="185">
        <v>0</v>
      </c>
      <c r="H43" s="185">
        <f t="shared" si="7"/>
        <v>0</v>
      </c>
      <c r="I43" s="185">
        <v>0</v>
      </c>
      <c r="J43" s="185">
        <f t="shared" si="8"/>
        <v>0</v>
      </c>
      <c r="K43" s="188">
        <v>0</v>
      </c>
      <c r="L43" s="188">
        <v>0</v>
      </c>
      <c r="M43" s="188">
        <f t="shared" si="9"/>
        <v>0</v>
      </c>
      <c r="N43" s="188">
        <v>0</v>
      </c>
    </row>
    <row r="44" spans="1:14">
      <c r="A44" s="251"/>
      <c r="B44" s="256" t="s">
        <v>4</v>
      </c>
      <c r="C44" s="256"/>
      <c r="D44" s="264" t="s">
        <v>26</v>
      </c>
      <c r="E44" s="255">
        <v>7</v>
      </c>
      <c r="F44" s="185">
        <v>0</v>
      </c>
      <c r="G44" s="185">
        <v>0</v>
      </c>
      <c r="H44" s="185">
        <f t="shared" si="7"/>
        <v>0</v>
      </c>
      <c r="I44" s="185">
        <v>0</v>
      </c>
      <c r="J44" s="185">
        <f t="shared" si="8"/>
        <v>0</v>
      </c>
      <c r="K44" s="188">
        <v>0</v>
      </c>
      <c r="L44" s="188">
        <v>0</v>
      </c>
      <c r="M44" s="188">
        <f t="shared" si="9"/>
        <v>0</v>
      </c>
      <c r="N44" s="188">
        <v>0</v>
      </c>
    </row>
    <row r="45" spans="1:14">
      <c r="A45" s="251"/>
      <c r="B45" s="256" t="s">
        <v>1</v>
      </c>
      <c r="C45" s="256"/>
      <c r="D45" s="264" t="s">
        <v>22</v>
      </c>
      <c r="E45" s="255">
        <v>6</v>
      </c>
      <c r="F45" s="185">
        <v>0</v>
      </c>
      <c r="G45" s="185">
        <v>0</v>
      </c>
      <c r="H45" s="185">
        <f t="shared" si="7"/>
        <v>0</v>
      </c>
      <c r="I45" s="185">
        <v>0</v>
      </c>
      <c r="J45" s="185">
        <f t="shared" si="8"/>
        <v>0</v>
      </c>
      <c r="K45" s="188">
        <v>0</v>
      </c>
      <c r="L45" s="188">
        <v>0</v>
      </c>
      <c r="M45" s="188">
        <f t="shared" si="9"/>
        <v>0</v>
      </c>
      <c r="N45" s="188">
        <v>0</v>
      </c>
    </row>
    <row r="46" spans="1:14">
      <c r="A46" s="251"/>
      <c r="B46" s="256" t="s">
        <v>12</v>
      </c>
      <c r="C46" s="252"/>
      <c r="D46" s="264" t="s">
        <v>2</v>
      </c>
      <c r="E46" s="255">
        <v>5</v>
      </c>
      <c r="F46" s="185">
        <v>0</v>
      </c>
      <c r="G46" s="185">
        <v>0</v>
      </c>
      <c r="H46" s="185">
        <f t="shared" si="7"/>
        <v>0</v>
      </c>
      <c r="I46" s="185">
        <v>0</v>
      </c>
      <c r="J46" s="185">
        <f t="shared" si="8"/>
        <v>0</v>
      </c>
      <c r="K46" s="188">
        <v>0</v>
      </c>
      <c r="L46" s="188">
        <v>0</v>
      </c>
      <c r="M46" s="188">
        <f t="shared" si="9"/>
        <v>0</v>
      </c>
      <c r="N46" s="188">
        <v>0</v>
      </c>
    </row>
    <row r="47" spans="1:14">
      <c r="A47" s="251"/>
      <c r="B47" s="256"/>
      <c r="C47" s="256"/>
      <c r="D47" s="264" t="s">
        <v>7</v>
      </c>
      <c r="E47" s="255">
        <v>4</v>
      </c>
      <c r="F47" s="185">
        <v>0</v>
      </c>
      <c r="G47" s="185">
        <v>0</v>
      </c>
      <c r="H47" s="185">
        <f t="shared" si="7"/>
        <v>0</v>
      </c>
      <c r="I47" s="185">
        <v>0</v>
      </c>
      <c r="J47" s="185">
        <f t="shared" si="8"/>
        <v>0</v>
      </c>
      <c r="K47" s="188">
        <v>0</v>
      </c>
      <c r="L47" s="188">
        <v>0</v>
      </c>
      <c r="M47" s="188">
        <f t="shared" si="9"/>
        <v>0</v>
      </c>
      <c r="N47" s="188">
        <v>0</v>
      </c>
    </row>
    <row r="48" spans="1:14">
      <c r="A48" s="251"/>
      <c r="B48" s="256"/>
      <c r="C48" s="256" t="s">
        <v>1</v>
      </c>
      <c r="D48" s="264" t="s">
        <v>1</v>
      </c>
      <c r="E48" s="255">
        <v>3</v>
      </c>
      <c r="F48" s="185">
        <v>0</v>
      </c>
      <c r="G48" s="185">
        <v>0</v>
      </c>
      <c r="H48" s="185">
        <f t="shared" si="7"/>
        <v>0</v>
      </c>
      <c r="I48" s="185">
        <v>0</v>
      </c>
      <c r="J48" s="185">
        <f t="shared" si="8"/>
        <v>0</v>
      </c>
      <c r="K48" s="188">
        <v>0</v>
      </c>
      <c r="L48" s="188">
        <v>0</v>
      </c>
      <c r="M48" s="188">
        <f t="shared" si="9"/>
        <v>0</v>
      </c>
      <c r="N48" s="188">
        <v>0</v>
      </c>
    </row>
    <row r="49" spans="1:14">
      <c r="A49" s="251"/>
      <c r="B49" s="256"/>
      <c r="C49" s="256"/>
      <c r="D49" s="264" t="s">
        <v>3</v>
      </c>
      <c r="E49" s="255">
        <v>2</v>
      </c>
      <c r="F49" s="185">
        <v>0</v>
      </c>
      <c r="G49" s="185">
        <v>0</v>
      </c>
      <c r="H49" s="185">
        <f t="shared" si="7"/>
        <v>0</v>
      </c>
      <c r="I49" s="185">
        <v>0</v>
      </c>
      <c r="J49" s="185">
        <f t="shared" si="8"/>
        <v>0</v>
      </c>
      <c r="K49" s="188">
        <v>0</v>
      </c>
      <c r="L49" s="188">
        <v>0</v>
      </c>
      <c r="M49" s="188">
        <f t="shared" si="9"/>
        <v>0</v>
      </c>
      <c r="N49" s="188">
        <v>0</v>
      </c>
    </row>
    <row r="50" spans="1:14">
      <c r="A50" s="251"/>
      <c r="B50" s="260"/>
      <c r="C50" s="264"/>
      <c r="D50" s="260"/>
      <c r="E50" s="252">
        <v>1</v>
      </c>
      <c r="F50" s="203">
        <v>0</v>
      </c>
      <c r="G50" s="203">
        <v>0</v>
      </c>
      <c r="H50" s="203">
        <f t="shared" si="7"/>
        <v>0</v>
      </c>
      <c r="I50" s="203">
        <v>2</v>
      </c>
      <c r="J50" s="203">
        <f t="shared" si="8"/>
        <v>2</v>
      </c>
      <c r="K50" s="204">
        <v>0</v>
      </c>
      <c r="L50" s="204">
        <v>0</v>
      </c>
      <c r="M50" s="204">
        <f t="shared" si="9"/>
        <v>0</v>
      </c>
      <c r="N50" s="204">
        <v>0</v>
      </c>
    </row>
    <row r="51" spans="1:14" ht="12.75" customHeight="1">
      <c r="A51" s="6"/>
      <c r="B51" s="255" t="s">
        <v>20</v>
      </c>
      <c r="C51" s="255"/>
      <c r="D51" s="255"/>
      <c r="E51" s="255"/>
      <c r="F51" s="185">
        <f t="shared" ref="F51:N51" si="10">SUM(F38:F50)</f>
        <v>3</v>
      </c>
      <c r="G51" s="185">
        <f t="shared" si="10"/>
        <v>0</v>
      </c>
      <c r="H51" s="185">
        <f t="shared" si="10"/>
        <v>3</v>
      </c>
      <c r="I51" s="185">
        <f t="shared" si="10"/>
        <v>2</v>
      </c>
      <c r="J51" s="185">
        <f t="shared" si="10"/>
        <v>5</v>
      </c>
      <c r="K51" s="185">
        <f t="shared" si="10"/>
        <v>0</v>
      </c>
      <c r="L51" s="185">
        <f t="shared" si="10"/>
        <v>1</v>
      </c>
      <c r="M51" s="185">
        <f t="shared" si="10"/>
        <v>1</v>
      </c>
      <c r="N51" s="185">
        <f t="shared" si="10"/>
        <v>1</v>
      </c>
    </row>
    <row r="52" spans="1:14">
      <c r="A52" s="6"/>
      <c r="B52" s="255" t="s">
        <v>37</v>
      </c>
      <c r="C52" s="261"/>
      <c r="D52" s="261"/>
      <c r="E52" s="262"/>
      <c r="F52" s="185"/>
      <c r="G52" s="185"/>
      <c r="H52" s="185"/>
      <c r="I52" s="185"/>
      <c r="J52" s="185"/>
      <c r="K52" s="185"/>
      <c r="L52" s="185"/>
      <c r="M52" s="185"/>
      <c r="N52" s="185"/>
    </row>
    <row r="53" spans="1:14" ht="12.75" customHeight="1">
      <c r="A53" s="6"/>
      <c r="B53" s="267" t="s">
        <v>40</v>
      </c>
      <c r="C53" s="267"/>
      <c r="D53" s="267"/>
      <c r="E53" s="267"/>
      <c r="F53" s="268">
        <f t="shared" ref="F53:N53" si="11">+F23+F37+F51+F52</f>
        <v>793</v>
      </c>
      <c r="G53" s="268">
        <f t="shared" si="11"/>
        <v>473</v>
      </c>
      <c r="H53" s="268">
        <f t="shared" si="11"/>
        <v>1269</v>
      </c>
      <c r="I53" s="268">
        <f t="shared" si="11"/>
        <v>75</v>
      </c>
      <c r="J53" s="268">
        <f t="shared" si="11"/>
        <v>1344</v>
      </c>
      <c r="K53" s="268">
        <f t="shared" si="11"/>
        <v>132</v>
      </c>
      <c r="L53" s="268">
        <f t="shared" si="11"/>
        <v>16</v>
      </c>
      <c r="M53" s="268">
        <f t="shared" si="11"/>
        <v>148</v>
      </c>
      <c r="N53" s="268">
        <f t="shared" si="11"/>
        <v>22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">
    <mergeCell ref="B7:E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22" workbookViewId="0">
      <selection activeCell="F10" sqref="F1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51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45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76" t="s">
        <v>41</v>
      </c>
      <c r="C7" s="376"/>
      <c r="D7" s="376"/>
      <c r="E7" s="376"/>
      <c r="F7" s="376" t="s">
        <v>35</v>
      </c>
      <c r="G7" s="376"/>
      <c r="H7" s="376"/>
      <c r="I7" s="376"/>
      <c r="J7" s="376"/>
      <c r="K7" s="376" t="s">
        <v>28</v>
      </c>
      <c r="L7" s="376"/>
      <c r="M7" s="376"/>
      <c r="N7" s="376"/>
    </row>
    <row r="8" spans="1:14" ht="12.75" customHeight="1">
      <c r="B8" s="376"/>
      <c r="C8" s="376"/>
      <c r="D8" s="376"/>
      <c r="E8" s="376"/>
      <c r="F8" s="376" t="s">
        <v>13</v>
      </c>
      <c r="G8" s="376"/>
      <c r="H8" s="376"/>
      <c r="I8" s="376" t="s">
        <v>14</v>
      </c>
      <c r="J8" s="376" t="s">
        <v>15</v>
      </c>
      <c r="K8" s="376" t="s">
        <v>30</v>
      </c>
      <c r="L8" s="376" t="s">
        <v>31</v>
      </c>
      <c r="M8" s="376" t="s">
        <v>15</v>
      </c>
      <c r="N8" s="376" t="s">
        <v>29</v>
      </c>
    </row>
    <row r="9" spans="1:14" ht="24">
      <c r="B9" s="376"/>
      <c r="C9" s="376"/>
      <c r="D9" s="376"/>
      <c r="E9" s="376"/>
      <c r="F9" s="80" t="s">
        <v>16</v>
      </c>
      <c r="G9" s="80" t="s">
        <v>17</v>
      </c>
      <c r="H9" s="80" t="s">
        <v>23</v>
      </c>
      <c r="I9" s="376"/>
      <c r="J9" s="376"/>
      <c r="K9" s="376"/>
      <c r="L9" s="376"/>
      <c r="M9" s="376"/>
      <c r="N9" s="376"/>
    </row>
    <row r="10" spans="1:14">
      <c r="A10" s="3"/>
      <c r="B10" s="81"/>
      <c r="C10" s="82"/>
      <c r="D10" s="83"/>
      <c r="E10" s="84">
        <v>13</v>
      </c>
      <c r="F10" s="13">
        <v>87</v>
      </c>
      <c r="G10" s="13"/>
      <c r="H10" s="13">
        <f>F10+G10</f>
        <v>87</v>
      </c>
      <c r="I10" s="13"/>
      <c r="J10" s="13">
        <f>H10+I10</f>
        <v>87</v>
      </c>
      <c r="K10" s="14">
        <v>16</v>
      </c>
      <c r="L10" s="14">
        <v>1</v>
      </c>
      <c r="M10" s="15">
        <f>K10+L10</f>
        <v>17</v>
      </c>
      <c r="N10" s="14">
        <v>2</v>
      </c>
    </row>
    <row r="11" spans="1:14">
      <c r="A11" s="3"/>
      <c r="B11" s="85" t="s">
        <v>1</v>
      </c>
      <c r="C11" s="86" t="s">
        <v>0</v>
      </c>
      <c r="D11" s="83"/>
      <c r="E11" s="84">
        <v>12</v>
      </c>
      <c r="F11" s="13">
        <v>3</v>
      </c>
      <c r="G11" s="13"/>
      <c r="H11" s="13">
        <f t="shared" ref="H11:H22" si="0">F11+G11</f>
        <v>3</v>
      </c>
      <c r="I11" s="13"/>
      <c r="J11" s="13">
        <f t="shared" ref="J11:J50" si="1">H11+I11</f>
        <v>3</v>
      </c>
      <c r="K11" s="14"/>
      <c r="L11" s="14"/>
      <c r="M11" s="15">
        <f t="shared" ref="M11:M22" si="2">K11+L11</f>
        <v>0</v>
      </c>
      <c r="N11" s="14"/>
    </row>
    <row r="12" spans="1:14">
      <c r="A12" s="3"/>
      <c r="B12" s="85" t="s">
        <v>2</v>
      </c>
      <c r="C12" s="87"/>
      <c r="D12" s="88" t="s">
        <v>6</v>
      </c>
      <c r="E12" s="84">
        <v>11</v>
      </c>
      <c r="F12" s="13">
        <v>7</v>
      </c>
      <c r="G12" s="13"/>
      <c r="H12" s="13">
        <f t="shared" si="0"/>
        <v>7</v>
      </c>
      <c r="I12" s="13"/>
      <c r="J12" s="13">
        <f t="shared" si="1"/>
        <v>7</v>
      </c>
      <c r="K12" s="14">
        <v>1</v>
      </c>
      <c r="L12" s="14"/>
      <c r="M12" s="15">
        <f t="shared" si="2"/>
        <v>1</v>
      </c>
      <c r="N12" s="14"/>
    </row>
    <row r="13" spans="1:14">
      <c r="A13" s="3"/>
      <c r="B13" s="85" t="s">
        <v>1</v>
      </c>
      <c r="C13" s="86"/>
      <c r="D13" s="88" t="s">
        <v>10</v>
      </c>
      <c r="E13" s="84">
        <v>10</v>
      </c>
      <c r="F13" s="13">
        <v>15</v>
      </c>
      <c r="G13" s="13"/>
      <c r="H13" s="13">
        <f t="shared" si="0"/>
        <v>15</v>
      </c>
      <c r="I13" s="13"/>
      <c r="J13" s="13">
        <f t="shared" si="1"/>
        <v>15</v>
      </c>
      <c r="K13" s="14"/>
      <c r="L13" s="14"/>
      <c r="M13" s="15">
        <f t="shared" si="2"/>
        <v>0</v>
      </c>
      <c r="N13" s="14"/>
    </row>
    <row r="14" spans="1:14">
      <c r="A14" s="3"/>
      <c r="B14" s="85" t="s">
        <v>3</v>
      </c>
      <c r="C14" s="86"/>
      <c r="D14" s="88" t="s">
        <v>25</v>
      </c>
      <c r="E14" s="84">
        <v>9</v>
      </c>
      <c r="F14" s="13">
        <v>7</v>
      </c>
      <c r="G14" s="13"/>
      <c r="H14" s="13">
        <f t="shared" si="0"/>
        <v>7</v>
      </c>
      <c r="I14" s="13"/>
      <c r="J14" s="13">
        <f t="shared" si="1"/>
        <v>7</v>
      </c>
      <c r="K14" s="14"/>
      <c r="L14" s="14"/>
      <c r="M14" s="15">
        <f t="shared" si="2"/>
        <v>0</v>
      </c>
      <c r="N14" s="14"/>
    </row>
    <row r="15" spans="1:14">
      <c r="A15" s="3"/>
      <c r="B15" s="85" t="s">
        <v>4</v>
      </c>
      <c r="C15" s="86" t="s">
        <v>5</v>
      </c>
      <c r="D15" s="88" t="s">
        <v>22</v>
      </c>
      <c r="E15" s="84">
        <v>8</v>
      </c>
      <c r="F15" s="13">
        <v>3</v>
      </c>
      <c r="G15" s="13"/>
      <c r="H15" s="13">
        <f t="shared" si="0"/>
        <v>3</v>
      </c>
      <c r="I15" s="13"/>
      <c r="J15" s="13">
        <f t="shared" si="1"/>
        <v>3</v>
      </c>
      <c r="K15" s="14"/>
      <c r="L15" s="14"/>
      <c r="M15" s="15">
        <f t="shared" si="2"/>
        <v>0</v>
      </c>
      <c r="N15" s="14"/>
    </row>
    <row r="16" spans="1:14">
      <c r="A16" s="3"/>
      <c r="B16" s="85" t="s">
        <v>6</v>
      </c>
      <c r="C16" s="86"/>
      <c r="D16" s="88" t="s">
        <v>12</v>
      </c>
      <c r="E16" s="84">
        <v>7</v>
      </c>
      <c r="F16" s="13">
        <v>4</v>
      </c>
      <c r="G16" s="13"/>
      <c r="H16" s="13">
        <f t="shared" si="0"/>
        <v>4</v>
      </c>
      <c r="I16" s="13"/>
      <c r="J16" s="13">
        <f t="shared" si="1"/>
        <v>4</v>
      </c>
      <c r="K16" s="14"/>
      <c r="L16" s="14"/>
      <c r="M16" s="15">
        <f t="shared" si="2"/>
        <v>0</v>
      </c>
      <c r="N16" s="14"/>
    </row>
    <row r="17" spans="1:14">
      <c r="A17" s="3"/>
      <c r="B17" s="85" t="s">
        <v>7</v>
      </c>
      <c r="C17" s="87"/>
      <c r="D17" s="88" t="s">
        <v>4</v>
      </c>
      <c r="E17" s="84">
        <v>6</v>
      </c>
      <c r="F17" s="13">
        <v>15</v>
      </c>
      <c r="G17" s="13"/>
      <c r="H17" s="13">
        <f t="shared" si="0"/>
        <v>15</v>
      </c>
      <c r="I17" s="13"/>
      <c r="J17" s="13">
        <f t="shared" si="1"/>
        <v>15</v>
      </c>
      <c r="K17" s="14"/>
      <c r="L17" s="14"/>
      <c r="M17" s="15">
        <f t="shared" si="2"/>
        <v>0</v>
      </c>
      <c r="N17" s="14"/>
    </row>
    <row r="18" spans="1:14">
      <c r="A18" s="3"/>
      <c r="B18" s="85" t="s">
        <v>1</v>
      </c>
      <c r="C18" s="86"/>
      <c r="D18" s="88" t="s">
        <v>9</v>
      </c>
      <c r="E18" s="84">
        <v>5</v>
      </c>
      <c r="F18" s="13">
        <v>5</v>
      </c>
      <c r="G18" s="13"/>
      <c r="H18" s="13">
        <f t="shared" si="0"/>
        <v>5</v>
      </c>
      <c r="I18" s="13"/>
      <c r="J18" s="13">
        <f t="shared" si="1"/>
        <v>5</v>
      </c>
      <c r="K18" s="14"/>
      <c r="L18" s="14"/>
      <c r="M18" s="15">
        <f t="shared" si="2"/>
        <v>0</v>
      </c>
      <c r="N18" s="14"/>
    </row>
    <row r="19" spans="1:14">
      <c r="A19" s="3"/>
      <c r="B19" s="85"/>
      <c r="C19" s="86"/>
      <c r="D19" s="88" t="s">
        <v>12</v>
      </c>
      <c r="E19" s="84">
        <v>4</v>
      </c>
      <c r="F19" s="13">
        <v>28</v>
      </c>
      <c r="G19" s="13"/>
      <c r="H19" s="13">
        <f t="shared" si="0"/>
        <v>28</v>
      </c>
      <c r="I19" s="13"/>
      <c r="J19" s="13">
        <f t="shared" si="1"/>
        <v>28</v>
      </c>
      <c r="K19" s="14"/>
      <c r="L19" s="14"/>
      <c r="M19" s="15">
        <f t="shared" si="2"/>
        <v>0</v>
      </c>
      <c r="N19" s="14"/>
    </row>
    <row r="20" spans="1:14">
      <c r="A20" s="3"/>
      <c r="B20" s="85"/>
      <c r="C20" s="86" t="s">
        <v>1</v>
      </c>
      <c r="D20" s="83"/>
      <c r="E20" s="84">
        <v>3</v>
      </c>
      <c r="F20" s="13"/>
      <c r="G20" s="13">
        <v>11</v>
      </c>
      <c r="H20" s="13">
        <f t="shared" si="0"/>
        <v>11</v>
      </c>
      <c r="I20" s="13"/>
      <c r="J20" s="13">
        <f t="shared" si="1"/>
        <v>11</v>
      </c>
      <c r="K20" s="14"/>
      <c r="L20" s="14"/>
      <c r="M20" s="15">
        <f t="shared" si="2"/>
        <v>0</v>
      </c>
      <c r="N20" s="14"/>
    </row>
    <row r="21" spans="1:14">
      <c r="A21" s="3"/>
      <c r="B21" s="85"/>
      <c r="C21" s="86"/>
      <c r="D21" s="83"/>
      <c r="E21" s="84">
        <v>2</v>
      </c>
      <c r="F21" s="13"/>
      <c r="G21" s="13">
        <v>6</v>
      </c>
      <c r="H21" s="13">
        <f t="shared" si="0"/>
        <v>6</v>
      </c>
      <c r="I21" s="13"/>
      <c r="J21" s="13">
        <f t="shared" si="1"/>
        <v>6</v>
      </c>
      <c r="K21" s="14"/>
      <c r="L21" s="14"/>
      <c r="M21" s="15">
        <f t="shared" si="2"/>
        <v>0</v>
      </c>
      <c r="N21" s="14"/>
    </row>
    <row r="22" spans="1:14">
      <c r="A22" s="3"/>
      <c r="B22" s="89"/>
      <c r="C22" s="87"/>
      <c r="D22" s="83"/>
      <c r="E22" s="81">
        <v>1</v>
      </c>
      <c r="F22" s="13"/>
      <c r="G22" s="13">
        <v>4</v>
      </c>
      <c r="H22" s="13">
        <f t="shared" si="0"/>
        <v>4</v>
      </c>
      <c r="I22" s="13"/>
      <c r="J22" s="13">
        <f t="shared" si="1"/>
        <v>4</v>
      </c>
      <c r="K22" s="14"/>
      <c r="L22" s="14"/>
      <c r="M22" s="15">
        <f t="shared" si="2"/>
        <v>0</v>
      </c>
      <c r="N22" s="14"/>
    </row>
    <row r="23" spans="1:14" ht="12.75" customHeight="1">
      <c r="A23" s="3"/>
      <c r="B23" s="377" t="s">
        <v>18</v>
      </c>
      <c r="C23" s="378"/>
      <c r="D23" s="378"/>
      <c r="E23" s="379"/>
      <c r="F23" s="13">
        <f t="shared" ref="F23:N23" si="3">SUM(F10:F22)</f>
        <v>174</v>
      </c>
      <c r="G23" s="13">
        <f t="shared" si="3"/>
        <v>21</v>
      </c>
      <c r="H23" s="21">
        <f t="shared" si="3"/>
        <v>195</v>
      </c>
      <c r="I23" s="13">
        <f t="shared" si="3"/>
        <v>0</v>
      </c>
      <c r="J23" s="21">
        <f t="shared" si="3"/>
        <v>195</v>
      </c>
      <c r="K23" s="22">
        <f t="shared" si="3"/>
        <v>17</v>
      </c>
      <c r="L23" s="22">
        <f t="shared" si="3"/>
        <v>1</v>
      </c>
      <c r="M23" s="13">
        <f t="shared" si="3"/>
        <v>18</v>
      </c>
      <c r="N23" s="13">
        <f t="shared" si="3"/>
        <v>2</v>
      </c>
    </row>
    <row r="24" spans="1:14">
      <c r="A24" s="3"/>
      <c r="B24" s="85"/>
      <c r="C24" s="85"/>
      <c r="D24" s="90"/>
      <c r="E24" s="89">
        <v>13</v>
      </c>
      <c r="F24" s="13">
        <v>204</v>
      </c>
      <c r="G24" s="13"/>
      <c r="H24" s="13">
        <f>F24+G24</f>
        <v>204</v>
      </c>
      <c r="I24" s="13"/>
      <c r="J24" s="13">
        <f t="shared" si="1"/>
        <v>204</v>
      </c>
      <c r="K24" s="14">
        <v>27</v>
      </c>
      <c r="L24" s="14">
        <v>9</v>
      </c>
      <c r="M24" s="14">
        <f>K24+L24</f>
        <v>36</v>
      </c>
      <c r="N24" s="14">
        <v>14</v>
      </c>
    </row>
    <row r="25" spans="1:14">
      <c r="A25" s="3"/>
      <c r="B25" s="85"/>
      <c r="C25" s="85" t="s">
        <v>0</v>
      </c>
      <c r="D25" s="90"/>
      <c r="E25" s="84">
        <v>12</v>
      </c>
      <c r="F25" s="13">
        <v>9</v>
      </c>
      <c r="G25" s="13"/>
      <c r="H25" s="13">
        <f t="shared" ref="H25:H50" si="4">F25+G25</f>
        <v>9</v>
      </c>
      <c r="I25" s="13"/>
      <c r="J25" s="13">
        <f t="shared" si="1"/>
        <v>9</v>
      </c>
      <c r="K25" s="14"/>
      <c r="L25" s="14"/>
      <c r="M25" s="14">
        <f t="shared" ref="M25:M36" si="5">K25+L25</f>
        <v>0</v>
      </c>
      <c r="N25" s="14"/>
    </row>
    <row r="26" spans="1:14">
      <c r="A26" s="3"/>
      <c r="B26" s="85" t="s">
        <v>7</v>
      </c>
      <c r="C26" s="89"/>
      <c r="D26" s="90"/>
      <c r="E26" s="84">
        <v>11</v>
      </c>
      <c r="F26" s="13">
        <v>13</v>
      </c>
      <c r="G26" s="13"/>
      <c r="H26" s="13">
        <f t="shared" si="4"/>
        <v>13</v>
      </c>
      <c r="I26" s="13"/>
      <c r="J26" s="13">
        <f t="shared" si="1"/>
        <v>13</v>
      </c>
      <c r="K26" s="14"/>
      <c r="L26" s="14"/>
      <c r="M26" s="14">
        <f t="shared" si="5"/>
        <v>0</v>
      </c>
      <c r="N26" s="14"/>
    </row>
    <row r="27" spans="1:14">
      <c r="A27" s="3"/>
      <c r="B27" s="85" t="s">
        <v>8</v>
      </c>
      <c r="C27" s="85"/>
      <c r="D27" s="90" t="s">
        <v>26</v>
      </c>
      <c r="E27" s="84">
        <v>10</v>
      </c>
      <c r="F27" s="13">
        <v>27</v>
      </c>
      <c r="G27" s="13"/>
      <c r="H27" s="13">
        <f t="shared" si="4"/>
        <v>27</v>
      </c>
      <c r="I27" s="13"/>
      <c r="J27" s="13">
        <f t="shared" si="1"/>
        <v>27</v>
      </c>
      <c r="K27" s="14"/>
      <c r="L27" s="14"/>
      <c r="M27" s="14">
        <f t="shared" si="5"/>
        <v>0</v>
      </c>
      <c r="N27" s="14"/>
    </row>
    <row r="28" spans="1:14">
      <c r="A28" s="3"/>
      <c r="B28" s="85" t="s">
        <v>0</v>
      </c>
      <c r="C28" s="85"/>
      <c r="D28" s="90" t="s">
        <v>8</v>
      </c>
      <c r="E28" s="84">
        <v>9</v>
      </c>
      <c r="F28" s="13">
        <v>9</v>
      </c>
      <c r="G28" s="13"/>
      <c r="H28" s="13">
        <f t="shared" si="4"/>
        <v>9</v>
      </c>
      <c r="I28" s="13"/>
      <c r="J28" s="13">
        <f t="shared" si="1"/>
        <v>9</v>
      </c>
      <c r="K28" s="14"/>
      <c r="L28" s="14"/>
      <c r="M28" s="14">
        <f t="shared" si="5"/>
        <v>0</v>
      </c>
      <c r="N28" s="14"/>
    </row>
    <row r="29" spans="1:14">
      <c r="A29" s="3"/>
      <c r="B29" s="85" t="s">
        <v>2</v>
      </c>
      <c r="C29" s="85" t="s">
        <v>5</v>
      </c>
      <c r="D29" s="90" t="s">
        <v>27</v>
      </c>
      <c r="E29" s="84">
        <v>8</v>
      </c>
      <c r="F29" s="13">
        <v>5</v>
      </c>
      <c r="G29" s="13"/>
      <c r="H29" s="13">
        <f t="shared" si="4"/>
        <v>5</v>
      </c>
      <c r="I29" s="13"/>
      <c r="J29" s="13">
        <f t="shared" si="1"/>
        <v>5</v>
      </c>
      <c r="K29" s="14"/>
      <c r="L29" s="14"/>
      <c r="M29" s="14">
        <f t="shared" si="5"/>
        <v>0</v>
      </c>
      <c r="N29" s="14"/>
    </row>
    <row r="30" spans="1:14">
      <c r="A30" s="3"/>
      <c r="B30" s="85" t="s">
        <v>4</v>
      </c>
      <c r="C30" s="85"/>
      <c r="D30" s="90" t="s">
        <v>4</v>
      </c>
      <c r="E30" s="84">
        <v>7</v>
      </c>
      <c r="F30" s="13">
        <v>3</v>
      </c>
      <c r="G30" s="13"/>
      <c r="H30" s="13">
        <f t="shared" si="4"/>
        <v>3</v>
      </c>
      <c r="I30" s="13"/>
      <c r="J30" s="13">
        <f t="shared" si="1"/>
        <v>3</v>
      </c>
      <c r="K30" s="14"/>
      <c r="L30" s="14"/>
      <c r="M30" s="14">
        <f t="shared" si="5"/>
        <v>0</v>
      </c>
      <c r="N30" s="14"/>
    </row>
    <row r="31" spans="1:14">
      <c r="A31" s="3"/>
      <c r="B31" s="85" t="s">
        <v>0</v>
      </c>
      <c r="C31" s="85"/>
      <c r="D31" s="90" t="s">
        <v>9</v>
      </c>
      <c r="E31" s="84">
        <v>6</v>
      </c>
      <c r="F31" s="13">
        <v>10</v>
      </c>
      <c r="G31" s="13"/>
      <c r="H31" s="13">
        <f t="shared" si="4"/>
        <v>10</v>
      </c>
      <c r="I31" s="13"/>
      <c r="J31" s="13">
        <f t="shared" si="1"/>
        <v>10</v>
      </c>
      <c r="K31" s="14"/>
      <c r="L31" s="14">
        <v>1</v>
      </c>
      <c r="M31" s="14">
        <f t="shared" si="5"/>
        <v>1</v>
      </c>
      <c r="N31" s="14">
        <v>1</v>
      </c>
    </row>
    <row r="32" spans="1:14">
      <c r="A32" s="3"/>
      <c r="B32" s="85" t="s">
        <v>9</v>
      </c>
      <c r="C32" s="81"/>
      <c r="D32" s="90"/>
      <c r="E32" s="84">
        <v>5</v>
      </c>
      <c r="F32" s="13">
        <v>6</v>
      </c>
      <c r="G32" s="13"/>
      <c r="H32" s="13">
        <f t="shared" si="4"/>
        <v>6</v>
      </c>
      <c r="I32" s="13"/>
      <c r="J32" s="13">
        <f t="shared" si="1"/>
        <v>6</v>
      </c>
      <c r="K32" s="14"/>
      <c r="L32" s="14"/>
      <c r="M32" s="14">
        <f t="shared" si="5"/>
        <v>0</v>
      </c>
      <c r="N32" s="14"/>
    </row>
    <row r="33" spans="1:14">
      <c r="A33" s="3"/>
      <c r="B33" s="85"/>
      <c r="C33" s="85"/>
      <c r="D33" s="90"/>
      <c r="E33" s="84">
        <v>4</v>
      </c>
      <c r="F33" s="13">
        <v>22</v>
      </c>
      <c r="G33" s="13"/>
      <c r="H33" s="13">
        <f t="shared" si="4"/>
        <v>22</v>
      </c>
      <c r="I33" s="13"/>
      <c r="J33" s="13">
        <f t="shared" si="1"/>
        <v>22</v>
      </c>
      <c r="K33" s="14"/>
      <c r="L33" s="14"/>
      <c r="M33" s="14">
        <f t="shared" si="5"/>
        <v>0</v>
      </c>
      <c r="N33" s="14"/>
    </row>
    <row r="34" spans="1:14">
      <c r="A34" s="3"/>
      <c r="B34" s="85"/>
      <c r="C34" s="85" t="s">
        <v>1</v>
      </c>
      <c r="D34" s="90"/>
      <c r="E34" s="84">
        <v>3</v>
      </c>
      <c r="F34" s="13"/>
      <c r="G34" s="13">
        <v>11</v>
      </c>
      <c r="H34" s="13">
        <f t="shared" si="4"/>
        <v>11</v>
      </c>
      <c r="I34" s="13"/>
      <c r="J34" s="13">
        <f t="shared" si="1"/>
        <v>11</v>
      </c>
      <c r="K34" s="14"/>
      <c r="L34" s="14"/>
      <c r="M34" s="14">
        <f t="shared" si="5"/>
        <v>0</v>
      </c>
      <c r="N34" s="14"/>
    </row>
    <row r="35" spans="1:14">
      <c r="A35" s="3"/>
      <c r="B35" s="85"/>
      <c r="C35" s="85"/>
      <c r="D35" s="90"/>
      <c r="E35" s="84">
        <v>2</v>
      </c>
      <c r="F35" s="13"/>
      <c r="G35" s="13">
        <v>10</v>
      </c>
      <c r="H35" s="13">
        <f t="shared" si="4"/>
        <v>10</v>
      </c>
      <c r="I35" s="13"/>
      <c r="J35" s="13">
        <f t="shared" si="1"/>
        <v>10</v>
      </c>
      <c r="K35" s="14"/>
      <c r="L35" s="14">
        <v>1</v>
      </c>
      <c r="M35" s="14">
        <f t="shared" si="5"/>
        <v>1</v>
      </c>
      <c r="N35" s="14">
        <v>2</v>
      </c>
    </row>
    <row r="36" spans="1:14">
      <c r="A36" s="3"/>
      <c r="B36" s="89"/>
      <c r="C36" s="89"/>
      <c r="D36" s="90"/>
      <c r="E36" s="81">
        <v>1</v>
      </c>
      <c r="F36" s="13"/>
      <c r="G36" s="13">
        <v>4</v>
      </c>
      <c r="H36" s="13">
        <f t="shared" si="4"/>
        <v>4</v>
      </c>
      <c r="I36" s="13"/>
      <c r="J36" s="13">
        <f t="shared" si="1"/>
        <v>4</v>
      </c>
      <c r="K36" s="14"/>
      <c r="L36" s="14"/>
      <c r="M36" s="14">
        <f t="shared" si="5"/>
        <v>0</v>
      </c>
      <c r="N36" s="14"/>
    </row>
    <row r="37" spans="1:14" ht="12.75" customHeight="1">
      <c r="A37" s="3"/>
      <c r="B37" s="377" t="s">
        <v>19</v>
      </c>
      <c r="C37" s="378"/>
      <c r="D37" s="378"/>
      <c r="E37" s="378"/>
      <c r="F37" s="22">
        <f t="shared" ref="F37:N37" si="6">SUM(F24:F36)</f>
        <v>308</v>
      </c>
      <c r="G37" s="13">
        <f t="shared" si="6"/>
        <v>25</v>
      </c>
      <c r="H37" s="24">
        <f t="shared" si="6"/>
        <v>333</v>
      </c>
      <c r="I37" s="25">
        <f t="shared" si="6"/>
        <v>0</v>
      </c>
      <c r="J37" s="21">
        <f t="shared" si="6"/>
        <v>333</v>
      </c>
      <c r="K37" s="22">
        <f t="shared" si="6"/>
        <v>27</v>
      </c>
      <c r="L37" s="13">
        <f t="shared" si="6"/>
        <v>11</v>
      </c>
      <c r="M37" s="21">
        <f t="shared" si="6"/>
        <v>38</v>
      </c>
      <c r="N37" s="22">
        <f t="shared" si="6"/>
        <v>17</v>
      </c>
    </row>
    <row r="38" spans="1:14">
      <c r="A38" s="3"/>
      <c r="B38" s="81"/>
      <c r="C38" s="81"/>
      <c r="D38" s="91"/>
      <c r="E38" s="84">
        <v>13</v>
      </c>
      <c r="F38" s="13">
        <v>1</v>
      </c>
      <c r="G38" s="13"/>
      <c r="H38" s="13">
        <f t="shared" si="4"/>
        <v>1</v>
      </c>
      <c r="I38" s="13"/>
      <c r="J38" s="13">
        <f t="shared" si="1"/>
        <v>1</v>
      </c>
      <c r="K38" s="14"/>
      <c r="L38" s="14">
        <v>1</v>
      </c>
      <c r="M38" s="14">
        <f>K38+L38</f>
        <v>1</v>
      </c>
      <c r="N38" s="14">
        <v>3</v>
      </c>
    </row>
    <row r="39" spans="1:14">
      <c r="A39" s="3"/>
      <c r="B39" s="85" t="s">
        <v>1</v>
      </c>
      <c r="C39" s="85" t="s">
        <v>0</v>
      </c>
      <c r="D39" s="90" t="s">
        <v>21</v>
      </c>
      <c r="E39" s="84">
        <v>12</v>
      </c>
      <c r="F39" s="13"/>
      <c r="G39" s="13"/>
      <c r="H39" s="13">
        <f t="shared" si="4"/>
        <v>0</v>
      </c>
      <c r="I39" s="13"/>
      <c r="J39" s="13">
        <f t="shared" si="1"/>
        <v>0</v>
      </c>
      <c r="K39" s="14"/>
      <c r="L39" s="14"/>
      <c r="M39" s="14">
        <f t="shared" ref="M39:M50" si="7">K39+L39</f>
        <v>0</v>
      </c>
      <c r="N39" s="14"/>
    </row>
    <row r="40" spans="1:14">
      <c r="A40" s="3"/>
      <c r="B40" s="85" t="s">
        <v>10</v>
      </c>
      <c r="C40" s="85"/>
      <c r="D40" s="90" t="s">
        <v>10</v>
      </c>
      <c r="E40" s="84">
        <v>11</v>
      </c>
      <c r="F40" s="13">
        <v>1</v>
      </c>
      <c r="G40" s="13"/>
      <c r="H40" s="13">
        <f t="shared" si="4"/>
        <v>1</v>
      </c>
      <c r="I40" s="13"/>
      <c r="J40" s="13">
        <f t="shared" si="1"/>
        <v>1</v>
      </c>
      <c r="K40" s="14"/>
      <c r="L40" s="14"/>
      <c r="M40" s="14">
        <f t="shared" si="7"/>
        <v>0</v>
      </c>
      <c r="N40" s="14"/>
    </row>
    <row r="41" spans="1:14">
      <c r="A41" s="3"/>
      <c r="B41" s="85" t="s">
        <v>11</v>
      </c>
      <c r="C41" s="81"/>
      <c r="D41" s="90" t="s">
        <v>2</v>
      </c>
      <c r="E41" s="84">
        <v>10</v>
      </c>
      <c r="F41" s="13"/>
      <c r="G41" s="13"/>
      <c r="H41" s="13">
        <f t="shared" si="4"/>
        <v>0</v>
      </c>
      <c r="I41" s="13"/>
      <c r="J41" s="13">
        <f t="shared" si="1"/>
        <v>0</v>
      </c>
      <c r="K41" s="14"/>
      <c r="L41" s="14"/>
      <c r="M41" s="14">
        <f t="shared" si="7"/>
        <v>0</v>
      </c>
      <c r="N41" s="14"/>
    </row>
    <row r="42" spans="1:14">
      <c r="A42" s="3"/>
      <c r="B42" s="85" t="s">
        <v>4</v>
      </c>
      <c r="C42" s="85"/>
      <c r="D42" s="90" t="s">
        <v>27</v>
      </c>
      <c r="E42" s="84">
        <v>9</v>
      </c>
      <c r="F42" s="13"/>
      <c r="G42" s="13"/>
      <c r="H42" s="13">
        <f t="shared" si="4"/>
        <v>0</v>
      </c>
      <c r="I42" s="13"/>
      <c r="J42" s="13">
        <f t="shared" si="1"/>
        <v>0</v>
      </c>
      <c r="K42" s="14"/>
      <c r="L42" s="14"/>
      <c r="M42" s="14">
        <f t="shared" si="7"/>
        <v>0</v>
      </c>
      <c r="N42" s="14"/>
    </row>
    <row r="43" spans="1:14">
      <c r="A43" s="3"/>
      <c r="B43" s="85" t="s">
        <v>3</v>
      </c>
      <c r="C43" s="85" t="s">
        <v>5</v>
      </c>
      <c r="D43" s="90" t="s">
        <v>1</v>
      </c>
      <c r="E43" s="84">
        <v>8</v>
      </c>
      <c r="F43" s="13"/>
      <c r="G43" s="13"/>
      <c r="H43" s="13">
        <f t="shared" si="4"/>
        <v>0</v>
      </c>
      <c r="I43" s="13"/>
      <c r="J43" s="13">
        <f t="shared" si="1"/>
        <v>0</v>
      </c>
      <c r="K43" s="14"/>
      <c r="L43" s="14"/>
      <c r="M43" s="14">
        <f t="shared" si="7"/>
        <v>0</v>
      </c>
      <c r="N43" s="14"/>
    </row>
    <row r="44" spans="1:14">
      <c r="A44" s="3"/>
      <c r="B44" s="85" t="s">
        <v>4</v>
      </c>
      <c r="C44" s="85"/>
      <c r="D44" s="90" t="s">
        <v>26</v>
      </c>
      <c r="E44" s="84">
        <v>7</v>
      </c>
      <c r="F44" s="13"/>
      <c r="G44" s="13"/>
      <c r="H44" s="13">
        <f t="shared" si="4"/>
        <v>0</v>
      </c>
      <c r="I44" s="13"/>
      <c r="J44" s="13">
        <f t="shared" si="1"/>
        <v>0</v>
      </c>
      <c r="K44" s="14"/>
      <c r="L44" s="14"/>
      <c r="M44" s="14">
        <f t="shared" si="7"/>
        <v>0</v>
      </c>
      <c r="N44" s="14"/>
    </row>
    <row r="45" spans="1:14">
      <c r="A45" s="3"/>
      <c r="B45" s="85" t="s">
        <v>1</v>
      </c>
      <c r="C45" s="85"/>
      <c r="D45" s="90" t="s">
        <v>22</v>
      </c>
      <c r="E45" s="84">
        <v>6</v>
      </c>
      <c r="F45" s="13"/>
      <c r="G45" s="13"/>
      <c r="H45" s="13">
        <f t="shared" si="4"/>
        <v>0</v>
      </c>
      <c r="I45" s="13"/>
      <c r="J45" s="13">
        <f t="shared" si="1"/>
        <v>0</v>
      </c>
      <c r="K45" s="14"/>
      <c r="L45" s="14"/>
      <c r="M45" s="14">
        <f t="shared" si="7"/>
        <v>0</v>
      </c>
      <c r="N45" s="14"/>
    </row>
    <row r="46" spans="1:14">
      <c r="A46" s="3"/>
      <c r="B46" s="85" t="s">
        <v>12</v>
      </c>
      <c r="C46" s="81"/>
      <c r="D46" s="90" t="s">
        <v>2</v>
      </c>
      <c r="E46" s="84">
        <v>5</v>
      </c>
      <c r="F46" s="13"/>
      <c r="G46" s="13"/>
      <c r="H46" s="13">
        <f t="shared" si="4"/>
        <v>0</v>
      </c>
      <c r="I46" s="13"/>
      <c r="J46" s="13">
        <f t="shared" si="1"/>
        <v>0</v>
      </c>
      <c r="K46" s="14"/>
      <c r="L46" s="14"/>
      <c r="M46" s="14">
        <f t="shared" si="7"/>
        <v>0</v>
      </c>
      <c r="N46" s="14"/>
    </row>
    <row r="47" spans="1:14">
      <c r="A47" s="3"/>
      <c r="B47" s="85"/>
      <c r="C47" s="85"/>
      <c r="D47" s="90" t="s">
        <v>7</v>
      </c>
      <c r="E47" s="84">
        <v>4</v>
      </c>
      <c r="F47" s="13"/>
      <c r="G47" s="13"/>
      <c r="H47" s="13">
        <f t="shared" si="4"/>
        <v>0</v>
      </c>
      <c r="I47" s="13"/>
      <c r="J47" s="13">
        <f t="shared" si="1"/>
        <v>0</v>
      </c>
      <c r="K47" s="14"/>
      <c r="L47" s="14"/>
      <c r="M47" s="14">
        <f t="shared" si="7"/>
        <v>0</v>
      </c>
      <c r="N47" s="14"/>
    </row>
    <row r="48" spans="1:14">
      <c r="A48" s="3"/>
      <c r="B48" s="85"/>
      <c r="C48" s="85" t="s">
        <v>1</v>
      </c>
      <c r="D48" s="90" t="s">
        <v>1</v>
      </c>
      <c r="E48" s="84">
        <v>3</v>
      </c>
      <c r="F48" s="13"/>
      <c r="G48" s="13"/>
      <c r="H48" s="13">
        <f t="shared" si="4"/>
        <v>0</v>
      </c>
      <c r="I48" s="13"/>
      <c r="J48" s="13">
        <f t="shared" si="1"/>
        <v>0</v>
      </c>
      <c r="K48" s="14"/>
      <c r="L48" s="14"/>
      <c r="M48" s="14">
        <f t="shared" si="7"/>
        <v>0</v>
      </c>
      <c r="N48" s="14"/>
    </row>
    <row r="49" spans="1:14">
      <c r="A49" s="3"/>
      <c r="B49" s="85"/>
      <c r="C49" s="85"/>
      <c r="D49" s="90" t="s">
        <v>3</v>
      </c>
      <c r="E49" s="84">
        <v>2</v>
      </c>
      <c r="F49" s="13"/>
      <c r="G49" s="13"/>
      <c r="H49" s="13">
        <f t="shared" si="4"/>
        <v>0</v>
      </c>
      <c r="I49" s="13"/>
      <c r="J49" s="13">
        <f t="shared" si="1"/>
        <v>0</v>
      </c>
      <c r="K49" s="14"/>
      <c r="L49" s="14"/>
      <c r="M49" s="14">
        <f t="shared" si="7"/>
        <v>0</v>
      </c>
      <c r="N49" s="14"/>
    </row>
    <row r="50" spans="1:14">
      <c r="A50" s="3"/>
      <c r="B50" s="89"/>
      <c r="C50" s="90"/>
      <c r="D50" s="89"/>
      <c r="E50" s="81">
        <v>1</v>
      </c>
      <c r="F50" s="27"/>
      <c r="G50" s="27"/>
      <c r="H50" s="27">
        <f t="shared" si="4"/>
        <v>0</v>
      </c>
      <c r="I50" s="27">
        <v>1</v>
      </c>
      <c r="J50" s="27">
        <f t="shared" si="1"/>
        <v>1</v>
      </c>
      <c r="K50" s="28"/>
      <c r="L50" s="28"/>
      <c r="M50" s="28">
        <f t="shared" si="7"/>
        <v>0</v>
      </c>
      <c r="N50" s="28"/>
    </row>
    <row r="51" spans="1:14" ht="12.75" customHeight="1">
      <c r="B51" s="380" t="s">
        <v>20</v>
      </c>
      <c r="C51" s="380"/>
      <c r="D51" s="380"/>
      <c r="E51" s="380"/>
      <c r="F51" s="13">
        <f t="shared" ref="F51:N51" si="8">SUM(F38:F50)</f>
        <v>2</v>
      </c>
      <c r="G51" s="13">
        <f t="shared" si="8"/>
        <v>0</v>
      </c>
      <c r="H51" s="13">
        <f t="shared" si="8"/>
        <v>2</v>
      </c>
      <c r="I51" s="13">
        <f t="shared" si="8"/>
        <v>1</v>
      </c>
      <c r="J51" s="13">
        <f t="shared" si="8"/>
        <v>3</v>
      </c>
      <c r="K51" s="13">
        <f t="shared" si="8"/>
        <v>0</v>
      </c>
      <c r="L51" s="13">
        <f t="shared" si="8"/>
        <v>1</v>
      </c>
      <c r="M51" s="13">
        <f t="shared" si="8"/>
        <v>1</v>
      </c>
      <c r="N51" s="13">
        <f t="shared" si="8"/>
        <v>3</v>
      </c>
    </row>
    <row r="52" spans="1:14">
      <c r="B52" s="377" t="s">
        <v>37</v>
      </c>
      <c r="C52" s="378"/>
      <c r="D52" s="378"/>
      <c r="E52" s="379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2.75" customHeight="1">
      <c r="B53" s="375" t="s">
        <v>40</v>
      </c>
      <c r="C53" s="375"/>
      <c r="D53" s="375"/>
      <c r="E53" s="375"/>
      <c r="F53" s="92">
        <f t="shared" ref="F53:N53" si="9">+F23+F37+F51+F52</f>
        <v>484</v>
      </c>
      <c r="G53" s="92">
        <f t="shared" si="9"/>
        <v>46</v>
      </c>
      <c r="H53" s="92">
        <f t="shared" si="9"/>
        <v>530</v>
      </c>
      <c r="I53" s="92">
        <f t="shared" si="9"/>
        <v>1</v>
      </c>
      <c r="J53" s="92">
        <f t="shared" si="9"/>
        <v>531</v>
      </c>
      <c r="K53" s="92">
        <f t="shared" si="9"/>
        <v>44</v>
      </c>
      <c r="L53" s="92">
        <f t="shared" si="9"/>
        <v>13</v>
      </c>
      <c r="M53" s="92">
        <f t="shared" si="9"/>
        <v>57</v>
      </c>
      <c r="N53" s="92">
        <f t="shared" si="9"/>
        <v>22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N20" sqref="N2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34" t="s">
        <v>32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>
      <c r="B2" s="34" t="s">
        <v>34</v>
      </c>
      <c r="C2" s="35"/>
      <c r="D2" s="35" t="s">
        <v>83</v>
      </c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>
      <c r="B3" s="34" t="s">
        <v>33</v>
      </c>
      <c r="C3" s="35"/>
      <c r="D3" s="35" t="s">
        <v>53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>
      <c r="B4" s="35" t="s">
        <v>36</v>
      </c>
      <c r="C4" s="35"/>
      <c r="D4" s="35"/>
      <c r="E4" s="269"/>
      <c r="F4" s="269">
        <v>42277</v>
      </c>
      <c r="G4" s="35"/>
      <c r="H4" s="35"/>
      <c r="I4" s="35"/>
      <c r="J4" s="35"/>
      <c r="K4" s="35"/>
      <c r="L4" s="35"/>
      <c r="M4" s="35"/>
      <c r="N4" s="35"/>
    </row>
    <row r="5" spans="1:14">
      <c r="B5" s="367" t="s">
        <v>46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</row>
    <row r="6" spans="1:14">
      <c r="B6" s="37" t="s">
        <v>39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2.75" customHeight="1"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B9" s="421"/>
      <c r="C9" s="421"/>
      <c r="D9" s="421"/>
      <c r="E9" s="421"/>
      <c r="F9" s="292" t="s">
        <v>16</v>
      </c>
      <c r="G9" s="292" t="s">
        <v>17</v>
      </c>
      <c r="H9" s="292" t="s">
        <v>23</v>
      </c>
      <c r="I9" s="421"/>
      <c r="J9" s="421"/>
      <c r="K9" s="421"/>
      <c r="L9" s="421"/>
      <c r="M9" s="421"/>
      <c r="N9" s="421"/>
    </row>
    <row r="10" spans="1:14">
      <c r="A10" s="270"/>
      <c r="B10" s="282"/>
      <c r="C10" s="271"/>
      <c r="D10" s="272"/>
      <c r="E10" s="273">
        <v>13</v>
      </c>
      <c r="F10" s="274">
        <v>84</v>
      </c>
      <c r="G10" s="274">
        <v>0</v>
      </c>
      <c r="H10" s="274">
        <f t="shared" ref="H10:H22" si="0">F10+G10</f>
        <v>84</v>
      </c>
      <c r="I10" s="274">
        <v>0</v>
      </c>
      <c r="J10" s="274">
        <f t="shared" ref="J10:J22" si="1">H10+I10</f>
        <v>84</v>
      </c>
      <c r="K10" s="275">
        <v>21</v>
      </c>
      <c r="L10" s="275">
        <v>3</v>
      </c>
      <c r="M10" s="276">
        <f t="shared" ref="M10:M22" si="2">K10+L10</f>
        <v>24</v>
      </c>
      <c r="N10" s="275">
        <v>7</v>
      </c>
    </row>
    <row r="11" spans="1:14">
      <c r="A11" s="270"/>
      <c r="B11" s="277" t="s">
        <v>1</v>
      </c>
      <c r="C11" s="278" t="s">
        <v>0</v>
      </c>
      <c r="D11" s="272"/>
      <c r="E11" s="273">
        <v>12</v>
      </c>
      <c r="F11" s="274">
        <v>5</v>
      </c>
      <c r="G11" s="274">
        <v>0</v>
      </c>
      <c r="H11" s="274">
        <f t="shared" si="0"/>
        <v>5</v>
      </c>
      <c r="I11" s="274">
        <v>0</v>
      </c>
      <c r="J11" s="274">
        <f t="shared" si="1"/>
        <v>5</v>
      </c>
      <c r="K11" s="275">
        <v>0</v>
      </c>
      <c r="L11" s="275">
        <v>0</v>
      </c>
      <c r="M11" s="276">
        <f t="shared" si="2"/>
        <v>0</v>
      </c>
      <c r="N11" s="275">
        <v>0</v>
      </c>
    </row>
    <row r="12" spans="1:14">
      <c r="A12" s="270"/>
      <c r="B12" s="277" t="s">
        <v>2</v>
      </c>
      <c r="C12" s="279"/>
      <c r="D12" s="280" t="s">
        <v>6</v>
      </c>
      <c r="E12" s="273">
        <v>11</v>
      </c>
      <c r="F12" s="274">
        <v>4</v>
      </c>
      <c r="G12" s="274">
        <v>0</v>
      </c>
      <c r="H12" s="274">
        <f t="shared" si="0"/>
        <v>4</v>
      </c>
      <c r="I12" s="274">
        <v>0</v>
      </c>
      <c r="J12" s="274">
        <f t="shared" si="1"/>
        <v>4</v>
      </c>
      <c r="K12" s="275">
        <v>0</v>
      </c>
      <c r="L12" s="275">
        <v>0</v>
      </c>
      <c r="M12" s="276">
        <f t="shared" si="2"/>
        <v>0</v>
      </c>
      <c r="N12" s="275">
        <v>0</v>
      </c>
    </row>
    <row r="13" spans="1:14">
      <c r="A13" s="270"/>
      <c r="B13" s="277" t="s">
        <v>1</v>
      </c>
      <c r="C13" s="278"/>
      <c r="D13" s="280" t="s">
        <v>10</v>
      </c>
      <c r="E13" s="273">
        <v>10</v>
      </c>
      <c r="F13" s="274">
        <v>3</v>
      </c>
      <c r="G13" s="274">
        <v>0</v>
      </c>
      <c r="H13" s="274">
        <f t="shared" si="0"/>
        <v>3</v>
      </c>
      <c r="I13" s="274">
        <v>0</v>
      </c>
      <c r="J13" s="274">
        <f t="shared" si="1"/>
        <v>3</v>
      </c>
      <c r="K13" s="275">
        <v>0</v>
      </c>
      <c r="L13" s="275">
        <v>0</v>
      </c>
      <c r="M13" s="276">
        <f t="shared" si="2"/>
        <v>0</v>
      </c>
      <c r="N13" s="275">
        <v>0</v>
      </c>
    </row>
    <row r="14" spans="1:14">
      <c r="A14" s="270"/>
      <c r="B14" s="277" t="s">
        <v>3</v>
      </c>
      <c r="C14" s="278"/>
      <c r="D14" s="280" t="s">
        <v>25</v>
      </c>
      <c r="E14" s="273">
        <v>9</v>
      </c>
      <c r="F14" s="274">
        <v>1</v>
      </c>
      <c r="G14" s="274">
        <v>0</v>
      </c>
      <c r="H14" s="274">
        <f t="shared" si="0"/>
        <v>1</v>
      </c>
      <c r="I14" s="274">
        <v>0</v>
      </c>
      <c r="J14" s="274">
        <f t="shared" si="1"/>
        <v>1</v>
      </c>
      <c r="K14" s="275">
        <v>0</v>
      </c>
      <c r="L14" s="275">
        <v>0</v>
      </c>
      <c r="M14" s="276">
        <f t="shared" si="2"/>
        <v>0</v>
      </c>
      <c r="N14" s="275">
        <v>0</v>
      </c>
    </row>
    <row r="15" spans="1:14">
      <c r="A15" s="270"/>
      <c r="B15" s="277" t="s">
        <v>4</v>
      </c>
      <c r="C15" s="278" t="s">
        <v>5</v>
      </c>
      <c r="D15" s="280" t="s">
        <v>22</v>
      </c>
      <c r="E15" s="273">
        <v>8</v>
      </c>
      <c r="F15" s="274">
        <v>0</v>
      </c>
      <c r="G15" s="274">
        <v>0</v>
      </c>
      <c r="H15" s="274">
        <f t="shared" si="0"/>
        <v>0</v>
      </c>
      <c r="I15" s="274">
        <v>0</v>
      </c>
      <c r="J15" s="274">
        <f t="shared" si="1"/>
        <v>0</v>
      </c>
      <c r="K15" s="275">
        <v>0</v>
      </c>
      <c r="L15" s="275">
        <v>0</v>
      </c>
      <c r="M15" s="276">
        <f t="shared" si="2"/>
        <v>0</v>
      </c>
      <c r="N15" s="275">
        <v>0</v>
      </c>
    </row>
    <row r="16" spans="1:14">
      <c r="A16" s="270"/>
      <c r="B16" s="277" t="s">
        <v>6</v>
      </c>
      <c r="C16" s="278"/>
      <c r="D16" s="280" t="s">
        <v>12</v>
      </c>
      <c r="E16" s="273">
        <v>7</v>
      </c>
      <c r="F16" s="274">
        <v>1</v>
      </c>
      <c r="G16" s="274">
        <v>0</v>
      </c>
      <c r="H16" s="274">
        <f t="shared" si="0"/>
        <v>1</v>
      </c>
      <c r="I16" s="274">
        <v>0</v>
      </c>
      <c r="J16" s="274">
        <f t="shared" si="1"/>
        <v>1</v>
      </c>
      <c r="K16" s="275">
        <v>0</v>
      </c>
      <c r="L16" s="275">
        <v>0</v>
      </c>
      <c r="M16" s="276">
        <f t="shared" si="2"/>
        <v>0</v>
      </c>
      <c r="N16" s="275">
        <v>0</v>
      </c>
    </row>
    <row r="17" spans="1:14">
      <c r="A17" s="270"/>
      <c r="B17" s="277" t="s">
        <v>7</v>
      </c>
      <c r="C17" s="279"/>
      <c r="D17" s="280" t="s">
        <v>4</v>
      </c>
      <c r="E17" s="273">
        <v>6</v>
      </c>
      <c r="F17" s="274">
        <v>11</v>
      </c>
      <c r="G17" s="274">
        <v>0</v>
      </c>
      <c r="H17" s="274">
        <f t="shared" si="0"/>
        <v>11</v>
      </c>
      <c r="I17" s="274">
        <v>0</v>
      </c>
      <c r="J17" s="274">
        <f t="shared" si="1"/>
        <v>11</v>
      </c>
      <c r="K17" s="275">
        <v>0</v>
      </c>
      <c r="L17" s="275">
        <v>0</v>
      </c>
      <c r="M17" s="276">
        <f t="shared" si="2"/>
        <v>0</v>
      </c>
      <c r="N17" s="275">
        <v>0</v>
      </c>
    </row>
    <row r="18" spans="1:14">
      <c r="A18" s="270"/>
      <c r="B18" s="277" t="s">
        <v>1</v>
      </c>
      <c r="C18" s="278"/>
      <c r="D18" s="280" t="s">
        <v>9</v>
      </c>
      <c r="E18" s="273">
        <v>5</v>
      </c>
      <c r="F18" s="274">
        <v>0</v>
      </c>
      <c r="G18" s="274">
        <v>0</v>
      </c>
      <c r="H18" s="274">
        <f t="shared" si="0"/>
        <v>0</v>
      </c>
      <c r="I18" s="274">
        <v>0</v>
      </c>
      <c r="J18" s="274">
        <f t="shared" si="1"/>
        <v>0</v>
      </c>
      <c r="K18" s="275">
        <v>0</v>
      </c>
      <c r="L18" s="275">
        <v>0</v>
      </c>
      <c r="M18" s="276">
        <f t="shared" si="2"/>
        <v>0</v>
      </c>
      <c r="N18" s="275">
        <v>0</v>
      </c>
    </row>
    <row r="19" spans="1:14">
      <c r="A19" s="270"/>
      <c r="B19" s="277"/>
      <c r="C19" s="278"/>
      <c r="D19" s="280" t="s">
        <v>12</v>
      </c>
      <c r="E19" s="273">
        <v>4</v>
      </c>
      <c r="F19" s="274">
        <v>16</v>
      </c>
      <c r="G19" s="274">
        <v>0</v>
      </c>
      <c r="H19" s="274">
        <f t="shared" si="0"/>
        <v>16</v>
      </c>
      <c r="I19" s="274">
        <v>0</v>
      </c>
      <c r="J19" s="274">
        <f t="shared" si="1"/>
        <v>16</v>
      </c>
      <c r="K19" s="275">
        <v>0</v>
      </c>
      <c r="L19" s="275">
        <v>0</v>
      </c>
      <c r="M19" s="276">
        <f t="shared" si="2"/>
        <v>0</v>
      </c>
      <c r="N19" s="275">
        <v>0</v>
      </c>
    </row>
    <row r="20" spans="1:14">
      <c r="A20" s="270"/>
      <c r="B20" s="277"/>
      <c r="C20" s="278" t="s">
        <v>1</v>
      </c>
      <c r="D20" s="272"/>
      <c r="E20" s="273">
        <v>3</v>
      </c>
      <c r="F20" s="274">
        <v>0</v>
      </c>
      <c r="G20" s="274">
        <v>6</v>
      </c>
      <c r="H20" s="274">
        <f t="shared" si="0"/>
        <v>6</v>
      </c>
      <c r="I20" s="274">
        <v>0</v>
      </c>
      <c r="J20" s="274">
        <f t="shared" si="1"/>
        <v>6</v>
      </c>
      <c r="K20" s="275">
        <v>0</v>
      </c>
      <c r="L20" s="275">
        <v>0</v>
      </c>
      <c r="M20" s="276">
        <f t="shared" si="2"/>
        <v>0</v>
      </c>
      <c r="N20" s="275">
        <v>0</v>
      </c>
    </row>
    <row r="21" spans="1:14">
      <c r="A21" s="270"/>
      <c r="B21" s="277"/>
      <c r="C21" s="278"/>
      <c r="D21" s="272"/>
      <c r="E21" s="273">
        <v>2</v>
      </c>
      <c r="F21" s="274">
        <v>0</v>
      </c>
      <c r="G21" s="274">
        <v>9</v>
      </c>
      <c r="H21" s="274">
        <f t="shared" si="0"/>
        <v>9</v>
      </c>
      <c r="I21" s="274">
        <v>0</v>
      </c>
      <c r="J21" s="274">
        <f t="shared" si="1"/>
        <v>9</v>
      </c>
      <c r="K21" s="275">
        <v>0</v>
      </c>
      <c r="L21" s="275">
        <v>0</v>
      </c>
      <c r="M21" s="276">
        <f t="shared" si="2"/>
        <v>0</v>
      </c>
      <c r="N21" s="275">
        <v>0</v>
      </c>
    </row>
    <row r="22" spans="1:14">
      <c r="A22" s="270"/>
      <c r="B22" s="281"/>
      <c r="C22" s="279"/>
      <c r="D22" s="272"/>
      <c r="E22" s="282">
        <v>1</v>
      </c>
      <c r="F22" s="274">
        <v>0</v>
      </c>
      <c r="G22" s="274">
        <v>2</v>
      </c>
      <c r="H22" s="274">
        <f t="shared" si="0"/>
        <v>2</v>
      </c>
      <c r="I22" s="274">
        <v>0</v>
      </c>
      <c r="J22" s="274">
        <f t="shared" si="1"/>
        <v>2</v>
      </c>
      <c r="K22" s="275">
        <v>0</v>
      </c>
      <c r="L22" s="275">
        <v>0</v>
      </c>
      <c r="M22" s="276">
        <f t="shared" si="2"/>
        <v>0</v>
      </c>
      <c r="N22" s="275">
        <v>0</v>
      </c>
    </row>
    <row r="23" spans="1:14" ht="12.75" customHeight="1">
      <c r="A23" s="270"/>
      <c r="B23" s="423" t="s">
        <v>18</v>
      </c>
      <c r="C23" s="423"/>
      <c r="D23" s="423"/>
      <c r="E23" s="423"/>
      <c r="F23" s="274">
        <f t="shared" ref="F23:N23" si="3">SUM(F10:F22)</f>
        <v>125</v>
      </c>
      <c r="G23" s="274">
        <f t="shared" si="3"/>
        <v>17</v>
      </c>
      <c r="H23" s="283">
        <f t="shared" si="3"/>
        <v>142</v>
      </c>
      <c r="I23" s="274">
        <f t="shared" si="3"/>
        <v>0</v>
      </c>
      <c r="J23" s="283">
        <f t="shared" si="3"/>
        <v>142</v>
      </c>
      <c r="K23" s="284">
        <f t="shared" si="3"/>
        <v>21</v>
      </c>
      <c r="L23" s="284">
        <f t="shared" si="3"/>
        <v>3</v>
      </c>
      <c r="M23" s="274">
        <f t="shared" si="3"/>
        <v>24</v>
      </c>
      <c r="N23" s="274">
        <f t="shared" si="3"/>
        <v>7</v>
      </c>
    </row>
    <row r="24" spans="1:14">
      <c r="A24" s="270"/>
      <c r="B24" s="277"/>
      <c r="C24" s="277"/>
      <c r="D24" s="285"/>
      <c r="E24" s="281">
        <v>13</v>
      </c>
      <c r="F24" s="274">
        <v>205</v>
      </c>
      <c r="G24" s="274">
        <v>0</v>
      </c>
      <c r="H24" s="274">
        <f t="shared" ref="H24:H36" si="4">F24+G24</f>
        <v>205</v>
      </c>
      <c r="I24" s="274">
        <v>0</v>
      </c>
      <c r="J24" s="274">
        <f t="shared" ref="J24:J36" si="5">H24+I24</f>
        <v>205</v>
      </c>
      <c r="K24" s="275">
        <v>21</v>
      </c>
      <c r="L24" s="275">
        <v>9</v>
      </c>
      <c r="M24" s="275">
        <f t="shared" ref="M24:M36" si="6">K24+L24</f>
        <v>30</v>
      </c>
      <c r="N24" s="275">
        <v>12</v>
      </c>
    </row>
    <row r="25" spans="1:14">
      <c r="A25" s="270"/>
      <c r="B25" s="277"/>
      <c r="C25" s="277" t="s">
        <v>0</v>
      </c>
      <c r="D25" s="285"/>
      <c r="E25" s="273">
        <v>12</v>
      </c>
      <c r="F25" s="274">
        <v>8</v>
      </c>
      <c r="G25" s="274">
        <v>0</v>
      </c>
      <c r="H25" s="274">
        <f t="shared" si="4"/>
        <v>8</v>
      </c>
      <c r="I25" s="274">
        <v>0</v>
      </c>
      <c r="J25" s="274">
        <f t="shared" si="5"/>
        <v>8</v>
      </c>
      <c r="K25" s="275">
        <v>0</v>
      </c>
      <c r="L25" s="275">
        <v>0</v>
      </c>
      <c r="M25" s="275">
        <f t="shared" si="6"/>
        <v>0</v>
      </c>
      <c r="N25" s="275">
        <v>0</v>
      </c>
    </row>
    <row r="26" spans="1:14">
      <c r="A26" s="270"/>
      <c r="B26" s="277" t="s">
        <v>7</v>
      </c>
      <c r="C26" s="281"/>
      <c r="D26" s="285"/>
      <c r="E26" s="273">
        <v>11</v>
      </c>
      <c r="F26" s="274">
        <v>2</v>
      </c>
      <c r="G26" s="274">
        <v>0</v>
      </c>
      <c r="H26" s="274">
        <f t="shared" si="4"/>
        <v>2</v>
      </c>
      <c r="I26" s="274">
        <v>0</v>
      </c>
      <c r="J26" s="274">
        <f t="shared" si="5"/>
        <v>2</v>
      </c>
      <c r="K26" s="275">
        <v>0</v>
      </c>
      <c r="L26" s="275">
        <v>0</v>
      </c>
      <c r="M26" s="275">
        <f t="shared" si="6"/>
        <v>0</v>
      </c>
      <c r="N26" s="275">
        <v>0</v>
      </c>
    </row>
    <row r="27" spans="1:14">
      <c r="A27" s="270"/>
      <c r="B27" s="277" t="s">
        <v>8</v>
      </c>
      <c r="C27" s="277"/>
      <c r="D27" s="285" t="s">
        <v>26</v>
      </c>
      <c r="E27" s="273">
        <v>10</v>
      </c>
      <c r="F27" s="274">
        <v>2</v>
      </c>
      <c r="G27" s="274">
        <v>0</v>
      </c>
      <c r="H27" s="274">
        <f t="shared" si="4"/>
        <v>2</v>
      </c>
      <c r="I27" s="274">
        <v>0</v>
      </c>
      <c r="J27" s="274">
        <f t="shared" si="5"/>
        <v>2</v>
      </c>
      <c r="K27" s="275">
        <v>0</v>
      </c>
      <c r="L27" s="275">
        <v>1</v>
      </c>
      <c r="M27" s="275">
        <f t="shared" si="6"/>
        <v>1</v>
      </c>
      <c r="N27" s="275">
        <v>2</v>
      </c>
    </row>
    <row r="28" spans="1:14">
      <c r="A28" s="270"/>
      <c r="B28" s="277" t="s">
        <v>0</v>
      </c>
      <c r="C28" s="277"/>
      <c r="D28" s="285" t="s">
        <v>8</v>
      </c>
      <c r="E28" s="273">
        <v>9</v>
      </c>
      <c r="F28" s="274">
        <v>5</v>
      </c>
      <c r="G28" s="274">
        <v>0</v>
      </c>
      <c r="H28" s="274">
        <f t="shared" si="4"/>
        <v>5</v>
      </c>
      <c r="I28" s="274">
        <v>0</v>
      </c>
      <c r="J28" s="274">
        <f t="shared" si="5"/>
        <v>5</v>
      </c>
      <c r="K28" s="275">
        <v>0</v>
      </c>
      <c r="L28" s="275">
        <v>0</v>
      </c>
      <c r="M28" s="275">
        <f t="shared" si="6"/>
        <v>0</v>
      </c>
      <c r="N28" s="275">
        <v>0</v>
      </c>
    </row>
    <row r="29" spans="1:14">
      <c r="A29" s="270"/>
      <c r="B29" s="277" t="s">
        <v>2</v>
      </c>
      <c r="C29" s="277" t="s">
        <v>5</v>
      </c>
      <c r="D29" s="285" t="s">
        <v>27</v>
      </c>
      <c r="E29" s="273">
        <v>8</v>
      </c>
      <c r="F29" s="274">
        <v>1</v>
      </c>
      <c r="G29" s="274">
        <v>0</v>
      </c>
      <c r="H29" s="274">
        <f t="shared" si="4"/>
        <v>1</v>
      </c>
      <c r="I29" s="274">
        <v>0</v>
      </c>
      <c r="J29" s="274">
        <f t="shared" si="5"/>
        <v>1</v>
      </c>
      <c r="K29" s="275">
        <v>0</v>
      </c>
      <c r="L29" s="275">
        <v>0</v>
      </c>
      <c r="M29" s="275">
        <f t="shared" si="6"/>
        <v>0</v>
      </c>
      <c r="N29" s="275">
        <v>0</v>
      </c>
    </row>
    <row r="30" spans="1:14">
      <c r="A30" s="270"/>
      <c r="B30" s="277" t="s">
        <v>4</v>
      </c>
      <c r="C30" s="277"/>
      <c r="D30" s="285" t="s">
        <v>4</v>
      </c>
      <c r="E30" s="273">
        <v>7</v>
      </c>
      <c r="F30" s="274">
        <v>3</v>
      </c>
      <c r="G30" s="274">
        <v>0</v>
      </c>
      <c r="H30" s="274">
        <f t="shared" si="4"/>
        <v>3</v>
      </c>
      <c r="I30" s="274">
        <v>0</v>
      </c>
      <c r="J30" s="274">
        <f t="shared" si="5"/>
        <v>3</v>
      </c>
      <c r="K30" s="275">
        <v>0</v>
      </c>
      <c r="L30" s="275">
        <v>0</v>
      </c>
      <c r="M30" s="275">
        <f t="shared" si="6"/>
        <v>0</v>
      </c>
      <c r="N30" s="275">
        <v>0</v>
      </c>
    </row>
    <row r="31" spans="1:14">
      <c r="A31" s="270"/>
      <c r="B31" s="277" t="s">
        <v>0</v>
      </c>
      <c r="C31" s="277"/>
      <c r="D31" s="285" t="s">
        <v>9</v>
      </c>
      <c r="E31" s="273">
        <v>6</v>
      </c>
      <c r="F31" s="274">
        <v>7</v>
      </c>
      <c r="G31" s="274">
        <v>0</v>
      </c>
      <c r="H31" s="274">
        <f t="shared" si="4"/>
        <v>7</v>
      </c>
      <c r="I31" s="274">
        <v>0</v>
      </c>
      <c r="J31" s="274">
        <f t="shared" si="5"/>
        <v>7</v>
      </c>
      <c r="K31" s="275">
        <v>0</v>
      </c>
      <c r="L31" s="275">
        <v>0</v>
      </c>
      <c r="M31" s="275">
        <f t="shared" si="6"/>
        <v>0</v>
      </c>
      <c r="N31" s="275">
        <v>0</v>
      </c>
    </row>
    <row r="32" spans="1:14">
      <c r="A32" s="270"/>
      <c r="B32" s="277" t="s">
        <v>9</v>
      </c>
      <c r="C32" s="282"/>
      <c r="D32" s="285"/>
      <c r="E32" s="273">
        <v>5</v>
      </c>
      <c r="F32" s="274">
        <v>2</v>
      </c>
      <c r="G32" s="274">
        <v>0</v>
      </c>
      <c r="H32" s="274">
        <f t="shared" si="4"/>
        <v>2</v>
      </c>
      <c r="I32" s="274">
        <v>0</v>
      </c>
      <c r="J32" s="274">
        <f t="shared" si="5"/>
        <v>2</v>
      </c>
      <c r="K32" s="275">
        <v>0</v>
      </c>
      <c r="L32" s="275">
        <v>0</v>
      </c>
      <c r="M32" s="275">
        <f t="shared" si="6"/>
        <v>0</v>
      </c>
      <c r="N32" s="275">
        <v>0</v>
      </c>
    </row>
    <row r="33" spans="1:14">
      <c r="A33" s="270"/>
      <c r="B33" s="277"/>
      <c r="C33" s="277"/>
      <c r="D33" s="285"/>
      <c r="E33" s="273">
        <v>4</v>
      </c>
      <c r="F33" s="274">
        <v>10</v>
      </c>
      <c r="G33" s="274">
        <v>0</v>
      </c>
      <c r="H33" s="274">
        <f t="shared" si="4"/>
        <v>10</v>
      </c>
      <c r="I33" s="274">
        <v>0</v>
      </c>
      <c r="J33" s="274">
        <f t="shared" si="5"/>
        <v>10</v>
      </c>
      <c r="K33" s="275">
        <v>0</v>
      </c>
      <c r="L33" s="275">
        <v>0</v>
      </c>
      <c r="M33" s="275">
        <f t="shared" si="6"/>
        <v>0</v>
      </c>
      <c r="N33" s="275">
        <v>0</v>
      </c>
    </row>
    <row r="34" spans="1:14">
      <c r="A34" s="270"/>
      <c r="B34" s="277"/>
      <c r="C34" s="277" t="s">
        <v>1</v>
      </c>
      <c r="D34" s="285"/>
      <c r="E34" s="273">
        <v>3</v>
      </c>
      <c r="F34" s="274">
        <v>0</v>
      </c>
      <c r="G34" s="274">
        <v>3</v>
      </c>
      <c r="H34" s="274">
        <f t="shared" si="4"/>
        <v>3</v>
      </c>
      <c r="I34" s="274">
        <v>0</v>
      </c>
      <c r="J34" s="274">
        <f t="shared" si="5"/>
        <v>3</v>
      </c>
      <c r="K34" s="275">
        <v>0</v>
      </c>
      <c r="L34" s="275">
        <v>0</v>
      </c>
      <c r="M34" s="275">
        <f t="shared" si="6"/>
        <v>0</v>
      </c>
      <c r="N34" s="275">
        <v>0</v>
      </c>
    </row>
    <row r="35" spans="1:14">
      <c r="A35" s="270"/>
      <c r="B35" s="277"/>
      <c r="C35" s="277"/>
      <c r="D35" s="285"/>
      <c r="E35" s="273">
        <v>2</v>
      </c>
      <c r="F35" s="274">
        <v>0</v>
      </c>
      <c r="G35" s="274">
        <v>14</v>
      </c>
      <c r="H35" s="274">
        <f t="shared" si="4"/>
        <v>14</v>
      </c>
      <c r="I35" s="274">
        <v>0</v>
      </c>
      <c r="J35" s="274">
        <f t="shared" si="5"/>
        <v>14</v>
      </c>
      <c r="K35" s="275">
        <v>0</v>
      </c>
      <c r="L35" s="275">
        <v>0</v>
      </c>
      <c r="M35" s="275">
        <f t="shared" si="6"/>
        <v>0</v>
      </c>
      <c r="N35" s="275">
        <v>0</v>
      </c>
    </row>
    <row r="36" spans="1:14">
      <c r="A36" s="270"/>
      <c r="B36" s="281"/>
      <c r="C36" s="281"/>
      <c r="D36" s="285"/>
      <c r="E36" s="282">
        <v>1</v>
      </c>
      <c r="F36" s="274">
        <v>0</v>
      </c>
      <c r="G36" s="274">
        <v>9</v>
      </c>
      <c r="H36" s="274">
        <f t="shared" si="4"/>
        <v>9</v>
      </c>
      <c r="I36" s="274">
        <v>3</v>
      </c>
      <c r="J36" s="274">
        <f t="shared" si="5"/>
        <v>12</v>
      </c>
      <c r="K36" s="275">
        <v>0</v>
      </c>
      <c r="L36" s="275">
        <v>0</v>
      </c>
      <c r="M36" s="275">
        <f t="shared" si="6"/>
        <v>0</v>
      </c>
      <c r="N36" s="275">
        <v>0</v>
      </c>
    </row>
    <row r="37" spans="1:14" ht="12.75" customHeight="1">
      <c r="A37" s="270"/>
      <c r="B37" s="424" t="s">
        <v>19</v>
      </c>
      <c r="C37" s="424"/>
      <c r="D37" s="424"/>
      <c r="E37" s="424"/>
      <c r="F37" s="284">
        <f t="shared" ref="F37:N37" si="7">SUM(F24:F36)</f>
        <v>245</v>
      </c>
      <c r="G37" s="274">
        <f t="shared" si="7"/>
        <v>26</v>
      </c>
      <c r="H37" s="286">
        <f t="shared" si="7"/>
        <v>271</v>
      </c>
      <c r="I37" s="287">
        <f t="shared" si="7"/>
        <v>3</v>
      </c>
      <c r="J37" s="283">
        <f t="shared" si="7"/>
        <v>274</v>
      </c>
      <c r="K37" s="284">
        <f t="shared" si="7"/>
        <v>21</v>
      </c>
      <c r="L37" s="274">
        <f t="shared" si="7"/>
        <v>10</v>
      </c>
      <c r="M37" s="283">
        <f t="shared" si="7"/>
        <v>31</v>
      </c>
      <c r="N37" s="284">
        <f t="shared" si="7"/>
        <v>14</v>
      </c>
    </row>
    <row r="38" spans="1:14">
      <c r="A38" s="270"/>
      <c r="B38" s="282"/>
      <c r="C38" s="282"/>
      <c r="D38" s="288"/>
      <c r="E38" s="273">
        <v>13</v>
      </c>
      <c r="F38" s="274">
        <v>0</v>
      </c>
      <c r="G38" s="274">
        <v>0</v>
      </c>
      <c r="H38" s="274">
        <v>0</v>
      </c>
      <c r="I38" s="274">
        <v>0</v>
      </c>
      <c r="J38" s="274">
        <f t="shared" ref="J38:J50" si="8">H38+I38</f>
        <v>0</v>
      </c>
      <c r="K38" s="275">
        <v>0</v>
      </c>
      <c r="L38" s="275">
        <v>0</v>
      </c>
      <c r="M38" s="275">
        <f t="shared" ref="M38:M50" si="9">K38+L38</f>
        <v>0</v>
      </c>
      <c r="N38" s="275">
        <v>0</v>
      </c>
    </row>
    <row r="39" spans="1:14">
      <c r="A39" s="270"/>
      <c r="B39" s="277" t="s">
        <v>1</v>
      </c>
      <c r="C39" s="277" t="s">
        <v>0</v>
      </c>
      <c r="D39" s="285" t="s">
        <v>21</v>
      </c>
      <c r="E39" s="273">
        <v>12</v>
      </c>
      <c r="F39" s="274">
        <v>0</v>
      </c>
      <c r="G39" s="274">
        <v>0</v>
      </c>
      <c r="H39" s="274">
        <v>0</v>
      </c>
      <c r="I39" s="274">
        <v>0</v>
      </c>
      <c r="J39" s="274">
        <f t="shared" si="8"/>
        <v>0</v>
      </c>
      <c r="K39" s="275">
        <v>0</v>
      </c>
      <c r="L39" s="275">
        <v>0</v>
      </c>
      <c r="M39" s="275">
        <f t="shared" si="9"/>
        <v>0</v>
      </c>
      <c r="N39" s="275">
        <v>0</v>
      </c>
    </row>
    <row r="40" spans="1:14">
      <c r="A40" s="270"/>
      <c r="B40" s="277" t="s">
        <v>10</v>
      </c>
      <c r="C40" s="277"/>
      <c r="D40" s="285" t="s">
        <v>10</v>
      </c>
      <c r="E40" s="273">
        <v>11</v>
      </c>
      <c r="F40" s="274">
        <v>0</v>
      </c>
      <c r="G40" s="274">
        <v>0</v>
      </c>
      <c r="H40" s="274">
        <v>0</v>
      </c>
      <c r="I40" s="274">
        <v>0</v>
      </c>
      <c r="J40" s="274">
        <f t="shared" si="8"/>
        <v>0</v>
      </c>
      <c r="K40" s="275">
        <v>0</v>
      </c>
      <c r="L40" s="275">
        <v>0</v>
      </c>
      <c r="M40" s="275">
        <f t="shared" si="9"/>
        <v>0</v>
      </c>
      <c r="N40" s="275">
        <v>0</v>
      </c>
    </row>
    <row r="41" spans="1:14">
      <c r="A41" s="270"/>
      <c r="B41" s="277" t="s">
        <v>11</v>
      </c>
      <c r="C41" s="282"/>
      <c r="D41" s="285" t="s">
        <v>2</v>
      </c>
      <c r="E41" s="273">
        <v>10</v>
      </c>
      <c r="F41" s="274">
        <v>0</v>
      </c>
      <c r="G41" s="274">
        <v>0</v>
      </c>
      <c r="H41" s="274">
        <v>0</v>
      </c>
      <c r="I41" s="274">
        <v>0</v>
      </c>
      <c r="J41" s="274">
        <f t="shared" si="8"/>
        <v>0</v>
      </c>
      <c r="K41" s="275">
        <v>0</v>
      </c>
      <c r="L41" s="275">
        <v>0</v>
      </c>
      <c r="M41" s="275">
        <f t="shared" si="9"/>
        <v>0</v>
      </c>
      <c r="N41" s="275">
        <v>0</v>
      </c>
    </row>
    <row r="42" spans="1:14">
      <c r="A42" s="270"/>
      <c r="B42" s="277" t="s">
        <v>4</v>
      </c>
      <c r="C42" s="277"/>
      <c r="D42" s="285" t="s">
        <v>27</v>
      </c>
      <c r="E42" s="273">
        <v>9</v>
      </c>
      <c r="F42" s="274">
        <v>0</v>
      </c>
      <c r="G42" s="274">
        <v>0</v>
      </c>
      <c r="H42" s="274">
        <v>0</v>
      </c>
      <c r="I42" s="274">
        <v>0</v>
      </c>
      <c r="J42" s="274">
        <f t="shared" si="8"/>
        <v>0</v>
      </c>
      <c r="K42" s="275">
        <v>0</v>
      </c>
      <c r="L42" s="275">
        <v>0</v>
      </c>
      <c r="M42" s="275">
        <f t="shared" si="9"/>
        <v>0</v>
      </c>
      <c r="N42" s="275">
        <v>0</v>
      </c>
    </row>
    <row r="43" spans="1:14">
      <c r="A43" s="270"/>
      <c r="B43" s="277" t="s">
        <v>3</v>
      </c>
      <c r="C43" s="277" t="s">
        <v>5</v>
      </c>
      <c r="D43" s="285" t="s">
        <v>1</v>
      </c>
      <c r="E43" s="273">
        <v>8</v>
      </c>
      <c r="F43" s="274">
        <v>0</v>
      </c>
      <c r="G43" s="274">
        <v>0</v>
      </c>
      <c r="H43" s="274">
        <v>0</v>
      </c>
      <c r="I43" s="274">
        <v>0</v>
      </c>
      <c r="J43" s="274">
        <f t="shared" si="8"/>
        <v>0</v>
      </c>
      <c r="K43" s="275">
        <v>0</v>
      </c>
      <c r="L43" s="275">
        <v>0</v>
      </c>
      <c r="M43" s="275">
        <f t="shared" si="9"/>
        <v>0</v>
      </c>
      <c r="N43" s="275">
        <v>0</v>
      </c>
    </row>
    <row r="44" spans="1:14">
      <c r="A44" s="270"/>
      <c r="B44" s="277" t="s">
        <v>4</v>
      </c>
      <c r="C44" s="277"/>
      <c r="D44" s="285" t="s">
        <v>26</v>
      </c>
      <c r="E44" s="273">
        <v>7</v>
      </c>
      <c r="F44" s="274">
        <v>0</v>
      </c>
      <c r="G44" s="274">
        <v>0</v>
      </c>
      <c r="H44" s="274">
        <v>0</v>
      </c>
      <c r="I44" s="274">
        <v>0</v>
      </c>
      <c r="J44" s="274">
        <f t="shared" si="8"/>
        <v>0</v>
      </c>
      <c r="K44" s="275">
        <v>0</v>
      </c>
      <c r="L44" s="275">
        <v>0</v>
      </c>
      <c r="M44" s="275">
        <f t="shared" si="9"/>
        <v>0</v>
      </c>
      <c r="N44" s="275">
        <v>0</v>
      </c>
    </row>
    <row r="45" spans="1:14">
      <c r="A45" s="270"/>
      <c r="B45" s="277" t="s">
        <v>1</v>
      </c>
      <c r="C45" s="277"/>
      <c r="D45" s="285" t="s">
        <v>22</v>
      </c>
      <c r="E45" s="273">
        <v>6</v>
      </c>
      <c r="F45" s="274">
        <v>0</v>
      </c>
      <c r="G45" s="274">
        <v>0</v>
      </c>
      <c r="H45" s="274">
        <v>0</v>
      </c>
      <c r="I45" s="274">
        <v>0</v>
      </c>
      <c r="J45" s="274">
        <f t="shared" si="8"/>
        <v>0</v>
      </c>
      <c r="K45" s="275">
        <v>0</v>
      </c>
      <c r="L45" s="275">
        <v>0</v>
      </c>
      <c r="M45" s="275">
        <f t="shared" si="9"/>
        <v>0</v>
      </c>
      <c r="N45" s="275">
        <v>0</v>
      </c>
    </row>
    <row r="46" spans="1:14">
      <c r="A46" s="270"/>
      <c r="B46" s="277" t="s">
        <v>12</v>
      </c>
      <c r="C46" s="282"/>
      <c r="D46" s="285" t="s">
        <v>2</v>
      </c>
      <c r="E46" s="273">
        <v>5</v>
      </c>
      <c r="F46" s="274">
        <v>0</v>
      </c>
      <c r="G46" s="274">
        <v>0</v>
      </c>
      <c r="H46" s="274">
        <v>0</v>
      </c>
      <c r="I46" s="274">
        <v>0</v>
      </c>
      <c r="J46" s="274">
        <f t="shared" si="8"/>
        <v>0</v>
      </c>
      <c r="K46" s="275">
        <v>0</v>
      </c>
      <c r="L46" s="275">
        <v>0</v>
      </c>
      <c r="M46" s="275">
        <f t="shared" si="9"/>
        <v>0</v>
      </c>
      <c r="N46" s="275">
        <v>0</v>
      </c>
    </row>
    <row r="47" spans="1:14">
      <c r="A47" s="270"/>
      <c r="B47" s="277"/>
      <c r="C47" s="277"/>
      <c r="D47" s="285" t="s">
        <v>7</v>
      </c>
      <c r="E47" s="273">
        <v>4</v>
      </c>
      <c r="F47" s="274">
        <v>0</v>
      </c>
      <c r="G47" s="274">
        <v>0</v>
      </c>
      <c r="H47" s="274">
        <f>F47+G47</f>
        <v>0</v>
      </c>
      <c r="I47" s="274">
        <v>0</v>
      </c>
      <c r="J47" s="274">
        <f t="shared" si="8"/>
        <v>0</v>
      </c>
      <c r="K47" s="275">
        <v>0</v>
      </c>
      <c r="L47" s="275">
        <v>0</v>
      </c>
      <c r="M47" s="275">
        <f t="shared" si="9"/>
        <v>0</v>
      </c>
      <c r="N47" s="275">
        <v>0</v>
      </c>
    </row>
    <row r="48" spans="1:14">
      <c r="A48" s="270"/>
      <c r="B48" s="277"/>
      <c r="C48" s="277" t="s">
        <v>1</v>
      </c>
      <c r="D48" s="285" t="s">
        <v>1</v>
      </c>
      <c r="E48" s="273">
        <v>3</v>
      </c>
      <c r="F48" s="274">
        <v>0</v>
      </c>
      <c r="G48" s="274">
        <v>0</v>
      </c>
      <c r="H48" s="274">
        <f>F48+G48</f>
        <v>0</v>
      </c>
      <c r="I48" s="274">
        <v>0</v>
      </c>
      <c r="J48" s="274">
        <f t="shared" si="8"/>
        <v>0</v>
      </c>
      <c r="K48" s="275">
        <v>0</v>
      </c>
      <c r="L48" s="275">
        <v>0</v>
      </c>
      <c r="M48" s="275">
        <f t="shared" si="9"/>
        <v>0</v>
      </c>
      <c r="N48" s="275">
        <v>0</v>
      </c>
    </row>
    <row r="49" spans="1:14">
      <c r="A49" s="270"/>
      <c r="B49" s="277"/>
      <c r="C49" s="277"/>
      <c r="D49" s="285" t="s">
        <v>3</v>
      </c>
      <c r="E49" s="273">
        <v>2</v>
      </c>
      <c r="F49" s="274">
        <v>0</v>
      </c>
      <c r="G49" s="274">
        <v>0</v>
      </c>
      <c r="H49" s="274">
        <f>F49+G49</f>
        <v>0</v>
      </c>
      <c r="I49" s="274">
        <v>0</v>
      </c>
      <c r="J49" s="274">
        <f t="shared" si="8"/>
        <v>0</v>
      </c>
      <c r="K49" s="275">
        <v>0</v>
      </c>
      <c r="L49" s="275">
        <v>0</v>
      </c>
      <c r="M49" s="275">
        <f t="shared" si="9"/>
        <v>0</v>
      </c>
      <c r="N49" s="275">
        <v>0</v>
      </c>
    </row>
    <row r="50" spans="1:14">
      <c r="A50" s="270"/>
      <c r="B50" s="281"/>
      <c r="C50" s="285"/>
      <c r="D50" s="281"/>
      <c r="E50" s="282">
        <v>1</v>
      </c>
      <c r="F50" s="289">
        <v>0</v>
      </c>
      <c r="G50" s="289">
        <v>0</v>
      </c>
      <c r="H50" s="289">
        <f>F50+G50</f>
        <v>0</v>
      </c>
      <c r="I50" s="289">
        <v>0</v>
      </c>
      <c r="J50" s="289">
        <f t="shared" si="8"/>
        <v>0</v>
      </c>
      <c r="K50" s="290">
        <v>0</v>
      </c>
      <c r="L50" s="290">
        <v>0</v>
      </c>
      <c r="M50" s="290">
        <f t="shared" si="9"/>
        <v>0</v>
      </c>
      <c r="N50" s="290">
        <v>0</v>
      </c>
    </row>
    <row r="51" spans="1:14" ht="12.75" customHeight="1">
      <c r="B51" s="423" t="s">
        <v>20</v>
      </c>
      <c r="C51" s="423"/>
      <c r="D51" s="423"/>
      <c r="E51" s="423"/>
      <c r="F51" s="274">
        <v>0</v>
      </c>
      <c r="G51" s="274">
        <f t="shared" ref="G51:N51" si="10">SUM(G38:G50)</f>
        <v>0</v>
      </c>
      <c r="H51" s="274">
        <f t="shared" si="10"/>
        <v>0</v>
      </c>
      <c r="I51" s="274">
        <f t="shared" si="10"/>
        <v>0</v>
      </c>
      <c r="J51" s="274">
        <f t="shared" si="10"/>
        <v>0</v>
      </c>
      <c r="K51" s="274">
        <f t="shared" si="10"/>
        <v>0</v>
      </c>
      <c r="L51" s="274">
        <f t="shared" si="10"/>
        <v>0</v>
      </c>
      <c r="M51" s="274">
        <f t="shared" si="10"/>
        <v>0</v>
      </c>
      <c r="N51" s="274">
        <f t="shared" si="10"/>
        <v>0</v>
      </c>
    </row>
    <row r="52" spans="1:14">
      <c r="B52" s="423" t="s">
        <v>37</v>
      </c>
      <c r="C52" s="423"/>
      <c r="D52" s="423"/>
      <c r="E52" s="423"/>
      <c r="F52" s="274"/>
      <c r="G52" s="274"/>
      <c r="H52" s="274"/>
      <c r="I52" s="274"/>
      <c r="J52" s="274"/>
      <c r="K52" s="274"/>
      <c r="L52" s="274"/>
      <c r="M52" s="274"/>
      <c r="N52" s="274"/>
    </row>
    <row r="53" spans="1:14" ht="12.75" customHeight="1">
      <c r="B53" s="422" t="s">
        <v>40</v>
      </c>
      <c r="C53" s="422"/>
      <c r="D53" s="422"/>
      <c r="E53" s="422"/>
      <c r="F53" s="291">
        <f t="shared" ref="F53:N53" si="11">+F23+F37+F51+F52</f>
        <v>370</v>
      </c>
      <c r="G53" s="291">
        <f t="shared" si="11"/>
        <v>43</v>
      </c>
      <c r="H53" s="291">
        <f t="shared" si="11"/>
        <v>413</v>
      </c>
      <c r="I53" s="291">
        <f t="shared" si="11"/>
        <v>3</v>
      </c>
      <c r="J53" s="291">
        <f t="shared" si="11"/>
        <v>416</v>
      </c>
      <c r="K53" s="291">
        <f t="shared" si="11"/>
        <v>42</v>
      </c>
      <c r="L53" s="291">
        <f t="shared" si="11"/>
        <v>13</v>
      </c>
      <c r="M53" s="291">
        <f t="shared" si="11"/>
        <v>55</v>
      </c>
      <c r="N53" s="291">
        <f t="shared" si="11"/>
        <v>21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:N5"/>
    <mergeCell ref="B7:E9"/>
    <mergeCell ref="F7:J7"/>
    <mergeCell ref="K7:N7"/>
    <mergeCell ref="B53:E53"/>
    <mergeCell ref="F8:H8"/>
    <mergeCell ref="I8:I9"/>
    <mergeCell ref="J8:J9"/>
    <mergeCell ref="K8:K9"/>
    <mergeCell ref="N8:N9"/>
    <mergeCell ref="B23:E23"/>
    <mergeCell ref="B37:E37"/>
    <mergeCell ref="B51:E51"/>
    <mergeCell ref="B52:E52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P18" sqref="P1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 t="s">
        <v>52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 t="s">
        <v>53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6" t="s">
        <v>54</v>
      </c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76" t="s">
        <v>41</v>
      </c>
      <c r="C7" s="376"/>
      <c r="D7" s="376"/>
      <c r="E7" s="376"/>
      <c r="F7" s="376" t="s">
        <v>35</v>
      </c>
      <c r="G7" s="376"/>
      <c r="H7" s="376"/>
      <c r="I7" s="376"/>
      <c r="J7" s="376"/>
      <c r="K7" s="376" t="s">
        <v>28</v>
      </c>
      <c r="L7" s="376"/>
      <c r="M7" s="376"/>
      <c r="N7" s="376"/>
    </row>
    <row r="8" spans="1:14" ht="12.75" customHeight="1">
      <c r="B8" s="376"/>
      <c r="C8" s="376"/>
      <c r="D8" s="376"/>
      <c r="E8" s="376"/>
      <c r="F8" s="376" t="s">
        <v>13</v>
      </c>
      <c r="G8" s="376"/>
      <c r="H8" s="376"/>
      <c r="I8" s="376" t="s">
        <v>14</v>
      </c>
      <c r="J8" s="376" t="s">
        <v>15</v>
      </c>
      <c r="K8" s="376" t="s">
        <v>30</v>
      </c>
      <c r="L8" s="376" t="s">
        <v>31</v>
      </c>
      <c r="M8" s="376" t="s">
        <v>15</v>
      </c>
      <c r="N8" s="376" t="s">
        <v>29</v>
      </c>
    </row>
    <row r="9" spans="1:14" ht="24">
      <c r="B9" s="376"/>
      <c r="C9" s="376"/>
      <c r="D9" s="376"/>
      <c r="E9" s="376"/>
      <c r="F9" s="80" t="s">
        <v>16</v>
      </c>
      <c r="G9" s="80" t="s">
        <v>17</v>
      </c>
      <c r="H9" s="80" t="s">
        <v>23</v>
      </c>
      <c r="I9" s="376"/>
      <c r="J9" s="376"/>
      <c r="K9" s="376"/>
      <c r="L9" s="376"/>
      <c r="M9" s="376"/>
      <c r="N9" s="376"/>
    </row>
    <row r="10" spans="1:14">
      <c r="A10" s="3"/>
      <c r="B10" s="81"/>
      <c r="C10" s="82"/>
      <c r="D10" s="83"/>
      <c r="E10" s="84">
        <v>13</v>
      </c>
      <c r="F10" s="13">
        <v>112</v>
      </c>
      <c r="G10" s="13">
        <v>7</v>
      </c>
      <c r="H10" s="13">
        <v>119</v>
      </c>
      <c r="I10" s="13">
        <v>0</v>
      </c>
      <c r="J10" s="13">
        <v>119</v>
      </c>
      <c r="K10" s="14">
        <v>41</v>
      </c>
      <c r="L10" s="14">
        <v>13</v>
      </c>
      <c r="M10" s="15">
        <v>54</v>
      </c>
      <c r="N10" s="14">
        <v>14</v>
      </c>
    </row>
    <row r="11" spans="1:14">
      <c r="A11" s="3"/>
      <c r="B11" s="85" t="s">
        <v>1</v>
      </c>
      <c r="C11" s="86" t="s">
        <v>0</v>
      </c>
      <c r="D11" s="83"/>
      <c r="E11" s="84">
        <v>12</v>
      </c>
      <c r="F11" s="13">
        <v>3</v>
      </c>
      <c r="G11" s="13">
        <v>0</v>
      </c>
      <c r="H11" s="13">
        <v>3</v>
      </c>
      <c r="I11" s="13">
        <v>0</v>
      </c>
      <c r="J11" s="13">
        <v>3</v>
      </c>
      <c r="K11" s="14">
        <v>0</v>
      </c>
      <c r="L11" s="14">
        <v>0</v>
      </c>
      <c r="M11" s="15">
        <v>0</v>
      </c>
      <c r="N11" s="14">
        <v>0</v>
      </c>
    </row>
    <row r="12" spans="1:14">
      <c r="A12" s="3"/>
      <c r="B12" s="85" t="s">
        <v>2</v>
      </c>
      <c r="C12" s="87"/>
      <c r="D12" s="88" t="s">
        <v>6</v>
      </c>
      <c r="E12" s="84">
        <v>11</v>
      </c>
      <c r="F12" s="13">
        <v>12</v>
      </c>
      <c r="G12" s="13">
        <v>0</v>
      </c>
      <c r="H12" s="13">
        <v>12</v>
      </c>
      <c r="I12" s="13">
        <v>0</v>
      </c>
      <c r="J12" s="13">
        <v>12</v>
      </c>
      <c r="K12" s="14">
        <v>0</v>
      </c>
      <c r="L12" s="14">
        <v>0</v>
      </c>
      <c r="M12" s="15">
        <v>0</v>
      </c>
      <c r="N12" s="14">
        <v>0</v>
      </c>
    </row>
    <row r="13" spans="1:14">
      <c r="A13" s="3"/>
      <c r="B13" s="85" t="s">
        <v>1</v>
      </c>
      <c r="C13" s="86"/>
      <c r="D13" s="88" t="s">
        <v>10</v>
      </c>
      <c r="E13" s="84">
        <v>10</v>
      </c>
      <c r="F13" s="13">
        <v>4</v>
      </c>
      <c r="G13" s="13">
        <v>1</v>
      </c>
      <c r="H13" s="13">
        <v>5</v>
      </c>
      <c r="I13" s="13">
        <v>0</v>
      </c>
      <c r="J13" s="13">
        <v>5</v>
      </c>
      <c r="K13" s="14">
        <v>0</v>
      </c>
      <c r="L13" s="14">
        <v>2</v>
      </c>
      <c r="M13" s="15">
        <v>2</v>
      </c>
      <c r="N13" s="14">
        <v>2</v>
      </c>
    </row>
    <row r="14" spans="1:14">
      <c r="A14" s="3"/>
      <c r="B14" s="85" t="s">
        <v>3</v>
      </c>
      <c r="C14" s="86"/>
      <c r="D14" s="88" t="s">
        <v>25</v>
      </c>
      <c r="E14" s="84">
        <v>9</v>
      </c>
      <c r="F14" s="13">
        <v>5</v>
      </c>
      <c r="G14" s="13">
        <v>0</v>
      </c>
      <c r="H14" s="13">
        <v>5</v>
      </c>
      <c r="I14" s="13">
        <v>0</v>
      </c>
      <c r="J14" s="13">
        <v>5</v>
      </c>
      <c r="K14" s="14">
        <v>0</v>
      </c>
      <c r="L14" s="14">
        <v>0</v>
      </c>
      <c r="M14" s="15">
        <v>0</v>
      </c>
      <c r="N14" s="14">
        <v>0</v>
      </c>
    </row>
    <row r="15" spans="1:14">
      <c r="A15" s="3"/>
      <c r="B15" s="85" t="s">
        <v>4</v>
      </c>
      <c r="C15" s="86" t="s">
        <v>5</v>
      </c>
      <c r="D15" s="88" t="s">
        <v>22</v>
      </c>
      <c r="E15" s="84">
        <v>8</v>
      </c>
      <c r="F15" s="13">
        <v>1</v>
      </c>
      <c r="G15" s="13">
        <v>0</v>
      </c>
      <c r="H15" s="13">
        <v>1</v>
      </c>
      <c r="I15" s="13">
        <v>0</v>
      </c>
      <c r="J15" s="13">
        <v>1</v>
      </c>
      <c r="K15" s="14">
        <v>1</v>
      </c>
      <c r="L15" s="14">
        <v>0</v>
      </c>
      <c r="M15" s="15">
        <v>1</v>
      </c>
      <c r="N15" s="14">
        <v>0</v>
      </c>
    </row>
    <row r="16" spans="1:14">
      <c r="A16" s="3"/>
      <c r="B16" s="85" t="s">
        <v>6</v>
      </c>
      <c r="C16" s="86"/>
      <c r="D16" s="88" t="s">
        <v>12</v>
      </c>
      <c r="E16" s="84">
        <v>7</v>
      </c>
      <c r="F16" s="13">
        <v>3</v>
      </c>
      <c r="G16" s="13">
        <v>0</v>
      </c>
      <c r="H16" s="13">
        <v>3</v>
      </c>
      <c r="I16" s="13">
        <v>0</v>
      </c>
      <c r="J16" s="13">
        <v>3</v>
      </c>
      <c r="K16" s="14">
        <v>0</v>
      </c>
      <c r="L16" s="14">
        <v>1</v>
      </c>
      <c r="M16" s="15">
        <v>1</v>
      </c>
      <c r="N16" s="14">
        <v>3</v>
      </c>
    </row>
    <row r="17" spans="1:14">
      <c r="A17" s="3"/>
      <c r="B17" s="85" t="s">
        <v>7</v>
      </c>
      <c r="C17" s="87"/>
      <c r="D17" s="88" t="s">
        <v>4</v>
      </c>
      <c r="E17" s="84">
        <v>6</v>
      </c>
      <c r="F17" s="13">
        <v>3</v>
      </c>
      <c r="G17" s="13">
        <v>0</v>
      </c>
      <c r="H17" s="13">
        <v>3</v>
      </c>
      <c r="I17" s="13">
        <v>0</v>
      </c>
      <c r="J17" s="13">
        <v>3</v>
      </c>
      <c r="K17" s="14">
        <v>0</v>
      </c>
      <c r="L17" s="14">
        <v>0</v>
      </c>
      <c r="M17" s="15">
        <v>0</v>
      </c>
      <c r="N17" s="14">
        <v>0</v>
      </c>
    </row>
    <row r="18" spans="1:14">
      <c r="A18" s="3"/>
      <c r="B18" s="85" t="s">
        <v>1</v>
      </c>
      <c r="C18" s="86"/>
      <c r="D18" s="88" t="s">
        <v>9</v>
      </c>
      <c r="E18" s="84">
        <v>5</v>
      </c>
      <c r="F18" s="13">
        <v>22</v>
      </c>
      <c r="G18" s="13">
        <v>0</v>
      </c>
      <c r="H18" s="13">
        <v>22</v>
      </c>
      <c r="I18" s="13">
        <v>0</v>
      </c>
      <c r="J18" s="13">
        <v>22</v>
      </c>
      <c r="K18" s="14">
        <v>0</v>
      </c>
      <c r="L18" s="14">
        <v>0</v>
      </c>
      <c r="M18" s="15">
        <v>0</v>
      </c>
      <c r="N18" s="14">
        <v>0</v>
      </c>
    </row>
    <row r="19" spans="1:14">
      <c r="A19" s="3"/>
      <c r="B19" s="85"/>
      <c r="C19" s="86"/>
      <c r="D19" s="88" t="s">
        <v>12</v>
      </c>
      <c r="E19" s="84">
        <v>4</v>
      </c>
      <c r="F19" s="13">
        <v>38</v>
      </c>
      <c r="G19" s="13">
        <v>3</v>
      </c>
      <c r="H19" s="13">
        <v>41</v>
      </c>
      <c r="I19" s="13">
        <v>0</v>
      </c>
      <c r="J19" s="13">
        <v>41</v>
      </c>
      <c r="K19" s="14">
        <v>0</v>
      </c>
      <c r="L19" s="14">
        <v>0</v>
      </c>
      <c r="M19" s="15">
        <v>0</v>
      </c>
      <c r="N19" s="14">
        <v>0</v>
      </c>
    </row>
    <row r="20" spans="1:14">
      <c r="A20" s="3"/>
      <c r="B20" s="85"/>
      <c r="C20" s="86" t="s">
        <v>1</v>
      </c>
      <c r="D20" s="83"/>
      <c r="E20" s="84">
        <v>3</v>
      </c>
      <c r="F20" s="13">
        <v>0</v>
      </c>
      <c r="G20" s="13">
        <v>48</v>
      </c>
      <c r="H20" s="13">
        <v>48</v>
      </c>
      <c r="I20" s="13">
        <v>0</v>
      </c>
      <c r="J20" s="13">
        <v>48</v>
      </c>
      <c r="K20" s="14">
        <v>0</v>
      </c>
      <c r="L20" s="14">
        <v>0</v>
      </c>
      <c r="M20" s="15">
        <v>0</v>
      </c>
      <c r="N20" s="14">
        <v>0</v>
      </c>
    </row>
    <row r="21" spans="1:14">
      <c r="A21" s="3"/>
      <c r="B21" s="85"/>
      <c r="C21" s="86"/>
      <c r="D21" s="83"/>
      <c r="E21" s="84">
        <v>2</v>
      </c>
      <c r="F21" s="13">
        <v>0</v>
      </c>
      <c r="G21" s="13">
        <v>12</v>
      </c>
      <c r="H21" s="13">
        <v>12</v>
      </c>
      <c r="I21" s="13">
        <v>0</v>
      </c>
      <c r="J21" s="13">
        <v>12</v>
      </c>
      <c r="K21" s="14">
        <v>0</v>
      </c>
      <c r="L21" s="14">
        <v>0</v>
      </c>
      <c r="M21" s="15">
        <v>0</v>
      </c>
      <c r="N21" s="14">
        <v>0</v>
      </c>
    </row>
    <row r="22" spans="1:14">
      <c r="A22" s="3"/>
      <c r="B22" s="89"/>
      <c r="C22" s="87"/>
      <c r="D22" s="83"/>
      <c r="E22" s="81">
        <v>1</v>
      </c>
      <c r="F22" s="13">
        <v>0</v>
      </c>
      <c r="G22" s="13">
        <v>8</v>
      </c>
      <c r="H22" s="13">
        <v>8</v>
      </c>
      <c r="I22" s="13">
        <v>4</v>
      </c>
      <c r="J22" s="13">
        <v>12</v>
      </c>
      <c r="K22" s="14">
        <v>0</v>
      </c>
      <c r="L22" s="14">
        <v>0</v>
      </c>
      <c r="M22" s="15">
        <v>0</v>
      </c>
      <c r="N22" s="14">
        <v>0</v>
      </c>
    </row>
    <row r="23" spans="1:14" ht="12.75" customHeight="1">
      <c r="A23" s="3"/>
      <c r="B23" s="377" t="s">
        <v>18</v>
      </c>
      <c r="C23" s="378"/>
      <c r="D23" s="378"/>
      <c r="E23" s="379"/>
      <c r="F23" s="13">
        <v>203</v>
      </c>
      <c r="G23" s="13">
        <v>79</v>
      </c>
      <c r="H23" s="21">
        <v>282</v>
      </c>
      <c r="I23" s="13">
        <v>4</v>
      </c>
      <c r="J23" s="21">
        <v>286</v>
      </c>
      <c r="K23" s="22">
        <v>42</v>
      </c>
      <c r="L23" s="22">
        <v>16</v>
      </c>
      <c r="M23" s="13">
        <v>58</v>
      </c>
      <c r="N23" s="13">
        <v>19</v>
      </c>
    </row>
    <row r="24" spans="1:14">
      <c r="A24" s="3"/>
      <c r="B24" s="85"/>
      <c r="C24" s="85"/>
      <c r="D24" s="90"/>
      <c r="E24" s="89">
        <v>13</v>
      </c>
      <c r="F24" s="13">
        <v>244</v>
      </c>
      <c r="G24" s="13">
        <v>29</v>
      </c>
      <c r="H24" s="13">
        <v>273</v>
      </c>
      <c r="I24" s="13">
        <v>0</v>
      </c>
      <c r="J24" s="13">
        <v>273</v>
      </c>
      <c r="K24" s="14">
        <v>54</v>
      </c>
      <c r="L24" s="14">
        <v>20</v>
      </c>
      <c r="M24" s="14">
        <v>74</v>
      </c>
      <c r="N24" s="14">
        <v>20</v>
      </c>
    </row>
    <row r="25" spans="1:14">
      <c r="A25" s="3"/>
      <c r="B25" s="85"/>
      <c r="C25" s="85" t="s">
        <v>0</v>
      </c>
      <c r="D25" s="90"/>
      <c r="E25" s="84">
        <v>12</v>
      </c>
      <c r="F25" s="13">
        <v>3</v>
      </c>
      <c r="G25" s="13">
        <v>0</v>
      </c>
      <c r="H25" s="13">
        <v>3</v>
      </c>
      <c r="I25" s="13">
        <v>0</v>
      </c>
      <c r="J25" s="13">
        <v>3</v>
      </c>
      <c r="K25" s="14">
        <v>0</v>
      </c>
      <c r="L25" s="14">
        <v>0</v>
      </c>
      <c r="M25" s="14">
        <v>0</v>
      </c>
      <c r="N25" s="14">
        <v>0</v>
      </c>
    </row>
    <row r="26" spans="1:14">
      <c r="A26" s="3"/>
      <c r="B26" s="85" t="s">
        <v>7</v>
      </c>
      <c r="C26" s="89"/>
      <c r="D26" s="90"/>
      <c r="E26" s="84">
        <v>11</v>
      </c>
      <c r="F26" s="13">
        <v>18</v>
      </c>
      <c r="G26" s="13">
        <v>0</v>
      </c>
      <c r="H26" s="13">
        <v>18</v>
      </c>
      <c r="I26" s="13">
        <v>0</v>
      </c>
      <c r="J26" s="13">
        <v>18</v>
      </c>
      <c r="K26" s="14">
        <v>0</v>
      </c>
      <c r="L26" s="14">
        <v>0</v>
      </c>
      <c r="M26" s="14">
        <v>0</v>
      </c>
      <c r="N26" s="14">
        <v>0</v>
      </c>
    </row>
    <row r="27" spans="1:14">
      <c r="A27" s="3"/>
      <c r="B27" s="85" t="s">
        <v>8</v>
      </c>
      <c r="C27" s="85"/>
      <c r="D27" s="90" t="s">
        <v>26</v>
      </c>
      <c r="E27" s="84">
        <v>10</v>
      </c>
      <c r="F27" s="13">
        <v>11</v>
      </c>
      <c r="G27" s="13">
        <v>0</v>
      </c>
      <c r="H27" s="13">
        <v>11</v>
      </c>
      <c r="I27" s="13">
        <v>0</v>
      </c>
      <c r="J27" s="13">
        <v>11</v>
      </c>
      <c r="K27" s="14">
        <v>0</v>
      </c>
      <c r="L27" s="14">
        <v>0</v>
      </c>
      <c r="M27" s="14">
        <v>0</v>
      </c>
      <c r="N27" s="14">
        <v>0</v>
      </c>
    </row>
    <row r="28" spans="1:14">
      <c r="A28" s="3"/>
      <c r="B28" s="85" t="s">
        <v>0</v>
      </c>
      <c r="C28" s="85"/>
      <c r="D28" s="90" t="s">
        <v>8</v>
      </c>
      <c r="E28" s="84">
        <v>9</v>
      </c>
      <c r="F28" s="13">
        <v>4</v>
      </c>
      <c r="G28" s="13">
        <v>1</v>
      </c>
      <c r="H28" s="13">
        <v>5</v>
      </c>
      <c r="I28" s="13">
        <v>0</v>
      </c>
      <c r="J28" s="13">
        <v>5</v>
      </c>
      <c r="K28" s="14">
        <v>0</v>
      </c>
      <c r="L28" s="14">
        <v>0</v>
      </c>
      <c r="M28" s="14">
        <v>0</v>
      </c>
      <c r="N28" s="14">
        <v>0</v>
      </c>
    </row>
    <row r="29" spans="1:14">
      <c r="A29" s="3"/>
      <c r="B29" s="85" t="s">
        <v>2</v>
      </c>
      <c r="C29" s="85" t="s">
        <v>5</v>
      </c>
      <c r="D29" s="90" t="s">
        <v>27</v>
      </c>
      <c r="E29" s="84">
        <v>8</v>
      </c>
      <c r="F29" s="13">
        <v>3</v>
      </c>
      <c r="G29" s="13">
        <v>0</v>
      </c>
      <c r="H29" s="13">
        <v>3</v>
      </c>
      <c r="I29" s="13">
        <v>0</v>
      </c>
      <c r="J29" s="13">
        <v>3</v>
      </c>
      <c r="K29" s="14">
        <v>0</v>
      </c>
      <c r="L29" s="14">
        <v>0</v>
      </c>
      <c r="M29" s="14">
        <v>0</v>
      </c>
      <c r="N29" s="14">
        <v>0</v>
      </c>
    </row>
    <row r="30" spans="1:14">
      <c r="A30" s="3"/>
      <c r="B30" s="85" t="s">
        <v>4</v>
      </c>
      <c r="C30" s="85"/>
      <c r="D30" s="90" t="s">
        <v>4</v>
      </c>
      <c r="E30" s="84">
        <v>7</v>
      </c>
      <c r="F30" s="13">
        <v>3</v>
      </c>
      <c r="G30" s="13">
        <v>0</v>
      </c>
      <c r="H30" s="13">
        <v>3</v>
      </c>
      <c r="I30" s="13">
        <v>0</v>
      </c>
      <c r="J30" s="13">
        <v>3</v>
      </c>
      <c r="K30" s="14">
        <v>0</v>
      </c>
      <c r="L30" s="14">
        <v>0</v>
      </c>
      <c r="M30" s="14">
        <v>0</v>
      </c>
      <c r="N30" s="14">
        <v>0</v>
      </c>
    </row>
    <row r="31" spans="1:14">
      <c r="A31" s="3"/>
      <c r="B31" s="85" t="s">
        <v>0</v>
      </c>
      <c r="C31" s="85"/>
      <c r="D31" s="90" t="s">
        <v>9</v>
      </c>
      <c r="E31" s="84">
        <v>6</v>
      </c>
      <c r="F31" s="13">
        <v>4</v>
      </c>
      <c r="G31" s="13">
        <v>0</v>
      </c>
      <c r="H31" s="13">
        <v>4</v>
      </c>
      <c r="I31" s="13">
        <v>0</v>
      </c>
      <c r="J31" s="13">
        <v>4</v>
      </c>
      <c r="K31" s="14">
        <v>0</v>
      </c>
      <c r="L31" s="14">
        <v>0</v>
      </c>
      <c r="M31" s="14">
        <v>0</v>
      </c>
      <c r="N31" s="14">
        <v>0</v>
      </c>
    </row>
    <row r="32" spans="1:14">
      <c r="A32" s="3"/>
      <c r="B32" s="85" t="s">
        <v>9</v>
      </c>
      <c r="C32" s="81"/>
      <c r="D32" s="90"/>
      <c r="E32" s="84">
        <v>5</v>
      </c>
      <c r="F32" s="13">
        <v>6</v>
      </c>
      <c r="G32" s="13">
        <v>0</v>
      </c>
      <c r="H32" s="13">
        <v>6</v>
      </c>
      <c r="I32" s="13">
        <v>0</v>
      </c>
      <c r="J32" s="13">
        <v>6</v>
      </c>
      <c r="K32" s="14">
        <v>0</v>
      </c>
      <c r="L32" s="14">
        <v>0</v>
      </c>
      <c r="M32" s="14">
        <v>0</v>
      </c>
      <c r="N32" s="14">
        <v>0</v>
      </c>
    </row>
    <row r="33" spans="1:14">
      <c r="A33" s="3"/>
      <c r="B33" s="85"/>
      <c r="C33" s="85"/>
      <c r="D33" s="90"/>
      <c r="E33" s="84">
        <v>4</v>
      </c>
      <c r="F33" s="13">
        <v>12</v>
      </c>
      <c r="G33" s="13">
        <v>2</v>
      </c>
      <c r="H33" s="13">
        <v>14</v>
      </c>
      <c r="I33" s="13">
        <v>0</v>
      </c>
      <c r="J33" s="13">
        <v>14</v>
      </c>
      <c r="K33" s="14">
        <v>0</v>
      </c>
      <c r="L33" s="14">
        <v>0</v>
      </c>
      <c r="M33" s="14">
        <v>0</v>
      </c>
      <c r="N33" s="14">
        <v>0</v>
      </c>
    </row>
    <row r="34" spans="1:14">
      <c r="A34" s="3"/>
      <c r="B34" s="85"/>
      <c r="C34" s="85" t="s">
        <v>1</v>
      </c>
      <c r="D34" s="90"/>
      <c r="E34" s="84">
        <v>3</v>
      </c>
      <c r="F34" s="13">
        <v>0</v>
      </c>
      <c r="G34" s="13">
        <v>17</v>
      </c>
      <c r="H34" s="13">
        <v>17</v>
      </c>
      <c r="I34" s="13">
        <v>0</v>
      </c>
      <c r="J34" s="13">
        <v>17</v>
      </c>
      <c r="K34" s="14">
        <v>0</v>
      </c>
      <c r="L34" s="14">
        <v>1</v>
      </c>
      <c r="M34" s="14">
        <v>1</v>
      </c>
      <c r="N34" s="14">
        <v>1</v>
      </c>
    </row>
    <row r="35" spans="1:14">
      <c r="A35" s="3"/>
      <c r="B35" s="85"/>
      <c r="C35" s="85"/>
      <c r="D35" s="90"/>
      <c r="E35" s="84">
        <v>2</v>
      </c>
      <c r="F35" s="13">
        <v>0</v>
      </c>
      <c r="G35" s="13">
        <v>11</v>
      </c>
      <c r="H35" s="13">
        <v>11</v>
      </c>
      <c r="I35" s="13">
        <v>0</v>
      </c>
      <c r="J35" s="13">
        <v>11</v>
      </c>
      <c r="K35" s="14">
        <v>0</v>
      </c>
      <c r="L35" s="14">
        <v>0</v>
      </c>
      <c r="M35" s="14">
        <v>0</v>
      </c>
      <c r="N35" s="14">
        <v>0</v>
      </c>
    </row>
    <row r="36" spans="1:14">
      <c r="A36" s="3"/>
      <c r="B36" s="89"/>
      <c r="C36" s="89"/>
      <c r="D36" s="90"/>
      <c r="E36" s="81">
        <v>1</v>
      </c>
      <c r="F36" s="13">
        <v>0</v>
      </c>
      <c r="G36" s="13">
        <v>15</v>
      </c>
      <c r="H36" s="13">
        <v>15</v>
      </c>
      <c r="I36" s="13">
        <v>5</v>
      </c>
      <c r="J36" s="13">
        <v>20</v>
      </c>
      <c r="K36" s="14">
        <v>0</v>
      </c>
      <c r="L36" s="14">
        <v>1</v>
      </c>
      <c r="M36" s="14">
        <v>1</v>
      </c>
      <c r="N36" s="14">
        <v>1</v>
      </c>
    </row>
    <row r="37" spans="1:14" ht="12.75" customHeight="1">
      <c r="A37" s="3"/>
      <c r="B37" s="377" t="s">
        <v>19</v>
      </c>
      <c r="C37" s="378"/>
      <c r="D37" s="378"/>
      <c r="E37" s="378"/>
      <c r="F37" s="22">
        <v>308</v>
      </c>
      <c r="G37" s="13">
        <v>75</v>
      </c>
      <c r="H37" s="24">
        <v>383</v>
      </c>
      <c r="I37" s="25">
        <v>5</v>
      </c>
      <c r="J37" s="21">
        <v>388</v>
      </c>
      <c r="K37" s="22">
        <v>54</v>
      </c>
      <c r="L37" s="13">
        <v>22</v>
      </c>
      <c r="M37" s="21">
        <v>76</v>
      </c>
      <c r="N37" s="22">
        <v>22</v>
      </c>
    </row>
    <row r="38" spans="1:14">
      <c r="A38" s="3"/>
      <c r="B38" s="81"/>
      <c r="C38" s="81"/>
      <c r="D38" s="91"/>
      <c r="E38" s="84">
        <v>13</v>
      </c>
      <c r="F38" s="13">
        <v>1</v>
      </c>
      <c r="G38" s="13">
        <v>0</v>
      </c>
      <c r="H38" s="13">
        <v>1</v>
      </c>
      <c r="I38" s="13">
        <v>0</v>
      </c>
      <c r="J38" s="13">
        <v>1</v>
      </c>
      <c r="K38" s="14">
        <v>0</v>
      </c>
      <c r="L38" s="14">
        <v>0</v>
      </c>
      <c r="M38" s="14">
        <v>0</v>
      </c>
      <c r="N38" s="14">
        <v>0</v>
      </c>
    </row>
    <row r="39" spans="1:14">
      <c r="A39" s="3"/>
      <c r="B39" s="85" t="s">
        <v>1</v>
      </c>
      <c r="C39" s="85" t="s">
        <v>0</v>
      </c>
      <c r="D39" s="90" t="s">
        <v>21</v>
      </c>
      <c r="E39" s="84">
        <v>12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4">
        <v>0</v>
      </c>
      <c r="L39" s="14">
        <v>0</v>
      </c>
      <c r="M39" s="14">
        <v>0</v>
      </c>
      <c r="N39" s="14">
        <v>0</v>
      </c>
    </row>
    <row r="40" spans="1:14">
      <c r="A40" s="3"/>
      <c r="B40" s="85" t="s">
        <v>10</v>
      </c>
      <c r="C40" s="85"/>
      <c r="D40" s="90" t="s">
        <v>10</v>
      </c>
      <c r="E40" s="84">
        <v>11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4">
        <v>0</v>
      </c>
      <c r="L40" s="14">
        <v>0</v>
      </c>
      <c r="M40" s="14">
        <v>0</v>
      </c>
      <c r="N40" s="14">
        <v>0</v>
      </c>
    </row>
    <row r="41" spans="1:14">
      <c r="A41" s="3"/>
      <c r="B41" s="85" t="s">
        <v>11</v>
      </c>
      <c r="C41" s="81"/>
      <c r="D41" s="90" t="s">
        <v>2</v>
      </c>
      <c r="E41" s="84">
        <v>10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4">
        <v>0</v>
      </c>
      <c r="L41" s="14">
        <v>0</v>
      </c>
      <c r="M41" s="14">
        <v>0</v>
      </c>
      <c r="N41" s="14">
        <v>0</v>
      </c>
    </row>
    <row r="42" spans="1:14">
      <c r="A42" s="3"/>
      <c r="B42" s="85" t="s">
        <v>4</v>
      </c>
      <c r="C42" s="85"/>
      <c r="D42" s="90" t="s">
        <v>27</v>
      </c>
      <c r="E42" s="84">
        <v>9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4">
        <v>0</v>
      </c>
      <c r="L42" s="14">
        <v>0</v>
      </c>
      <c r="M42" s="14">
        <v>0</v>
      </c>
      <c r="N42" s="14">
        <v>0</v>
      </c>
    </row>
    <row r="43" spans="1:14">
      <c r="A43" s="3"/>
      <c r="B43" s="85" t="s">
        <v>3</v>
      </c>
      <c r="C43" s="85" t="s">
        <v>5</v>
      </c>
      <c r="D43" s="90" t="s">
        <v>1</v>
      </c>
      <c r="E43" s="84">
        <v>8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4">
        <v>0</v>
      </c>
      <c r="L43" s="14">
        <v>0</v>
      </c>
      <c r="M43" s="14">
        <v>0</v>
      </c>
      <c r="N43" s="14">
        <v>0</v>
      </c>
    </row>
    <row r="44" spans="1:14">
      <c r="A44" s="3"/>
      <c r="B44" s="85" t="s">
        <v>4</v>
      </c>
      <c r="C44" s="85"/>
      <c r="D44" s="90" t="s">
        <v>26</v>
      </c>
      <c r="E44" s="84">
        <v>7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4">
        <v>0</v>
      </c>
      <c r="L44" s="14">
        <v>0</v>
      </c>
      <c r="M44" s="14">
        <v>0</v>
      </c>
      <c r="N44" s="14">
        <v>0</v>
      </c>
    </row>
    <row r="45" spans="1:14">
      <c r="A45" s="3"/>
      <c r="B45" s="85" t="s">
        <v>1</v>
      </c>
      <c r="C45" s="85"/>
      <c r="D45" s="90" t="s">
        <v>22</v>
      </c>
      <c r="E45" s="84">
        <v>6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4">
        <v>0</v>
      </c>
      <c r="L45" s="14">
        <v>0</v>
      </c>
      <c r="M45" s="14">
        <v>0</v>
      </c>
      <c r="N45" s="14">
        <v>0</v>
      </c>
    </row>
    <row r="46" spans="1:14">
      <c r="A46" s="3"/>
      <c r="B46" s="85" t="s">
        <v>12</v>
      </c>
      <c r="C46" s="81"/>
      <c r="D46" s="90" t="s">
        <v>2</v>
      </c>
      <c r="E46" s="84">
        <v>5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4">
        <v>0</v>
      </c>
      <c r="L46" s="14">
        <v>0</v>
      </c>
      <c r="M46" s="14">
        <v>0</v>
      </c>
      <c r="N46" s="14">
        <v>0</v>
      </c>
    </row>
    <row r="47" spans="1:14">
      <c r="A47" s="3"/>
      <c r="B47" s="85"/>
      <c r="C47" s="85"/>
      <c r="D47" s="90" t="s">
        <v>7</v>
      </c>
      <c r="E47" s="84">
        <v>4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4">
        <v>0</v>
      </c>
      <c r="L47" s="14">
        <v>0</v>
      </c>
      <c r="M47" s="14">
        <v>0</v>
      </c>
      <c r="N47" s="14">
        <v>0</v>
      </c>
    </row>
    <row r="48" spans="1:14">
      <c r="A48" s="3"/>
      <c r="B48" s="85"/>
      <c r="C48" s="85" t="s">
        <v>1</v>
      </c>
      <c r="D48" s="90" t="s">
        <v>1</v>
      </c>
      <c r="E48" s="84">
        <v>3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</row>
    <row r="49" spans="1:14">
      <c r="A49" s="3"/>
      <c r="B49" s="85"/>
      <c r="C49" s="85"/>
      <c r="D49" s="90" t="s">
        <v>3</v>
      </c>
      <c r="E49" s="84">
        <v>2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4">
        <v>0</v>
      </c>
      <c r="L49" s="14">
        <v>0</v>
      </c>
      <c r="M49" s="14">
        <v>0</v>
      </c>
      <c r="N49" s="14">
        <v>0</v>
      </c>
    </row>
    <row r="50" spans="1:14">
      <c r="A50" s="3"/>
      <c r="B50" s="89"/>
      <c r="C50" s="90"/>
      <c r="D50" s="89"/>
      <c r="E50" s="81">
        <v>1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12.75" customHeight="1">
      <c r="B51" s="380" t="s">
        <v>20</v>
      </c>
      <c r="C51" s="380"/>
      <c r="D51" s="380"/>
      <c r="E51" s="380"/>
      <c r="F51" s="13">
        <v>1</v>
      </c>
      <c r="G51" s="13">
        <v>0</v>
      </c>
      <c r="H51" s="13">
        <v>1</v>
      </c>
      <c r="I51" s="13">
        <v>0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</row>
    <row r="52" spans="1:14">
      <c r="B52" s="377" t="s">
        <v>37</v>
      </c>
      <c r="C52" s="378"/>
      <c r="D52" s="378"/>
      <c r="E52" s="379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2.75" customHeight="1">
      <c r="B53" s="375" t="s">
        <v>40</v>
      </c>
      <c r="C53" s="375"/>
      <c r="D53" s="375"/>
      <c r="E53" s="375"/>
      <c r="F53" s="92">
        <f t="shared" ref="F53:N53" si="0">+F23+F37+F51+F52</f>
        <v>512</v>
      </c>
      <c r="G53" s="92">
        <f t="shared" si="0"/>
        <v>154</v>
      </c>
      <c r="H53" s="92">
        <f t="shared" si="0"/>
        <v>666</v>
      </c>
      <c r="I53" s="92">
        <f t="shared" si="0"/>
        <v>9</v>
      </c>
      <c r="J53" s="92">
        <f t="shared" si="0"/>
        <v>675</v>
      </c>
      <c r="K53" s="92">
        <f t="shared" si="0"/>
        <v>96</v>
      </c>
      <c r="L53" s="92">
        <f t="shared" si="0"/>
        <v>38</v>
      </c>
      <c r="M53" s="92">
        <f t="shared" si="0"/>
        <v>134</v>
      </c>
      <c r="N53" s="92">
        <f t="shared" si="0"/>
        <v>41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T25" sqref="T2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/>
      <c r="E2" s="6"/>
      <c r="F2" s="6" t="s">
        <v>55</v>
      </c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93">
        <v>15123</v>
      </c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59">
        <v>42247</v>
      </c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76" t="s">
        <v>41</v>
      </c>
      <c r="C7" s="376"/>
      <c r="D7" s="376"/>
      <c r="E7" s="376"/>
      <c r="F7" s="376" t="s">
        <v>35</v>
      </c>
      <c r="G7" s="376"/>
      <c r="H7" s="376"/>
      <c r="I7" s="376"/>
      <c r="J7" s="376"/>
      <c r="K7" s="376" t="s">
        <v>28</v>
      </c>
      <c r="L7" s="376"/>
      <c r="M7" s="376"/>
      <c r="N7" s="376"/>
    </row>
    <row r="8" spans="1:14" ht="12.75" customHeight="1">
      <c r="B8" s="376"/>
      <c r="C8" s="376"/>
      <c r="D8" s="376"/>
      <c r="E8" s="376"/>
      <c r="F8" s="376" t="s">
        <v>13</v>
      </c>
      <c r="G8" s="376"/>
      <c r="H8" s="376"/>
      <c r="I8" s="376" t="s">
        <v>14</v>
      </c>
      <c r="J8" s="376" t="s">
        <v>15</v>
      </c>
      <c r="K8" s="376" t="s">
        <v>30</v>
      </c>
      <c r="L8" s="376" t="s">
        <v>31</v>
      </c>
      <c r="M8" s="376" t="s">
        <v>15</v>
      </c>
      <c r="N8" s="376" t="s">
        <v>29</v>
      </c>
    </row>
    <row r="9" spans="1:14" ht="24">
      <c r="B9" s="376"/>
      <c r="C9" s="376"/>
      <c r="D9" s="376"/>
      <c r="E9" s="376"/>
      <c r="F9" s="80" t="s">
        <v>16</v>
      </c>
      <c r="G9" s="80" t="s">
        <v>17</v>
      </c>
      <c r="H9" s="80" t="s">
        <v>23</v>
      </c>
      <c r="I9" s="376"/>
      <c r="J9" s="376"/>
      <c r="K9" s="376"/>
      <c r="L9" s="376"/>
      <c r="M9" s="376"/>
      <c r="N9" s="376"/>
    </row>
    <row r="10" spans="1:14">
      <c r="A10" s="3"/>
      <c r="B10" s="81"/>
      <c r="C10" s="82"/>
      <c r="D10" s="83"/>
      <c r="E10" s="84">
        <v>13</v>
      </c>
      <c r="F10" s="13">
        <v>66</v>
      </c>
      <c r="G10" s="13">
        <v>0</v>
      </c>
      <c r="H10" s="13">
        <f>F10+G10</f>
        <v>66</v>
      </c>
      <c r="I10" s="13">
        <v>0</v>
      </c>
      <c r="J10" s="13">
        <f>H10+I10</f>
        <v>66</v>
      </c>
      <c r="K10" s="14">
        <v>9</v>
      </c>
      <c r="L10" s="14">
        <v>0</v>
      </c>
      <c r="M10" s="15">
        <f>K10+L10</f>
        <v>9</v>
      </c>
      <c r="N10" s="14">
        <v>0</v>
      </c>
    </row>
    <row r="11" spans="1:14">
      <c r="A11" s="3"/>
      <c r="B11" s="85" t="s">
        <v>1</v>
      </c>
      <c r="C11" s="86" t="s">
        <v>0</v>
      </c>
      <c r="D11" s="83"/>
      <c r="E11" s="84">
        <v>12</v>
      </c>
      <c r="F11" s="13">
        <v>0</v>
      </c>
      <c r="G11" s="13">
        <v>0</v>
      </c>
      <c r="H11" s="13">
        <f t="shared" ref="H11:H22" si="0">F11+G11</f>
        <v>0</v>
      </c>
      <c r="I11" s="13">
        <v>0</v>
      </c>
      <c r="J11" s="13">
        <f t="shared" ref="J11:J50" si="1">H11+I11</f>
        <v>0</v>
      </c>
      <c r="K11" s="14">
        <v>0</v>
      </c>
      <c r="L11" s="14">
        <v>0</v>
      </c>
      <c r="M11" s="15">
        <f t="shared" ref="M11:M22" si="2">K11+L11</f>
        <v>0</v>
      </c>
      <c r="N11" s="14">
        <v>0</v>
      </c>
    </row>
    <row r="12" spans="1:14">
      <c r="A12" s="3"/>
      <c r="B12" s="85" t="s">
        <v>2</v>
      </c>
      <c r="C12" s="87"/>
      <c r="D12" s="88" t="s">
        <v>6</v>
      </c>
      <c r="E12" s="84">
        <v>11</v>
      </c>
      <c r="F12" s="13">
        <v>7</v>
      </c>
      <c r="G12" s="13">
        <v>0</v>
      </c>
      <c r="H12" s="13">
        <f t="shared" si="0"/>
        <v>7</v>
      </c>
      <c r="I12" s="13">
        <v>0</v>
      </c>
      <c r="J12" s="13">
        <f t="shared" si="1"/>
        <v>7</v>
      </c>
      <c r="K12" s="14">
        <v>0</v>
      </c>
      <c r="L12" s="14">
        <v>0</v>
      </c>
      <c r="M12" s="15">
        <f t="shared" si="2"/>
        <v>0</v>
      </c>
      <c r="N12" s="14">
        <v>0</v>
      </c>
    </row>
    <row r="13" spans="1:14">
      <c r="A13" s="3"/>
      <c r="B13" s="85" t="s">
        <v>1</v>
      </c>
      <c r="C13" s="86"/>
      <c r="D13" s="88" t="s">
        <v>10</v>
      </c>
      <c r="E13" s="84">
        <v>10</v>
      </c>
      <c r="F13" s="13">
        <v>16</v>
      </c>
      <c r="G13" s="13">
        <v>0</v>
      </c>
      <c r="H13" s="13">
        <f t="shared" si="0"/>
        <v>16</v>
      </c>
      <c r="I13" s="13">
        <v>0</v>
      </c>
      <c r="J13" s="13">
        <f t="shared" si="1"/>
        <v>16</v>
      </c>
      <c r="K13" s="14">
        <v>0</v>
      </c>
      <c r="L13" s="14">
        <v>0</v>
      </c>
      <c r="M13" s="15">
        <f t="shared" si="2"/>
        <v>0</v>
      </c>
      <c r="N13" s="14">
        <v>0</v>
      </c>
    </row>
    <row r="14" spans="1:14">
      <c r="A14" s="3"/>
      <c r="B14" s="85" t="s">
        <v>3</v>
      </c>
      <c r="C14" s="86"/>
      <c r="D14" s="88" t="s">
        <v>25</v>
      </c>
      <c r="E14" s="84">
        <v>9</v>
      </c>
      <c r="F14" s="13">
        <v>5</v>
      </c>
      <c r="G14" s="13">
        <v>0</v>
      </c>
      <c r="H14" s="13">
        <f t="shared" si="0"/>
        <v>5</v>
      </c>
      <c r="I14" s="13">
        <v>0</v>
      </c>
      <c r="J14" s="13">
        <f t="shared" si="1"/>
        <v>5</v>
      </c>
      <c r="K14" s="14">
        <v>0</v>
      </c>
      <c r="L14" s="14">
        <v>0</v>
      </c>
      <c r="M14" s="15">
        <f t="shared" si="2"/>
        <v>0</v>
      </c>
      <c r="N14" s="14">
        <v>0</v>
      </c>
    </row>
    <row r="15" spans="1:14">
      <c r="A15" s="3"/>
      <c r="B15" s="85" t="s">
        <v>4</v>
      </c>
      <c r="C15" s="86" t="s">
        <v>5</v>
      </c>
      <c r="D15" s="88" t="s">
        <v>22</v>
      </c>
      <c r="E15" s="84">
        <v>8</v>
      </c>
      <c r="F15" s="13">
        <v>3</v>
      </c>
      <c r="G15" s="13">
        <v>0</v>
      </c>
      <c r="H15" s="13">
        <f t="shared" si="0"/>
        <v>3</v>
      </c>
      <c r="I15" s="13">
        <v>0</v>
      </c>
      <c r="J15" s="13">
        <f t="shared" si="1"/>
        <v>3</v>
      </c>
      <c r="K15" s="14">
        <v>0</v>
      </c>
      <c r="L15" s="14">
        <v>0</v>
      </c>
      <c r="M15" s="15">
        <f t="shared" si="2"/>
        <v>0</v>
      </c>
      <c r="N15" s="14">
        <v>0</v>
      </c>
    </row>
    <row r="16" spans="1:14">
      <c r="A16" s="3"/>
      <c r="B16" s="85" t="s">
        <v>6</v>
      </c>
      <c r="C16" s="86"/>
      <c r="D16" s="88" t="s">
        <v>12</v>
      </c>
      <c r="E16" s="84">
        <v>7</v>
      </c>
      <c r="F16" s="13">
        <v>1</v>
      </c>
      <c r="G16" s="13">
        <v>0</v>
      </c>
      <c r="H16" s="13">
        <f t="shared" si="0"/>
        <v>1</v>
      </c>
      <c r="I16" s="13">
        <v>0</v>
      </c>
      <c r="J16" s="13">
        <f t="shared" si="1"/>
        <v>1</v>
      </c>
      <c r="K16" s="14">
        <v>0</v>
      </c>
      <c r="L16" s="14">
        <v>0</v>
      </c>
      <c r="M16" s="15">
        <f t="shared" si="2"/>
        <v>0</v>
      </c>
      <c r="N16" s="14">
        <v>0</v>
      </c>
    </row>
    <row r="17" spans="1:14">
      <c r="A17" s="3"/>
      <c r="B17" s="85" t="s">
        <v>7</v>
      </c>
      <c r="C17" s="87"/>
      <c r="D17" s="88" t="s">
        <v>4</v>
      </c>
      <c r="E17" s="84">
        <v>6</v>
      </c>
      <c r="F17" s="13">
        <v>2</v>
      </c>
      <c r="G17" s="13">
        <v>0</v>
      </c>
      <c r="H17" s="13">
        <f t="shared" si="0"/>
        <v>2</v>
      </c>
      <c r="I17" s="13">
        <v>0</v>
      </c>
      <c r="J17" s="13">
        <f t="shared" si="1"/>
        <v>2</v>
      </c>
      <c r="K17" s="14">
        <v>0</v>
      </c>
      <c r="L17" s="14">
        <v>0</v>
      </c>
      <c r="M17" s="15">
        <f t="shared" si="2"/>
        <v>0</v>
      </c>
      <c r="N17" s="14">
        <v>0</v>
      </c>
    </row>
    <row r="18" spans="1:14">
      <c r="A18" s="3"/>
      <c r="B18" s="85" t="s">
        <v>1</v>
      </c>
      <c r="C18" s="86"/>
      <c r="D18" s="88" t="s">
        <v>9</v>
      </c>
      <c r="E18" s="84">
        <v>5</v>
      </c>
      <c r="F18" s="13">
        <v>3</v>
      </c>
      <c r="G18" s="13">
        <v>0</v>
      </c>
      <c r="H18" s="13">
        <f t="shared" si="0"/>
        <v>3</v>
      </c>
      <c r="I18" s="13">
        <v>0</v>
      </c>
      <c r="J18" s="13">
        <f t="shared" si="1"/>
        <v>3</v>
      </c>
      <c r="K18" s="14">
        <v>0</v>
      </c>
      <c r="L18" s="14">
        <v>0</v>
      </c>
      <c r="M18" s="15">
        <f t="shared" si="2"/>
        <v>0</v>
      </c>
      <c r="N18" s="14">
        <v>0</v>
      </c>
    </row>
    <row r="19" spans="1:14">
      <c r="A19" s="3"/>
      <c r="B19" s="85"/>
      <c r="C19" s="86"/>
      <c r="D19" s="88" t="s">
        <v>12</v>
      </c>
      <c r="E19" s="84">
        <v>4</v>
      </c>
      <c r="F19" s="13">
        <v>1</v>
      </c>
      <c r="G19" s="13">
        <v>0</v>
      </c>
      <c r="H19" s="13">
        <f t="shared" si="0"/>
        <v>1</v>
      </c>
      <c r="I19" s="13">
        <v>0</v>
      </c>
      <c r="J19" s="13">
        <f t="shared" si="1"/>
        <v>1</v>
      </c>
      <c r="K19" s="14">
        <v>0</v>
      </c>
      <c r="L19" s="14">
        <v>0</v>
      </c>
      <c r="M19" s="15">
        <f t="shared" si="2"/>
        <v>0</v>
      </c>
      <c r="N19" s="14">
        <v>0</v>
      </c>
    </row>
    <row r="20" spans="1:14">
      <c r="A20" s="3"/>
      <c r="B20" s="85"/>
      <c r="C20" s="86" t="s">
        <v>1</v>
      </c>
      <c r="D20" s="83"/>
      <c r="E20" s="84">
        <v>3</v>
      </c>
      <c r="F20" s="13">
        <v>0</v>
      </c>
      <c r="G20" s="13">
        <v>1</v>
      </c>
      <c r="H20" s="13">
        <f t="shared" si="0"/>
        <v>1</v>
      </c>
      <c r="I20" s="13">
        <v>0</v>
      </c>
      <c r="J20" s="13">
        <f t="shared" si="1"/>
        <v>1</v>
      </c>
      <c r="K20" s="14">
        <v>0</v>
      </c>
      <c r="L20" s="14">
        <v>0</v>
      </c>
      <c r="M20" s="15">
        <f t="shared" si="2"/>
        <v>0</v>
      </c>
      <c r="N20" s="14">
        <v>0</v>
      </c>
    </row>
    <row r="21" spans="1:14">
      <c r="A21" s="3"/>
      <c r="B21" s="85"/>
      <c r="C21" s="86"/>
      <c r="D21" s="83"/>
      <c r="E21" s="84">
        <v>2</v>
      </c>
      <c r="F21" s="13">
        <v>0</v>
      </c>
      <c r="G21" s="13">
        <v>17</v>
      </c>
      <c r="H21" s="13">
        <f t="shared" si="0"/>
        <v>17</v>
      </c>
      <c r="I21" s="13">
        <v>0</v>
      </c>
      <c r="J21" s="13">
        <f t="shared" si="1"/>
        <v>17</v>
      </c>
      <c r="K21" s="14">
        <v>0</v>
      </c>
      <c r="L21" s="14">
        <v>0</v>
      </c>
      <c r="M21" s="15">
        <f t="shared" si="2"/>
        <v>0</v>
      </c>
      <c r="N21" s="14">
        <v>0</v>
      </c>
    </row>
    <row r="22" spans="1:14">
      <c r="A22" s="3"/>
      <c r="B22" s="89"/>
      <c r="C22" s="87"/>
      <c r="D22" s="83"/>
      <c r="E22" s="81">
        <v>1</v>
      </c>
      <c r="F22" s="13">
        <v>0</v>
      </c>
      <c r="G22" s="13">
        <v>1</v>
      </c>
      <c r="H22" s="13">
        <f t="shared" si="0"/>
        <v>1</v>
      </c>
      <c r="I22" s="13">
        <v>1</v>
      </c>
      <c r="J22" s="13">
        <f t="shared" si="1"/>
        <v>2</v>
      </c>
      <c r="K22" s="14">
        <v>0</v>
      </c>
      <c r="L22" s="14">
        <v>0</v>
      </c>
      <c r="M22" s="15">
        <f t="shared" si="2"/>
        <v>0</v>
      </c>
      <c r="N22" s="14">
        <v>0</v>
      </c>
    </row>
    <row r="23" spans="1:14" ht="12.75" customHeight="1">
      <c r="A23" s="3"/>
      <c r="B23" s="377" t="s">
        <v>18</v>
      </c>
      <c r="C23" s="378"/>
      <c r="D23" s="378"/>
      <c r="E23" s="379"/>
      <c r="F23" s="94">
        <f t="shared" ref="F23:N23" si="3">SUM(F10:F22)</f>
        <v>104</v>
      </c>
      <c r="G23" s="94">
        <f t="shared" si="3"/>
        <v>19</v>
      </c>
      <c r="H23" s="95">
        <f t="shared" si="3"/>
        <v>123</v>
      </c>
      <c r="I23" s="94">
        <f t="shared" si="3"/>
        <v>1</v>
      </c>
      <c r="J23" s="95">
        <f t="shared" si="3"/>
        <v>124</v>
      </c>
      <c r="K23" s="96">
        <f t="shared" si="3"/>
        <v>9</v>
      </c>
      <c r="L23" s="96">
        <f t="shared" si="3"/>
        <v>0</v>
      </c>
      <c r="M23" s="94">
        <f t="shared" si="3"/>
        <v>9</v>
      </c>
      <c r="N23" s="94">
        <f t="shared" si="3"/>
        <v>0</v>
      </c>
    </row>
    <row r="24" spans="1:14">
      <c r="A24" s="3"/>
      <c r="B24" s="85"/>
      <c r="C24" s="85"/>
      <c r="D24" s="90"/>
      <c r="E24" s="89">
        <v>13</v>
      </c>
      <c r="F24" s="13">
        <v>147</v>
      </c>
      <c r="G24" s="13">
        <v>0</v>
      </c>
      <c r="H24" s="13">
        <f>F24+G24</f>
        <v>147</v>
      </c>
      <c r="I24" s="13">
        <v>0</v>
      </c>
      <c r="J24" s="13">
        <f t="shared" si="1"/>
        <v>147</v>
      </c>
      <c r="K24" s="14">
        <v>5</v>
      </c>
      <c r="L24" s="14">
        <v>2</v>
      </c>
      <c r="M24" s="14">
        <f>K24+L24</f>
        <v>7</v>
      </c>
      <c r="N24" s="14">
        <v>2</v>
      </c>
    </row>
    <row r="25" spans="1:14">
      <c r="A25" s="3"/>
      <c r="B25" s="85"/>
      <c r="C25" s="85" t="s">
        <v>0</v>
      </c>
      <c r="D25" s="90"/>
      <c r="E25" s="84">
        <v>12</v>
      </c>
      <c r="F25" s="13">
        <v>0</v>
      </c>
      <c r="G25" s="13">
        <v>0</v>
      </c>
      <c r="H25" s="13">
        <f t="shared" ref="H25:H50" si="4">F25+G25</f>
        <v>0</v>
      </c>
      <c r="I25" s="13">
        <v>0</v>
      </c>
      <c r="J25" s="13">
        <f t="shared" si="1"/>
        <v>0</v>
      </c>
      <c r="K25" s="14">
        <v>0</v>
      </c>
      <c r="L25" s="14">
        <v>0</v>
      </c>
      <c r="M25" s="14">
        <f t="shared" ref="M25:M36" si="5">K25+L25</f>
        <v>0</v>
      </c>
      <c r="N25" s="14">
        <v>0</v>
      </c>
    </row>
    <row r="26" spans="1:14">
      <c r="A26" s="3"/>
      <c r="B26" s="85" t="s">
        <v>7</v>
      </c>
      <c r="C26" s="89"/>
      <c r="D26" s="90"/>
      <c r="E26" s="84">
        <v>11</v>
      </c>
      <c r="F26" s="13">
        <v>8</v>
      </c>
      <c r="G26" s="13">
        <v>0</v>
      </c>
      <c r="H26" s="13">
        <f t="shared" si="4"/>
        <v>8</v>
      </c>
      <c r="I26" s="13">
        <v>0</v>
      </c>
      <c r="J26" s="13">
        <f t="shared" si="1"/>
        <v>8</v>
      </c>
      <c r="K26" s="14">
        <v>0</v>
      </c>
      <c r="L26" s="14">
        <v>0</v>
      </c>
      <c r="M26" s="14">
        <f t="shared" si="5"/>
        <v>0</v>
      </c>
      <c r="N26" s="14">
        <v>0</v>
      </c>
    </row>
    <row r="27" spans="1:14">
      <c r="A27" s="3"/>
      <c r="B27" s="85" t="s">
        <v>8</v>
      </c>
      <c r="C27" s="85"/>
      <c r="D27" s="90" t="s">
        <v>26</v>
      </c>
      <c r="E27" s="84">
        <v>10</v>
      </c>
      <c r="F27" s="13">
        <v>33</v>
      </c>
      <c r="G27" s="13">
        <v>0</v>
      </c>
      <c r="H27" s="13">
        <f t="shared" si="4"/>
        <v>33</v>
      </c>
      <c r="I27" s="13">
        <v>0</v>
      </c>
      <c r="J27" s="13">
        <f t="shared" si="1"/>
        <v>33</v>
      </c>
      <c r="K27" s="14">
        <v>0</v>
      </c>
      <c r="L27" s="14">
        <v>0</v>
      </c>
      <c r="M27" s="14">
        <f t="shared" si="5"/>
        <v>0</v>
      </c>
      <c r="N27" s="14">
        <v>0</v>
      </c>
    </row>
    <row r="28" spans="1:14">
      <c r="A28" s="3"/>
      <c r="B28" s="85" t="s">
        <v>0</v>
      </c>
      <c r="C28" s="85"/>
      <c r="D28" s="90" t="s">
        <v>8</v>
      </c>
      <c r="E28" s="84">
        <v>9</v>
      </c>
      <c r="F28" s="13">
        <v>6</v>
      </c>
      <c r="G28" s="13">
        <v>0</v>
      </c>
      <c r="H28" s="13">
        <f t="shared" si="4"/>
        <v>6</v>
      </c>
      <c r="I28" s="13">
        <v>0</v>
      </c>
      <c r="J28" s="13">
        <f t="shared" si="1"/>
        <v>6</v>
      </c>
      <c r="K28" s="14">
        <v>0</v>
      </c>
      <c r="L28" s="14">
        <v>0</v>
      </c>
      <c r="M28" s="14">
        <f t="shared" si="5"/>
        <v>0</v>
      </c>
      <c r="N28" s="14">
        <v>0</v>
      </c>
    </row>
    <row r="29" spans="1:14">
      <c r="A29" s="3"/>
      <c r="B29" s="85" t="s">
        <v>2</v>
      </c>
      <c r="C29" s="85" t="s">
        <v>5</v>
      </c>
      <c r="D29" s="90" t="s">
        <v>27</v>
      </c>
      <c r="E29" s="84">
        <v>8</v>
      </c>
      <c r="F29" s="13">
        <v>2</v>
      </c>
      <c r="G29" s="13">
        <v>0</v>
      </c>
      <c r="H29" s="13">
        <f t="shared" si="4"/>
        <v>2</v>
      </c>
      <c r="I29" s="13">
        <v>0</v>
      </c>
      <c r="J29" s="13">
        <f t="shared" si="1"/>
        <v>2</v>
      </c>
      <c r="K29" s="14">
        <v>0</v>
      </c>
      <c r="L29" s="14">
        <v>0</v>
      </c>
      <c r="M29" s="14">
        <f t="shared" si="5"/>
        <v>0</v>
      </c>
      <c r="N29" s="14">
        <v>0</v>
      </c>
    </row>
    <row r="30" spans="1:14">
      <c r="A30" s="3"/>
      <c r="B30" s="85" t="s">
        <v>4</v>
      </c>
      <c r="C30" s="85"/>
      <c r="D30" s="90" t="s">
        <v>4</v>
      </c>
      <c r="E30" s="84">
        <v>7</v>
      </c>
      <c r="F30" s="13">
        <v>3</v>
      </c>
      <c r="G30" s="13">
        <v>0</v>
      </c>
      <c r="H30" s="13">
        <f t="shared" si="4"/>
        <v>3</v>
      </c>
      <c r="I30" s="13">
        <v>0</v>
      </c>
      <c r="J30" s="13">
        <f t="shared" si="1"/>
        <v>3</v>
      </c>
      <c r="K30" s="14">
        <v>0</v>
      </c>
      <c r="L30" s="14">
        <v>1</v>
      </c>
      <c r="M30" s="14">
        <f t="shared" si="5"/>
        <v>1</v>
      </c>
      <c r="N30" s="14">
        <v>1</v>
      </c>
    </row>
    <row r="31" spans="1:14">
      <c r="A31" s="3"/>
      <c r="B31" s="85" t="s">
        <v>0</v>
      </c>
      <c r="C31" s="85"/>
      <c r="D31" s="90" t="s">
        <v>9</v>
      </c>
      <c r="E31" s="84">
        <v>6</v>
      </c>
      <c r="F31" s="13">
        <v>0</v>
      </c>
      <c r="G31" s="13">
        <v>0</v>
      </c>
      <c r="H31" s="13">
        <f t="shared" si="4"/>
        <v>0</v>
      </c>
      <c r="I31" s="13">
        <v>0</v>
      </c>
      <c r="J31" s="13">
        <f t="shared" si="1"/>
        <v>0</v>
      </c>
      <c r="K31" s="14">
        <v>0</v>
      </c>
      <c r="L31" s="14">
        <v>0</v>
      </c>
      <c r="M31" s="14">
        <f t="shared" si="5"/>
        <v>0</v>
      </c>
      <c r="N31" s="14">
        <v>0</v>
      </c>
    </row>
    <row r="32" spans="1:14">
      <c r="A32" s="3"/>
      <c r="B32" s="85" t="s">
        <v>9</v>
      </c>
      <c r="C32" s="81"/>
      <c r="D32" s="90"/>
      <c r="E32" s="84">
        <v>5</v>
      </c>
      <c r="F32" s="13">
        <v>2</v>
      </c>
      <c r="G32" s="13">
        <v>0</v>
      </c>
      <c r="H32" s="13">
        <f t="shared" si="4"/>
        <v>2</v>
      </c>
      <c r="I32" s="13">
        <v>0</v>
      </c>
      <c r="J32" s="13">
        <f t="shared" si="1"/>
        <v>2</v>
      </c>
      <c r="K32" s="14">
        <v>0</v>
      </c>
      <c r="L32" s="14">
        <v>0</v>
      </c>
      <c r="M32" s="14">
        <f t="shared" si="5"/>
        <v>0</v>
      </c>
      <c r="N32" s="14">
        <v>0</v>
      </c>
    </row>
    <row r="33" spans="1:14">
      <c r="A33" s="3"/>
      <c r="B33" s="85"/>
      <c r="C33" s="85"/>
      <c r="D33" s="90"/>
      <c r="E33" s="84">
        <v>4</v>
      </c>
      <c r="F33" s="13">
        <v>0</v>
      </c>
      <c r="G33" s="13">
        <v>0</v>
      </c>
      <c r="H33" s="13">
        <f t="shared" si="4"/>
        <v>0</v>
      </c>
      <c r="I33" s="13">
        <v>0</v>
      </c>
      <c r="J33" s="13">
        <f t="shared" si="1"/>
        <v>0</v>
      </c>
      <c r="K33" s="14">
        <v>0</v>
      </c>
      <c r="L33" s="14">
        <v>0</v>
      </c>
      <c r="M33" s="14">
        <f t="shared" si="5"/>
        <v>0</v>
      </c>
      <c r="N33" s="14">
        <v>0</v>
      </c>
    </row>
    <row r="34" spans="1:14">
      <c r="A34" s="3"/>
      <c r="B34" s="85"/>
      <c r="C34" s="85" t="s">
        <v>1</v>
      </c>
      <c r="D34" s="90"/>
      <c r="E34" s="84">
        <v>3</v>
      </c>
      <c r="F34" s="13">
        <v>0</v>
      </c>
      <c r="G34" s="13">
        <v>6</v>
      </c>
      <c r="H34" s="13">
        <f t="shared" si="4"/>
        <v>6</v>
      </c>
      <c r="I34" s="13">
        <v>0</v>
      </c>
      <c r="J34" s="13">
        <f t="shared" si="1"/>
        <v>6</v>
      </c>
      <c r="K34" s="14">
        <v>0</v>
      </c>
      <c r="L34" s="14">
        <v>0</v>
      </c>
      <c r="M34" s="14">
        <f t="shared" si="5"/>
        <v>0</v>
      </c>
      <c r="N34" s="14">
        <v>0</v>
      </c>
    </row>
    <row r="35" spans="1:14">
      <c r="A35" s="3"/>
      <c r="B35" s="85"/>
      <c r="C35" s="85"/>
      <c r="D35" s="90"/>
      <c r="E35" s="84">
        <v>2</v>
      </c>
      <c r="F35" s="13">
        <v>0</v>
      </c>
      <c r="G35" s="13">
        <v>2</v>
      </c>
      <c r="H35" s="13">
        <f t="shared" si="4"/>
        <v>2</v>
      </c>
      <c r="I35" s="13">
        <v>0</v>
      </c>
      <c r="J35" s="13">
        <f t="shared" si="1"/>
        <v>2</v>
      </c>
      <c r="K35" s="14">
        <v>0</v>
      </c>
      <c r="L35" s="14">
        <v>0</v>
      </c>
      <c r="M35" s="14">
        <f t="shared" si="5"/>
        <v>0</v>
      </c>
      <c r="N35" s="14">
        <v>0</v>
      </c>
    </row>
    <row r="36" spans="1:14">
      <c r="A36" s="3"/>
      <c r="B36" s="89"/>
      <c r="C36" s="89"/>
      <c r="D36" s="90"/>
      <c r="E36" s="81">
        <v>1</v>
      </c>
      <c r="F36" s="13">
        <v>0</v>
      </c>
      <c r="G36" s="13">
        <v>6</v>
      </c>
      <c r="H36" s="13">
        <f t="shared" si="4"/>
        <v>6</v>
      </c>
      <c r="I36" s="13">
        <v>3</v>
      </c>
      <c r="J36" s="13">
        <f t="shared" si="1"/>
        <v>9</v>
      </c>
      <c r="K36" s="14">
        <v>0</v>
      </c>
      <c r="L36" s="14">
        <v>0</v>
      </c>
      <c r="M36" s="14">
        <f t="shared" si="5"/>
        <v>0</v>
      </c>
      <c r="N36" s="14">
        <v>0</v>
      </c>
    </row>
    <row r="37" spans="1:14" ht="12.75" customHeight="1">
      <c r="A37" s="3"/>
      <c r="B37" s="377" t="s">
        <v>19</v>
      </c>
      <c r="C37" s="378"/>
      <c r="D37" s="378"/>
      <c r="E37" s="378"/>
      <c r="F37" s="96">
        <f t="shared" ref="F37:N37" si="6">SUM(F24:F36)</f>
        <v>201</v>
      </c>
      <c r="G37" s="94">
        <f t="shared" si="6"/>
        <v>14</v>
      </c>
      <c r="H37" s="97">
        <f t="shared" si="6"/>
        <v>215</v>
      </c>
      <c r="I37" s="98">
        <f t="shared" si="6"/>
        <v>3</v>
      </c>
      <c r="J37" s="95">
        <f t="shared" si="6"/>
        <v>218</v>
      </c>
      <c r="K37" s="96">
        <f t="shared" si="6"/>
        <v>5</v>
      </c>
      <c r="L37" s="94">
        <f t="shared" si="6"/>
        <v>3</v>
      </c>
      <c r="M37" s="95">
        <f t="shared" si="6"/>
        <v>8</v>
      </c>
      <c r="N37" s="96">
        <f t="shared" si="6"/>
        <v>3</v>
      </c>
    </row>
    <row r="38" spans="1:14">
      <c r="A38" s="3"/>
      <c r="B38" s="81"/>
      <c r="C38" s="81"/>
      <c r="D38" s="91"/>
      <c r="E38" s="84">
        <v>13</v>
      </c>
      <c r="F38" s="13">
        <v>0</v>
      </c>
      <c r="G38" s="13">
        <v>0</v>
      </c>
      <c r="H38" s="13">
        <f t="shared" si="4"/>
        <v>0</v>
      </c>
      <c r="I38" s="13">
        <v>0</v>
      </c>
      <c r="J38" s="13">
        <f t="shared" si="1"/>
        <v>0</v>
      </c>
      <c r="K38" s="14">
        <v>0</v>
      </c>
      <c r="L38" s="14">
        <v>0</v>
      </c>
      <c r="M38" s="14">
        <f>K38+L38</f>
        <v>0</v>
      </c>
      <c r="N38" s="14">
        <v>0</v>
      </c>
    </row>
    <row r="39" spans="1:14">
      <c r="A39" s="3"/>
      <c r="B39" s="85" t="s">
        <v>1</v>
      </c>
      <c r="C39" s="85" t="s">
        <v>0</v>
      </c>
      <c r="D39" s="90" t="s">
        <v>21</v>
      </c>
      <c r="E39" s="84">
        <v>12</v>
      </c>
      <c r="F39" s="13">
        <v>0</v>
      </c>
      <c r="G39" s="13">
        <v>0</v>
      </c>
      <c r="H39" s="13">
        <f t="shared" si="4"/>
        <v>0</v>
      </c>
      <c r="I39" s="13">
        <v>0</v>
      </c>
      <c r="J39" s="13">
        <f t="shared" si="1"/>
        <v>0</v>
      </c>
      <c r="K39" s="14">
        <v>0</v>
      </c>
      <c r="L39" s="14">
        <v>0</v>
      </c>
      <c r="M39" s="14">
        <f t="shared" ref="M39:M50" si="7">K39+L39</f>
        <v>0</v>
      </c>
      <c r="N39" s="14">
        <v>0</v>
      </c>
    </row>
    <row r="40" spans="1:14">
      <c r="A40" s="3"/>
      <c r="B40" s="85" t="s">
        <v>10</v>
      </c>
      <c r="C40" s="85"/>
      <c r="D40" s="90" t="s">
        <v>10</v>
      </c>
      <c r="E40" s="84">
        <v>11</v>
      </c>
      <c r="F40" s="13">
        <v>1</v>
      </c>
      <c r="G40" s="13">
        <v>0</v>
      </c>
      <c r="H40" s="13">
        <f t="shared" si="4"/>
        <v>1</v>
      </c>
      <c r="I40" s="13">
        <v>0</v>
      </c>
      <c r="J40" s="13">
        <f t="shared" si="1"/>
        <v>1</v>
      </c>
      <c r="K40" s="14">
        <v>0</v>
      </c>
      <c r="L40" s="14">
        <v>0</v>
      </c>
      <c r="M40" s="14">
        <f t="shared" si="7"/>
        <v>0</v>
      </c>
      <c r="N40" s="14">
        <v>0</v>
      </c>
    </row>
    <row r="41" spans="1:14">
      <c r="A41" s="3"/>
      <c r="B41" s="85" t="s">
        <v>11</v>
      </c>
      <c r="C41" s="81"/>
      <c r="D41" s="90" t="s">
        <v>2</v>
      </c>
      <c r="E41" s="84">
        <v>10</v>
      </c>
      <c r="F41" s="13">
        <v>0</v>
      </c>
      <c r="G41" s="13">
        <v>0</v>
      </c>
      <c r="H41" s="13">
        <f t="shared" si="4"/>
        <v>0</v>
      </c>
      <c r="I41" s="13">
        <v>0</v>
      </c>
      <c r="J41" s="13">
        <f t="shared" si="1"/>
        <v>0</v>
      </c>
      <c r="K41" s="14">
        <v>0</v>
      </c>
      <c r="L41" s="14">
        <v>0</v>
      </c>
      <c r="M41" s="14">
        <f t="shared" si="7"/>
        <v>0</v>
      </c>
      <c r="N41" s="14">
        <v>0</v>
      </c>
    </row>
    <row r="42" spans="1:14">
      <c r="A42" s="3"/>
      <c r="B42" s="85" t="s">
        <v>4</v>
      </c>
      <c r="C42" s="85"/>
      <c r="D42" s="90" t="s">
        <v>27</v>
      </c>
      <c r="E42" s="84">
        <v>9</v>
      </c>
      <c r="F42" s="13">
        <v>0</v>
      </c>
      <c r="G42" s="13">
        <v>0</v>
      </c>
      <c r="H42" s="13">
        <f t="shared" si="4"/>
        <v>0</v>
      </c>
      <c r="I42" s="13">
        <v>0</v>
      </c>
      <c r="J42" s="13">
        <f t="shared" si="1"/>
        <v>0</v>
      </c>
      <c r="K42" s="14">
        <v>0</v>
      </c>
      <c r="L42" s="14">
        <v>0</v>
      </c>
      <c r="M42" s="14">
        <f t="shared" si="7"/>
        <v>0</v>
      </c>
      <c r="N42" s="14">
        <v>0</v>
      </c>
    </row>
    <row r="43" spans="1:14">
      <c r="A43" s="3"/>
      <c r="B43" s="85" t="s">
        <v>3</v>
      </c>
      <c r="C43" s="85" t="s">
        <v>5</v>
      </c>
      <c r="D43" s="90" t="s">
        <v>1</v>
      </c>
      <c r="E43" s="84">
        <v>8</v>
      </c>
      <c r="F43" s="13">
        <v>0</v>
      </c>
      <c r="G43" s="13">
        <v>0</v>
      </c>
      <c r="H43" s="13">
        <f t="shared" si="4"/>
        <v>0</v>
      </c>
      <c r="I43" s="13">
        <v>0</v>
      </c>
      <c r="J43" s="13">
        <f t="shared" si="1"/>
        <v>0</v>
      </c>
      <c r="K43" s="14">
        <v>0</v>
      </c>
      <c r="L43" s="14">
        <v>0</v>
      </c>
      <c r="M43" s="14">
        <f t="shared" si="7"/>
        <v>0</v>
      </c>
      <c r="N43" s="14">
        <v>0</v>
      </c>
    </row>
    <row r="44" spans="1:14">
      <c r="A44" s="3"/>
      <c r="B44" s="85" t="s">
        <v>4</v>
      </c>
      <c r="C44" s="85"/>
      <c r="D44" s="90" t="s">
        <v>26</v>
      </c>
      <c r="E44" s="84">
        <v>7</v>
      </c>
      <c r="F44" s="13">
        <v>0</v>
      </c>
      <c r="G44" s="13">
        <v>0</v>
      </c>
      <c r="H44" s="13">
        <f t="shared" si="4"/>
        <v>0</v>
      </c>
      <c r="I44" s="13">
        <v>0</v>
      </c>
      <c r="J44" s="13">
        <f t="shared" si="1"/>
        <v>0</v>
      </c>
      <c r="K44" s="14">
        <v>0</v>
      </c>
      <c r="L44" s="14">
        <v>0</v>
      </c>
      <c r="M44" s="14">
        <f t="shared" si="7"/>
        <v>0</v>
      </c>
      <c r="N44" s="14">
        <v>0</v>
      </c>
    </row>
    <row r="45" spans="1:14">
      <c r="A45" s="3"/>
      <c r="B45" s="85" t="s">
        <v>1</v>
      </c>
      <c r="C45" s="85"/>
      <c r="D45" s="90" t="s">
        <v>22</v>
      </c>
      <c r="E45" s="84">
        <v>6</v>
      </c>
      <c r="F45" s="13">
        <v>0</v>
      </c>
      <c r="G45" s="13">
        <v>0</v>
      </c>
      <c r="H45" s="13">
        <f t="shared" si="4"/>
        <v>0</v>
      </c>
      <c r="I45" s="13">
        <v>0</v>
      </c>
      <c r="J45" s="13">
        <f t="shared" si="1"/>
        <v>0</v>
      </c>
      <c r="K45" s="14">
        <v>0</v>
      </c>
      <c r="L45" s="14">
        <v>0</v>
      </c>
      <c r="M45" s="14">
        <f t="shared" si="7"/>
        <v>0</v>
      </c>
      <c r="N45" s="14">
        <v>0</v>
      </c>
    </row>
    <row r="46" spans="1:14">
      <c r="A46" s="3"/>
      <c r="B46" s="85" t="s">
        <v>12</v>
      </c>
      <c r="C46" s="81"/>
      <c r="D46" s="90" t="s">
        <v>2</v>
      </c>
      <c r="E46" s="84">
        <v>5</v>
      </c>
      <c r="F46" s="13">
        <v>0</v>
      </c>
      <c r="G46" s="13">
        <v>0</v>
      </c>
      <c r="H46" s="13">
        <f t="shared" si="4"/>
        <v>0</v>
      </c>
      <c r="I46" s="13">
        <v>0</v>
      </c>
      <c r="J46" s="13">
        <f t="shared" si="1"/>
        <v>0</v>
      </c>
      <c r="K46" s="14">
        <v>0</v>
      </c>
      <c r="L46" s="14">
        <v>0</v>
      </c>
      <c r="M46" s="14">
        <f t="shared" si="7"/>
        <v>0</v>
      </c>
      <c r="N46" s="14">
        <v>0</v>
      </c>
    </row>
    <row r="47" spans="1:14">
      <c r="A47" s="3"/>
      <c r="B47" s="85"/>
      <c r="C47" s="85"/>
      <c r="D47" s="90" t="s">
        <v>7</v>
      </c>
      <c r="E47" s="84">
        <v>4</v>
      </c>
      <c r="F47" s="13">
        <v>0</v>
      </c>
      <c r="G47" s="13">
        <v>0</v>
      </c>
      <c r="H47" s="13">
        <f t="shared" si="4"/>
        <v>0</v>
      </c>
      <c r="I47" s="13">
        <v>0</v>
      </c>
      <c r="J47" s="13">
        <f t="shared" si="1"/>
        <v>0</v>
      </c>
      <c r="K47" s="14">
        <v>0</v>
      </c>
      <c r="L47" s="14">
        <v>0</v>
      </c>
      <c r="M47" s="14">
        <f t="shared" si="7"/>
        <v>0</v>
      </c>
      <c r="N47" s="14">
        <v>0</v>
      </c>
    </row>
    <row r="48" spans="1:14">
      <c r="A48" s="3"/>
      <c r="B48" s="85"/>
      <c r="C48" s="85" t="s">
        <v>1</v>
      </c>
      <c r="D48" s="90" t="s">
        <v>1</v>
      </c>
      <c r="E48" s="84">
        <v>3</v>
      </c>
      <c r="F48" s="13">
        <v>0</v>
      </c>
      <c r="G48" s="13">
        <v>0</v>
      </c>
      <c r="H48" s="13">
        <f t="shared" si="4"/>
        <v>0</v>
      </c>
      <c r="I48" s="13">
        <v>0</v>
      </c>
      <c r="J48" s="13">
        <f t="shared" si="1"/>
        <v>0</v>
      </c>
      <c r="K48" s="14">
        <v>0</v>
      </c>
      <c r="L48" s="14">
        <v>0</v>
      </c>
      <c r="M48" s="14">
        <f t="shared" si="7"/>
        <v>0</v>
      </c>
      <c r="N48" s="14">
        <v>0</v>
      </c>
    </row>
    <row r="49" spans="1:14">
      <c r="A49" s="3"/>
      <c r="B49" s="85"/>
      <c r="C49" s="85"/>
      <c r="D49" s="90" t="s">
        <v>3</v>
      </c>
      <c r="E49" s="84">
        <v>2</v>
      </c>
      <c r="F49" s="13">
        <v>0</v>
      </c>
      <c r="G49" s="13">
        <v>0</v>
      </c>
      <c r="H49" s="13">
        <f t="shared" si="4"/>
        <v>0</v>
      </c>
      <c r="I49" s="13">
        <v>0</v>
      </c>
      <c r="J49" s="13">
        <f t="shared" si="1"/>
        <v>0</v>
      </c>
      <c r="K49" s="14">
        <v>0</v>
      </c>
      <c r="L49" s="14">
        <v>0</v>
      </c>
      <c r="M49" s="14">
        <f t="shared" si="7"/>
        <v>0</v>
      </c>
      <c r="N49" s="14">
        <v>0</v>
      </c>
    </row>
    <row r="50" spans="1:14">
      <c r="A50" s="3"/>
      <c r="B50" s="89"/>
      <c r="C50" s="90"/>
      <c r="D50" s="89"/>
      <c r="E50" s="81">
        <v>1</v>
      </c>
      <c r="F50" s="27">
        <v>0</v>
      </c>
      <c r="G50" s="27">
        <v>0</v>
      </c>
      <c r="H50" s="27">
        <f t="shared" si="4"/>
        <v>0</v>
      </c>
      <c r="I50" s="27">
        <v>0</v>
      </c>
      <c r="J50" s="27">
        <f t="shared" si="1"/>
        <v>0</v>
      </c>
      <c r="K50" s="28">
        <v>0</v>
      </c>
      <c r="L50" s="28">
        <v>0</v>
      </c>
      <c r="M50" s="28">
        <f t="shared" si="7"/>
        <v>0</v>
      </c>
      <c r="N50" s="28">
        <v>0</v>
      </c>
    </row>
    <row r="51" spans="1:14" ht="12.75" customHeight="1">
      <c r="B51" s="380" t="s">
        <v>20</v>
      </c>
      <c r="C51" s="380"/>
      <c r="D51" s="380"/>
      <c r="E51" s="380"/>
      <c r="F51" s="94">
        <f t="shared" ref="F51:N51" si="8">SUM(F38:F50)</f>
        <v>1</v>
      </c>
      <c r="G51" s="94">
        <f t="shared" si="8"/>
        <v>0</v>
      </c>
      <c r="H51" s="94">
        <f t="shared" si="8"/>
        <v>1</v>
      </c>
      <c r="I51" s="94">
        <f t="shared" si="8"/>
        <v>0</v>
      </c>
      <c r="J51" s="94">
        <f t="shared" si="8"/>
        <v>1</v>
      </c>
      <c r="K51" s="94">
        <f t="shared" si="8"/>
        <v>0</v>
      </c>
      <c r="L51" s="94">
        <f t="shared" si="8"/>
        <v>0</v>
      </c>
      <c r="M51" s="94">
        <f t="shared" si="8"/>
        <v>0</v>
      </c>
      <c r="N51" s="94">
        <f t="shared" si="8"/>
        <v>0</v>
      </c>
    </row>
    <row r="52" spans="1:14">
      <c r="B52" s="377" t="s">
        <v>37</v>
      </c>
      <c r="C52" s="378"/>
      <c r="D52" s="378"/>
      <c r="E52" s="379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2.75" customHeight="1">
      <c r="B53" s="375" t="s">
        <v>40</v>
      </c>
      <c r="C53" s="375"/>
      <c r="D53" s="375"/>
      <c r="E53" s="375"/>
      <c r="F53" s="92">
        <f t="shared" ref="F53:N53" si="9">+F23+F37+F51+F52</f>
        <v>306</v>
      </c>
      <c r="G53" s="92">
        <f t="shared" si="9"/>
        <v>33</v>
      </c>
      <c r="H53" s="92">
        <f t="shared" si="9"/>
        <v>339</v>
      </c>
      <c r="I53" s="92">
        <f t="shared" si="9"/>
        <v>4</v>
      </c>
      <c r="J53" s="92">
        <f t="shared" si="9"/>
        <v>343</v>
      </c>
      <c r="K53" s="92">
        <f t="shared" si="9"/>
        <v>14</v>
      </c>
      <c r="L53" s="92">
        <f t="shared" si="9"/>
        <v>3</v>
      </c>
      <c r="M53" s="92">
        <f t="shared" si="9"/>
        <v>17</v>
      </c>
      <c r="N53" s="92">
        <f t="shared" si="9"/>
        <v>3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P42" sqref="P4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/>
      <c r="E2" s="6" t="s">
        <v>67</v>
      </c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171">
        <v>42248</v>
      </c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42" t="s">
        <v>41</v>
      </c>
      <c r="C7" s="342"/>
      <c r="D7" s="342"/>
      <c r="E7" s="342"/>
      <c r="F7" s="342" t="s">
        <v>35</v>
      </c>
      <c r="G7" s="342"/>
      <c r="H7" s="342"/>
      <c r="I7" s="342"/>
      <c r="J7" s="342"/>
      <c r="K7" s="342" t="s">
        <v>28</v>
      </c>
      <c r="L7" s="342"/>
      <c r="M7" s="342"/>
      <c r="N7" s="342"/>
    </row>
    <row r="8" spans="1:14" ht="12.75" customHeight="1">
      <c r="B8" s="342"/>
      <c r="C8" s="342"/>
      <c r="D8" s="342"/>
      <c r="E8" s="342"/>
      <c r="F8" s="342" t="s">
        <v>13</v>
      </c>
      <c r="G8" s="342"/>
      <c r="H8" s="342"/>
      <c r="I8" s="342" t="s">
        <v>14</v>
      </c>
      <c r="J8" s="342" t="s">
        <v>15</v>
      </c>
      <c r="K8" s="342" t="s">
        <v>30</v>
      </c>
      <c r="L8" s="342" t="s">
        <v>31</v>
      </c>
      <c r="M8" s="342" t="s">
        <v>15</v>
      </c>
      <c r="N8" s="342" t="s">
        <v>29</v>
      </c>
    </row>
    <row r="9" spans="1:14" ht="24">
      <c r="B9" s="342"/>
      <c r="C9" s="342"/>
      <c r="D9" s="342"/>
      <c r="E9" s="342"/>
      <c r="F9" s="167" t="s">
        <v>16</v>
      </c>
      <c r="G9" s="167" t="s">
        <v>17</v>
      </c>
      <c r="H9" s="167" t="s">
        <v>23</v>
      </c>
      <c r="I9" s="342"/>
      <c r="J9" s="342"/>
      <c r="K9" s="342"/>
      <c r="L9" s="342"/>
      <c r="M9" s="342"/>
      <c r="N9" s="342"/>
    </row>
    <row r="10" spans="1:14" ht="15">
      <c r="A10" s="3"/>
      <c r="B10" s="9"/>
      <c r="C10" s="10"/>
      <c r="D10" s="11"/>
      <c r="E10" s="166">
        <v>13</v>
      </c>
      <c r="F10" s="172">
        <v>73</v>
      </c>
      <c r="G10" s="13">
        <v>0</v>
      </c>
      <c r="H10" s="13">
        <f>F10+G10</f>
        <v>73</v>
      </c>
      <c r="I10" s="13">
        <v>0</v>
      </c>
      <c r="J10" s="13">
        <f>H10+I10</f>
        <v>73</v>
      </c>
      <c r="K10" s="173">
        <v>28</v>
      </c>
      <c r="L10" s="173">
        <v>3</v>
      </c>
      <c r="M10" s="173">
        <v>31</v>
      </c>
      <c r="N10" s="173">
        <v>0</v>
      </c>
    </row>
    <row r="11" spans="1:14" ht="15">
      <c r="A11" s="3"/>
      <c r="B11" s="16" t="s">
        <v>1</v>
      </c>
      <c r="C11" s="17" t="s">
        <v>0</v>
      </c>
      <c r="D11" s="11"/>
      <c r="E11" s="166">
        <v>12</v>
      </c>
      <c r="F11" s="172">
        <v>2</v>
      </c>
      <c r="G11" s="13">
        <v>0</v>
      </c>
      <c r="H11" s="13">
        <f t="shared" ref="H11:H22" si="0">F11+G11</f>
        <v>2</v>
      </c>
      <c r="I11" s="13">
        <v>0</v>
      </c>
      <c r="J11" s="13">
        <f t="shared" ref="J11:J50" si="1">H11+I11</f>
        <v>2</v>
      </c>
      <c r="K11" s="173">
        <v>0</v>
      </c>
      <c r="L11" s="173">
        <v>0</v>
      </c>
      <c r="M11" s="173">
        <v>0</v>
      </c>
      <c r="N11" s="173">
        <v>0</v>
      </c>
    </row>
    <row r="12" spans="1:14" ht="15">
      <c r="A12" s="3"/>
      <c r="B12" s="16" t="s">
        <v>2</v>
      </c>
      <c r="C12" s="18"/>
      <c r="D12" s="19" t="s">
        <v>6</v>
      </c>
      <c r="E12" s="166">
        <v>11</v>
      </c>
      <c r="F12" s="172">
        <v>21</v>
      </c>
      <c r="G12" s="13">
        <v>0</v>
      </c>
      <c r="H12" s="13">
        <f t="shared" si="0"/>
        <v>21</v>
      </c>
      <c r="I12" s="13">
        <v>0</v>
      </c>
      <c r="J12" s="13">
        <f t="shared" si="1"/>
        <v>21</v>
      </c>
      <c r="K12" s="173">
        <v>0</v>
      </c>
      <c r="L12" s="173">
        <v>0</v>
      </c>
      <c r="M12" s="173">
        <v>0</v>
      </c>
      <c r="N12" s="173">
        <v>0</v>
      </c>
    </row>
    <row r="13" spans="1:14" ht="15">
      <c r="A13" s="3"/>
      <c r="B13" s="16" t="s">
        <v>1</v>
      </c>
      <c r="C13" s="17"/>
      <c r="D13" s="19" t="s">
        <v>10</v>
      </c>
      <c r="E13" s="166">
        <v>10</v>
      </c>
      <c r="F13" s="172">
        <v>24</v>
      </c>
      <c r="G13" s="13">
        <v>0</v>
      </c>
      <c r="H13" s="13">
        <f t="shared" si="0"/>
        <v>24</v>
      </c>
      <c r="I13" s="13">
        <v>0</v>
      </c>
      <c r="J13" s="13">
        <f t="shared" si="1"/>
        <v>24</v>
      </c>
      <c r="K13" s="173">
        <v>0</v>
      </c>
      <c r="L13" s="173">
        <v>0</v>
      </c>
      <c r="M13" s="173">
        <v>0</v>
      </c>
      <c r="N13" s="173">
        <v>0</v>
      </c>
    </row>
    <row r="14" spans="1:14" ht="15">
      <c r="A14" s="3"/>
      <c r="B14" s="16" t="s">
        <v>3</v>
      </c>
      <c r="C14" s="17"/>
      <c r="D14" s="19" t="s">
        <v>25</v>
      </c>
      <c r="E14" s="166">
        <v>9</v>
      </c>
      <c r="F14" s="172">
        <v>11</v>
      </c>
      <c r="G14" s="13">
        <v>0</v>
      </c>
      <c r="H14" s="13">
        <f t="shared" si="0"/>
        <v>11</v>
      </c>
      <c r="I14" s="13">
        <v>0</v>
      </c>
      <c r="J14" s="13">
        <f t="shared" si="1"/>
        <v>11</v>
      </c>
      <c r="K14" s="173">
        <v>0</v>
      </c>
      <c r="L14" s="173">
        <v>0</v>
      </c>
      <c r="M14" s="173">
        <v>0</v>
      </c>
      <c r="N14" s="173">
        <v>0</v>
      </c>
    </row>
    <row r="15" spans="1:14" ht="15">
      <c r="A15" s="3"/>
      <c r="B15" s="16" t="s">
        <v>4</v>
      </c>
      <c r="C15" s="17" t="s">
        <v>5</v>
      </c>
      <c r="D15" s="19" t="s">
        <v>22</v>
      </c>
      <c r="E15" s="166">
        <v>8</v>
      </c>
      <c r="F15" s="172">
        <v>6</v>
      </c>
      <c r="G15" s="13">
        <v>0</v>
      </c>
      <c r="H15" s="13">
        <f t="shared" si="0"/>
        <v>6</v>
      </c>
      <c r="I15" s="13">
        <v>0</v>
      </c>
      <c r="J15" s="13">
        <f t="shared" si="1"/>
        <v>6</v>
      </c>
      <c r="K15" s="173">
        <v>1</v>
      </c>
      <c r="L15" s="173">
        <v>0</v>
      </c>
      <c r="M15" s="173">
        <v>1</v>
      </c>
      <c r="N15" s="173">
        <v>0</v>
      </c>
    </row>
    <row r="16" spans="1:14" ht="15">
      <c r="A16" s="3"/>
      <c r="B16" s="16" t="s">
        <v>6</v>
      </c>
      <c r="C16" s="17"/>
      <c r="D16" s="19" t="s">
        <v>12</v>
      </c>
      <c r="E16" s="166">
        <v>7</v>
      </c>
      <c r="F16" s="172">
        <v>5</v>
      </c>
      <c r="G16" s="13">
        <v>0</v>
      </c>
      <c r="H16" s="13">
        <f t="shared" si="0"/>
        <v>5</v>
      </c>
      <c r="I16" s="13">
        <v>0</v>
      </c>
      <c r="J16" s="13">
        <f t="shared" si="1"/>
        <v>5</v>
      </c>
      <c r="K16" s="173">
        <v>0</v>
      </c>
      <c r="L16" s="173">
        <v>0</v>
      </c>
      <c r="M16" s="173">
        <v>0</v>
      </c>
      <c r="N16" s="173">
        <v>0</v>
      </c>
    </row>
    <row r="17" spans="1:14" ht="15">
      <c r="A17" s="3"/>
      <c r="B17" s="16" t="s">
        <v>7</v>
      </c>
      <c r="C17" s="18"/>
      <c r="D17" s="19" t="s">
        <v>4</v>
      </c>
      <c r="E17" s="166">
        <v>6</v>
      </c>
      <c r="F17" s="172">
        <v>5</v>
      </c>
      <c r="G17" s="13">
        <v>0</v>
      </c>
      <c r="H17" s="13">
        <f t="shared" si="0"/>
        <v>5</v>
      </c>
      <c r="I17" s="13">
        <v>0</v>
      </c>
      <c r="J17" s="13">
        <f t="shared" si="1"/>
        <v>5</v>
      </c>
      <c r="K17" s="173">
        <v>0</v>
      </c>
      <c r="L17" s="173">
        <v>0</v>
      </c>
      <c r="M17" s="173">
        <v>0</v>
      </c>
      <c r="N17" s="173">
        <v>0</v>
      </c>
    </row>
    <row r="18" spans="1:14" ht="15">
      <c r="A18" s="3"/>
      <c r="B18" s="16" t="s">
        <v>1</v>
      </c>
      <c r="C18" s="17"/>
      <c r="D18" s="19" t="s">
        <v>9</v>
      </c>
      <c r="E18" s="166">
        <v>5</v>
      </c>
      <c r="F18" s="172">
        <v>16</v>
      </c>
      <c r="G18" s="13">
        <v>0</v>
      </c>
      <c r="H18" s="13">
        <f t="shared" si="0"/>
        <v>16</v>
      </c>
      <c r="I18" s="13">
        <v>0</v>
      </c>
      <c r="J18" s="13">
        <f t="shared" si="1"/>
        <v>16</v>
      </c>
      <c r="K18" s="173">
        <v>0</v>
      </c>
      <c r="L18" s="173">
        <v>0</v>
      </c>
      <c r="M18" s="173">
        <v>0</v>
      </c>
      <c r="N18" s="173">
        <v>0</v>
      </c>
    </row>
    <row r="19" spans="1:14" ht="15">
      <c r="A19" s="3"/>
      <c r="B19" s="16"/>
      <c r="C19" s="17"/>
      <c r="D19" s="19" t="s">
        <v>12</v>
      </c>
      <c r="E19" s="166">
        <v>4</v>
      </c>
      <c r="F19" s="172">
        <v>90</v>
      </c>
      <c r="G19" s="13">
        <v>0</v>
      </c>
      <c r="H19" s="13">
        <f t="shared" si="0"/>
        <v>90</v>
      </c>
      <c r="I19" s="13">
        <v>0</v>
      </c>
      <c r="J19" s="13">
        <f t="shared" si="1"/>
        <v>90</v>
      </c>
      <c r="K19" s="173">
        <v>0</v>
      </c>
      <c r="L19" s="173">
        <v>0</v>
      </c>
      <c r="M19" s="173">
        <v>0</v>
      </c>
      <c r="N19" s="173">
        <v>0</v>
      </c>
    </row>
    <row r="20" spans="1:14" ht="15">
      <c r="A20" s="3"/>
      <c r="B20" s="16"/>
      <c r="C20" s="17" t="s">
        <v>1</v>
      </c>
      <c r="D20" s="11"/>
      <c r="E20" s="166">
        <v>3</v>
      </c>
      <c r="F20" s="172">
        <v>0</v>
      </c>
      <c r="G20" s="13">
        <v>81</v>
      </c>
      <c r="H20" s="13">
        <f t="shared" si="0"/>
        <v>81</v>
      </c>
      <c r="I20" s="13">
        <v>0</v>
      </c>
      <c r="J20" s="13">
        <f t="shared" si="1"/>
        <v>81</v>
      </c>
      <c r="K20" s="173">
        <v>0</v>
      </c>
      <c r="L20" s="173">
        <v>1</v>
      </c>
      <c r="M20" s="173">
        <v>1</v>
      </c>
      <c r="N20" s="173">
        <v>0</v>
      </c>
    </row>
    <row r="21" spans="1:14" ht="15">
      <c r="A21" s="3"/>
      <c r="B21" s="16"/>
      <c r="C21" s="17"/>
      <c r="D21" s="11"/>
      <c r="E21" s="166">
        <v>2</v>
      </c>
      <c r="F21" s="172">
        <v>0</v>
      </c>
      <c r="G21" s="13">
        <v>13</v>
      </c>
      <c r="H21" s="13">
        <f t="shared" si="0"/>
        <v>13</v>
      </c>
      <c r="I21" s="13">
        <v>0</v>
      </c>
      <c r="J21" s="13">
        <f t="shared" si="1"/>
        <v>13</v>
      </c>
      <c r="K21" s="173">
        <v>0</v>
      </c>
      <c r="L21" s="173">
        <v>0</v>
      </c>
      <c r="M21" s="173">
        <v>0</v>
      </c>
      <c r="N21" s="173">
        <v>0</v>
      </c>
    </row>
    <row r="22" spans="1:14" ht="15">
      <c r="A22" s="3"/>
      <c r="B22" s="20"/>
      <c r="C22" s="18"/>
      <c r="D22" s="11"/>
      <c r="E22" s="9">
        <v>1</v>
      </c>
      <c r="F22" s="172">
        <v>0</v>
      </c>
      <c r="G22" s="13">
        <v>33</v>
      </c>
      <c r="H22" s="13">
        <f t="shared" si="0"/>
        <v>33</v>
      </c>
      <c r="I22" s="13">
        <v>0</v>
      </c>
      <c r="J22" s="13">
        <f t="shared" si="1"/>
        <v>33</v>
      </c>
      <c r="K22" s="173">
        <v>0</v>
      </c>
      <c r="L22" s="173">
        <v>1</v>
      </c>
      <c r="M22" s="173">
        <v>1</v>
      </c>
      <c r="N22" s="173">
        <v>0</v>
      </c>
    </row>
    <row r="23" spans="1:14" ht="12.75" customHeight="1">
      <c r="A23" s="3"/>
      <c r="B23" s="338" t="s">
        <v>18</v>
      </c>
      <c r="C23" s="339"/>
      <c r="D23" s="339"/>
      <c r="E23" s="340"/>
      <c r="F23" s="172">
        <f>SUM(F10:F22)</f>
        <v>253</v>
      </c>
      <c r="G23" s="13">
        <v>127</v>
      </c>
      <c r="H23" s="21">
        <f t="shared" ref="H23" si="2">SUM(H10:H22)</f>
        <v>380</v>
      </c>
      <c r="I23" s="13">
        <v>2</v>
      </c>
      <c r="J23" s="21">
        <f>SUM(J10:J22)</f>
        <v>380</v>
      </c>
      <c r="K23" s="173">
        <v>29</v>
      </c>
      <c r="L23" s="173">
        <v>5</v>
      </c>
      <c r="M23" s="173">
        <v>34</v>
      </c>
      <c r="N23" s="173">
        <v>0</v>
      </c>
    </row>
    <row r="24" spans="1:14" ht="15">
      <c r="A24" s="3"/>
      <c r="B24" s="16"/>
      <c r="C24" s="16"/>
      <c r="D24" s="23"/>
      <c r="E24" s="20">
        <v>13</v>
      </c>
      <c r="F24" s="172">
        <v>171</v>
      </c>
      <c r="G24" s="13">
        <v>0</v>
      </c>
      <c r="H24" s="13">
        <f>F24+G24</f>
        <v>171</v>
      </c>
      <c r="I24" s="13">
        <v>0</v>
      </c>
      <c r="J24" s="13">
        <f t="shared" si="1"/>
        <v>171</v>
      </c>
      <c r="K24" s="173">
        <v>37</v>
      </c>
      <c r="L24" s="173">
        <v>3</v>
      </c>
      <c r="M24" s="173">
        <v>40</v>
      </c>
      <c r="N24" s="173">
        <v>0</v>
      </c>
    </row>
    <row r="25" spans="1:14" ht="15">
      <c r="A25" s="3"/>
      <c r="B25" s="16"/>
      <c r="C25" s="16" t="s">
        <v>0</v>
      </c>
      <c r="D25" s="23"/>
      <c r="E25" s="166">
        <v>12</v>
      </c>
      <c r="F25" s="172">
        <v>3</v>
      </c>
      <c r="G25" s="13">
        <v>0</v>
      </c>
      <c r="H25" s="13">
        <f t="shared" ref="H25:H50" si="3">F25+G25</f>
        <v>3</v>
      </c>
      <c r="I25" s="13">
        <v>0</v>
      </c>
      <c r="J25" s="13">
        <f t="shared" si="1"/>
        <v>3</v>
      </c>
      <c r="K25" s="173">
        <v>0</v>
      </c>
      <c r="L25" s="173">
        <v>0</v>
      </c>
      <c r="M25" s="173">
        <v>0</v>
      </c>
      <c r="N25" s="173">
        <v>0</v>
      </c>
    </row>
    <row r="26" spans="1:14" ht="15">
      <c r="A26" s="3"/>
      <c r="B26" s="16" t="s">
        <v>7</v>
      </c>
      <c r="C26" s="20"/>
      <c r="D26" s="23"/>
      <c r="E26" s="166">
        <v>11</v>
      </c>
      <c r="F26" s="172">
        <v>23</v>
      </c>
      <c r="G26" s="13">
        <v>0</v>
      </c>
      <c r="H26" s="13">
        <f t="shared" si="3"/>
        <v>23</v>
      </c>
      <c r="I26" s="13">
        <v>0</v>
      </c>
      <c r="J26" s="13">
        <f t="shared" si="1"/>
        <v>23</v>
      </c>
      <c r="K26" s="173">
        <v>0</v>
      </c>
      <c r="L26" s="173">
        <v>0</v>
      </c>
      <c r="M26" s="173">
        <v>0</v>
      </c>
      <c r="N26" s="173">
        <v>0</v>
      </c>
    </row>
    <row r="27" spans="1:14" ht="15">
      <c r="A27" s="3"/>
      <c r="B27" s="16" t="s">
        <v>8</v>
      </c>
      <c r="C27" s="16"/>
      <c r="D27" s="23" t="s">
        <v>26</v>
      </c>
      <c r="E27" s="166">
        <v>10</v>
      </c>
      <c r="F27" s="172">
        <v>33</v>
      </c>
      <c r="G27" s="13">
        <v>0</v>
      </c>
      <c r="H27" s="13">
        <f t="shared" si="3"/>
        <v>33</v>
      </c>
      <c r="I27" s="13">
        <v>0</v>
      </c>
      <c r="J27" s="13">
        <f t="shared" si="1"/>
        <v>33</v>
      </c>
      <c r="K27" s="173">
        <v>0</v>
      </c>
      <c r="L27" s="173">
        <v>0</v>
      </c>
      <c r="M27" s="173">
        <v>0</v>
      </c>
      <c r="N27" s="173">
        <v>0</v>
      </c>
    </row>
    <row r="28" spans="1:14" ht="15">
      <c r="A28" s="3"/>
      <c r="B28" s="16" t="s">
        <v>0</v>
      </c>
      <c r="C28" s="16"/>
      <c r="D28" s="23" t="s">
        <v>8</v>
      </c>
      <c r="E28" s="166">
        <v>9</v>
      </c>
      <c r="F28" s="172">
        <v>20</v>
      </c>
      <c r="G28" s="13">
        <v>0</v>
      </c>
      <c r="H28" s="13">
        <f t="shared" si="3"/>
        <v>20</v>
      </c>
      <c r="I28" s="13">
        <v>0</v>
      </c>
      <c r="J28" s="13">
        <f t="shared" si="1"/>
        <v>20</v>
      </c>
      <c r="K28" s="173">
        <v>0</v>
      </c>
      <c r="L28" s="173">
        <v>0</v>
      </c>
      <c r="M28" s="173">
        <v>0</v>
      </c>
      <c r="N28" s="173">
        <v>0</v>
      </c>
    </row>
    <row r="29" spans="1:14" ht="15">
      <c r="A29" s="3"/>
      <c r="B29" s="16" t="s">
        <v>2</v>
      </c>
      <c r="C29" s="16" t="s">
        <v>5</v>
      </c>
      <c r="D29" s="23" t="s">
        <v>27</v>
      </c>
      <c r="E29" s="166">
        <v>8</v>
      </c>
      <c r="F29" s="172">
        <v>12</v>
      </c>
      <c r="G29" s="13">
        <v>0</v>
      </c>
      <c r="H29" s="13">
        <f t="shared" si="3"/>
        <v>12</v>
      </c>
      <c r="I29" s="13">
        <v>0</v>
      </c>
      <c r="J29" s="13">
        <f t="shared" si="1"/>
        <v>12</v>
      </c>
      <c r="K29" s="173">
        <v>0</v>
      </c>
      <c r="L29" s="173">
        <v>0</v>
      </c>
      <c r="M29" s="173">
        <v>0</v>
      </c>
      <c r="N29" s="173">
        <v>0</v>
      </c>
    </row>
    <row r="30" spans="1:14" ht="15">
      <c r="A30" s="3"/>
      <c r="B30" s="16" t="s">
        <v>4</v>
      </c>
      <c r="C30" s="16"/>
      <c r="D30" s="23" t="s">
        <v>4</v>
      </c>
      <c r="E30" s="166">
        <v>7</v>
      </c>
      <c r="F30" s="172">
        <v>5</v>
      </c>
      <c r="G30" s="13">
        <v>0</v>
      </c>
      <c r="H30" s="13">
        <f t="shared" si="3"/>
        <v>5</v>
      </c>
      <c r="I30" s="13">
        <v>0</v>
      </c>
      <c r="J30" s="13">
        <f t="shared" si="1"/>
        <v>5</v>
      </c>
      <c r="K30" s="173">
        <v>0</v>
      </c>
      <c r="L30" s="173">
        <v>0</v>
      </c>
      <c r="M30" s="173">
        <v>0</v>
      </c>
      <c r="N30" s="173">
        <v>0</v>
      </c>
    </row>
    <row r="31" spans="1:14" ht="15">
      <c r="A31" s="3"/>
      <c r="B31" s="16" t="s">
        <v>0</v>
      </c>
      <c r="C31" s="16"/>
      <c r="D31" s="23" t="s">
        <v>9</v>
      </c>
      <c r="E31" s="166">
        <v>6</v>
      </c>
      <c r="F31" s="172">
        <v>10</v>
      </c>
      <c r="G31" s="13">
        <v>0</v>
      </c>
      <c r="H31" s="13">
        <f t="shared" si="3"/>
        <v>10</v>
      </c>
      <c r="I31" s="13">
        <v>0</v>
      </c>
      <c r="J31" s="13">
        <f t="shared" si="1"/>
        <v>10</v>
      </c>
      <c r="K31" s="173">
        <v>0</v>
      </c>
      <c r="L31" s="173">
        <v>1</v>
      </c>
      <c r="M31" s="173">
        <v>1</v>
      </c>
      <c r="N31" s="173">
        <v>0</v>
      </c>
    </row>
    <row r="32" spans="1:14" ht="15">
      <c r="A32" s="3"/>
      <c r="B32" s="16" t="s">
        <v>9</v>
      </c>
      <c r="C32" s="9"/>
      <c r="D32" s="23"/>
      <c r="E32" s="166">
        <v>5</v>
      </c>
      <c r="F32" s="172">
        <v>18</v>
      </c>
      <c r="G32" s="13">
        <v>0</v>
      </c>
      <c r="H32" s="13">
        <f t="shared" si="3"/>
        <v>18</v>
      </c>
      <c r="I32" s="13">
        <v>0</v>
      </c>
      <c r="J32" s="13">
        <f t="shared" si="1"/>
        <v>18</v>
      </c>
      <c r="K32" s="173">
        <v>0</v>
      </c>
      <c r="L32" s="173">
        <v>0</v>
      </c>
      <c r="M32" s="173">
        <v>0</v>
      </c>
      <c r="N32" s="173">
        <v>0</v>
      </c>
    </row>
    <row r="33" spans="1:14" ht="15">
      <c r="A33" s="3"/>
      <c r="B33" s="16"/>
      <c r="C33" s="16"/>
      <c r="D33" s="23"/>
      <c r="E33" s="166">
        <v>4</v>
      </c>
      <c r="F33" s="172">
        <v>38</v>
      </c>
      <c r="G33" s="13">
        <v>0</v>
      </c>
      <c r="H33" s="13">
        <f t="shared" si="3"/>
        <v>38</v>
      </c>
      <c r="I33" s="13">
        <v>0</v>
      </c>
      <c r="J33" s="13">
        <f t="shared" si="1"/>
        <v>38</v>
      </c>
      <c r="K33" s="173">
        <v>0</v>
      </c>
      <c r="L33" s="173">
        <v>0</v>
      </c>
      <c r="M33" s="173">
        <v>0</v>
      </c>
      <c r="N33" s="173">
        <v>0</v>
      </c>
    </row>
    <row r="34" spans="1:14" ht="15">
      <c r="A34" s="3"/>
      <c r="B34" s="16"/>
      <c r="C34" s="16" t="s">
        <v>1</v>
      </c>
      <c r="D34" s="23"/>
      <c r="E34" s="166">
        <v>3</v>
      </c>
      <c r="F34" s="172">
        <v>0</v>
      </c>
      <c r="G34" s="13">
        <v>34</v>
      </c>
      <c r="H34" s="13">
        <f t="shared" si="3"/>
        <v>34</v>
      </c>
      <c r="I34" s="13">
        <v>0</v>
      </c>
      <c r="J34" s="13">
        <f t="shared" si="1"/>
        <v>34</v>
      </c>
      <c r="K34" s="173">
        <v>0</v>
      </c>
      <c r="L34" s="173">
        <v>0</v>
      </c>
      <c r="M34" s="173">
        <v>0</v>
      </c>
      <c r="N34" s="173">
        <v>0</v>
      </c>
    </row>
    <row r="35" spans="1:14" ht="15">
      <c r="A35" s="3"/>
      <c r="B35" s="16"/>
      <c r="C35" s="16"/>
      <c r="D35" s="23"/>
      <c r="E35" s="166">
        <v>2</v>
      </c>
      <c r="F35" s="172">
        <v>0</v>
      </c>
      <c r="G35" s="13">
        <v>19</v>
      </c>
      <c r="H35" s="13">
        <f t="shared" si="3"/>
        <v>19</v>
      </c>
      <c r="I35" s="13">
        <v>0</v>
      </c>
      <c r="J35" s="13">
        <f t="shared" si="1"/>
        <v>19</v>
      </c>
      <c r="K35" s="173">
        <v>0</v>
      </c>
      <c r="L35" s="173">
        <v>0</v>
      </c>
      <c r="M35" s="173">
        <v>0</v>
      </c>
      <c r="N35" s="173">
        <v>0</v>
      </c>
    </row>
    <row r="36" spans="1:14" ht="15">
      <c r="A36" s="3"/>
      <c r="B36" s="20"/>
      <c r="C36" s="20"/>
      <c r="D36" s="23"/>
      <c r="E36" s="9">
        <v>1</v>
      </c>
      <c r="F36" s="172">
        <v>0</v>
      </c>
      <c r="G36" s="13">
        <v>44</v>
      </c>
      <c r="H36" s="13">
        <f t="shared" si="3"/>
        <v>44</v>
      </c>
      <c r="I36" s="13">
        <v>15</v>
      </c>
      <c r="J36" s="13">
        <f t="shared" si="1"/>
        <v>59</v>
      </c>
      <c r="K36" s="173">
        <v>0</v>
      </c>
      <c r="L36" s="173">
        <v>0</v>
      </c>
      <c r="M36" s="173">
        <v>0</v>
      </c>
      <c r="N36" s="173">
        <v>0</v>
      </c>
    </row>
    <row r="37" spans="1:14" ht="12.75" customHeight="1">
      <c r="A37" s="3"/>
      <c r="B37" s="338" t="s">
        <v>19</v>
      </c>
      <c r="C37" s="339"/>
      <c r="D37" s="339"/>
      <c r="E37" s="339"/>
      <c r="F37" s="172">
        <f>SUM(F24:F36)</f>
        <v>333</v>
      </c>
      <c r="G37" s="13">
        <v>97</v>
      </c>
      <c r="H37" s="24">
        <f t="shared" ref="H37:J37" si="4">SUM(H24:H36)</f>
        <v>430</v>
      </c>
      <c r="I37" s="25">
        <v>15</v>
      </c>
      <c r="J37" s="21">
        <f t="shared" si="4"/>
        <v>445</v>
      </c>
      <c r="K37" s="173">
        <v>37</v>
      </c>
      <c r="L37" s="173">
        <v>4</v>
      </c>
      <c r="M37" s="173">
        <v>41</v>
      </c>
      <c r="N37" s="173">
        <v>0</v>
      </c>
    </row>
    <row r="38" spans="1:14" ht="15">
      <c r="A38" s="3"/>
      <c r="B38" s="9"/>
      <c r="C38" s="9"/>
      <c r="D38" s="26"/>
      <c r="E38" s="166">
        <v>13</v>
      </c>
      <c r="F38" s="172">
        <v>8</v>
      </c>
      <c r="G38" s="13">
        <v>0</v>
      </c>
      <c r="H38" s="13">
        <f t="shared" si="3"/>
        <v>8</v>
      </c>
      <c r="I38" s="13"/>
      <c r="J38" s="13">
        <f t="shared" si="1"/>
        <v>8</v>
      </c>
      <c r="K38" s="173">
        <v>1</v>
      </c>
      <c r="L38" s="173">
        <v>0</v>
      </c>
      <c r="M38" s="174">
        <v>1</v>
      </c>
      <c r="N38" s="173">
        <v>0</v>
      </c>
    </row>
    <row r="39" spans="1:14" ht="15">
      <c r="A39" s="3"/>
      <c r="B39" s="16" t="s">
        <v>1</v>
      </c>
      <c r="C39" s="16" t="s">
        <v>0</v>
      </c>
      <c r="D39" s="23" t="s">
        <v>21</v>
      </c>
      <c r="E39" s="166">
        <v>12</v>
      </c>
      <c r="F39" s="172">
        <v>0</v>
      </c>
      <c r="G39" s="13">
        <v>0</v>
      </c>
      <c r="H39" s="13">
        <f t="shared" si="3"/>
        <v>0</v>
      </c>
      <c r="I39" s="13"/>
      <c r="J39" s="13">
        <f t="shared" si="1"/>
        <v>0</v>
      </c>
      <c r="K39" s="173">
        <v>0</v>
      </c>
      <c r="L39" s="173">
        <v>0</v>
      </c>
      <c r="M39" s="174">
        <v>0</v>
      </c>
      <c r="N39" s="173">
        <v>0</v>
      </c>
    </row>
    <row r="40" spans="1:14" ht="15">
      <c r="A40" s="3"/>
      <c r="B40" s="16" t="s">
        <v>10</v>
      </c>
      <c r="C40" s="16"/>
      <c r="D40" s="23" t="s">
        <v>10</v>
      </c>
      <c r="E40" s="166">
        <v>11</v>
      </c>
      <c r="F40" s="172">
        <v>0</v>
      </c>
      <c r="G40" s="13">
        <v>0</v>
      </c>
      <c r="H40" s="13">
        <f t="shared" si="3"/>
        <v>0</v>
      </c>
      <c r="I40" s="13"/>
      <c r="J40" s="13">
        <f t="shared" si="1"/>
        <v>0</v>
      </c>
      <c r="K40" s="173">
        <v>0</v>
      </c>
      <c r="L40" s="173">
        <v>0</v>
      </c>
      <c r="M40" s="174">
        <v>0</v>
      </c>
      <c r="N40" s="173">
        <v>0</v>
      </c>
    </row>
    <row r="41" spans="1:14" ht="15">
      <c r="A41" s="3"/>
      <c r="B41" s="16" t="s">
        <v>11</v>
      </c>
      <c r="C41" s="9"/>
      <c r="D41" s="23" t="s">
        <v>2</v>
      </c>
      <c r="E41" s="166">
        <v>10</v>
      </c>
      <c r="F41" s="172">
        <v>0</v>
      </c>
      <c r="G41" s="13">
        <v>0</v>
      </c>
      <c r="H41" s="13">
        <f t="shared" si="3"/>
        <v>0</v>
      </c>
      <c r="I41" s="13"/>
      <c r="J41" s="13">
        <f t="shared" si="1"/>
        <v>0</v>
      </c>
      <c r="K41" s="173">
        <v>0</v>
      </c>
      <c r="L41" s="173">
        <v>0</v>
      </c>
      <c r="M41" s="174">
        <v>0</v>
      </c>
      <c r="N41" s="173">
        <v>0</v>
      </c>
    </row>
    <row r="42" spans="1:14" ht="15">
      <c r="A42" s="3"/>
      <c r="B42" s="16" t="s">
        <v>4</v>
      </c>
      <c r="C42" s="16"/>
      <c r="D42" s="23" t="s">
        <v>27</v>
      </c>
      <c r="E42" s="166">
        <v>9</v>
      </c>
      <c r="F42" s="172">
        <v>0</v>
      </c>
      <c r="G42" s="13">
        <v>0</v>
      </c>
      <c r="H42" s="13">
        <f t="shared" si="3"/>
        <v>0</v>
      </c>
      <c r="I42" s="13"/>
      <c r="J42" s="13">
        <f t="shared" si="1"/>
        <v>0</v>
      </c>
      <c r="K42" s="173">
        <v>0</v>
      </c>
      <c r="L42" s="173">
        <v>0</v>
      </c>
      <c r="M42" s="174">
        <v>0</v>
      </c>
      <c r="N42" s="173">
        <v>0</v>
      </c>
    </row>
    <row r="43" spans="1:14" ht="15">
      <c r="A43" s="3"/>
      <c r="B43" s="16" t="s">
        <v>3</v>
      </c>
      <c r="C43" s="16" t="s">
        <v>5</v>
      </c>
      <c r="D43" s="23" t="s">
        <v>1</v>
      </c>
      <c r="E43" s="166">
        <v>8</v>
      </c>
      <c r="F43" s="172">
        <v>0</v>
      </c>
      <c r="G43" s="13">
        <v>0</v>
      </c>
      <c r="H43" s="13">
        <f t="shared" si="3"/>
        <v>0</v>
      </c>
      <c r="I43" s="13"/>
      <c r="J43" s="13">
        <f t="shared" si="1"/>
        <v>0</v>
      </c>
      <c r="K43" s="173">
        <v>0</v>
      </c>
      <c r="L43" s="173">
        <v>0</v>
      </c>
      <c r="M43" s="174">
        <v>0</v>
      </c>
      <c r="N43" s="173">
        <v>0</v>
      </c>
    </row>
    <row r="44" spans="1:14" ht="15">
      <c r="A44" s="3"/>
      <c r="B44" s="16" t="s">
        <v>4</v>
      </c>
      <c r="C44" s="16"/>
      <c r="D44" s="23" t="s">
        <v>26</v>
      </c>
      <c r="E44" s="166">
        <v>7</v>
      </c>
      <c r="F44" s="172">
        <v>0</v>
      </c>
      <c r="G44" s="13">
        <v>0</v>
      </c>
      <c r="H44" s="13">
        <f t="shared" si="3"/>
        <v>0</v>
      </c>
      <c r="I44" s="13"/>
      <c r="J44" s="13">
        <f t="shared" si="1"/>
        <v>0</v>
      </c>
      <c r="K44" s="173">
        <v>0</v>
      </c>
      <c r="L44" s="173">
        <v>0</v>
      </c>
      <c r="M44" s="174">
        <v>0</v>
      </c>
      <c r="N44" s="173">
        <v>0</v>
      </c>
    </row>
    <row r="45" spans="1:14" ht="15">
      <c r="A45" s="3"/>
      <c r="B45" s="16" t="s">
        <v>1</v>
      </c>
      <c r="C45" s="16"/>
      <c r="D45" s="23" t="s">
        <v>22</v>
      </c>
      <c r="E45" s="166">
        <v>6</v>
      </c>
      <c r="F45" s="172">
        <v>0</v>
      </c>
      <c r="G45" s="13">
        <v>0</v>
      </c>
      <c r="H45" s="13">
        <f t="shared" si="3"/>
        <v>0</v>
      </c>
      <c r="I45" s="13"/>
      <c r="J45" s="13">
        <f t="shared" si="1"/>
        <v>0</v>
      </c>
      <c r="K45" s="173">
        <v>0</v>
      </c>
      <c r="L45" s="173">
        <v>0</v>
      </c>
      <c r="M45" s="174">
        <v>0</v>
      </c>
      <c r="N45" s="173">
        <v>0</v>
      </c>
    </row>
    <row r="46" spans="1:14" ht="15">
      <c r="A46" s="3"/>
      <c r="B46" s="16" t="s">
        <v>12</v>
      </c>
      <c r="C46" s="9"/>
      <c r="D46" s="23" t="s">
        <v>2</v>
      </c>
      <c r="E46" s="166">
        <v>5</v>
      </c>
      <c r="F46" s="172">
        <v>0</v>
      </c>
      <c r="G46" s="13">
        <v>0</v>
      </c>
      <c r="H46" s="13">
        <f t="shared" si="3"/>
        <v>0</v>
      </c>
      <c r="I46" s="13"/>
      <c r="J46" s="13">
        <f t="shared" si="1"/>
        <v>0</v>
      </c>
      <c r="K46" s="173">
        <v>0</v>
      </c>
      <c r="L46" s="173">
        <v>0</v>
      </c>
      <c r="M46" s="174">
        <v>0</v>
      </c>
      <c r="N46" s="173">
        <v>0</v>
      </c>
    </row>
    <row r="47" spans="1:14" ht="15">
      <c r="A47" s="3"/>
      <c r="B47" s="16"/>
      <c r="C47" s="16"/>
      <c r="D47" s="23" t="s">
        <v>7</v>
      </c>
      <c r="E47" s="166">
        <v>4</v>
      </c>
      <c r="F47" s="172">
        <v>0</v>
      </c>
      <c r="G47" s="13">
        <v>0</v>
      </c>
      <c r="H47" s="13">
        <f t="shared" si="3"/>
        <v>0</v>
      </c>
      <c r="I47" s="13"/>
      <c r="J47" s="13">
        <f t="shared" si="1"/>
        <v>0</v>
      </c>
      <c r="K47" s="173">
        <v>0</v>
      </c>
      <c r="L47" s="173">
        <v>0</v>
      </c>
      <c r="M47" s="174">
        <v>0</v>
      </c>
      <c r="N47" s="173">
        <v>0</v>
      </c>
    </row>
    <row r="48" spans="1:14" ht="15">
      <c r="A48" s="3"/>
      <c r="B48" s="16"/>
      <c r="C48" s="16" t="s">
        <v>1</v>
      </c>
      <c r="D48" s="23" t="s">
        <v>1</v>
      </c>
      <c r="E48" s="166">
        <v>3</v>
      </c>
      <c r="F48" s="172">
        <v>0</v>
      </c>
      <c r="G48" s="13">
        <v>0</v>
      </c>
      <c r="H48" s="13">
        <f t="shared" si="3"/>
        <v>0</v>
      </c>
      <c r="I48" s="13"/>
      <c r="J48" s="13">
        <f t="shared" si="1"/>
        <v>0</v>
      </c>
      <c r="K48" s="173">
        <v>0</v>
      </c>
      <c r="L48" s="173">
        <v>0</v>
      </c>
      <c r="M48" s="174">
        <v>0</v>
      </c>
      <c r="N48" s="173">
        <v>0</v>
      </c>
    </row>
    <row r="49" spans="1:14" ht="15">
      <c r="A49" s="3"/>
      <c r="B49" s="16"/>
      <c r="C49" s="16"/>
      <c r="D49" s="23" t="s">
        <v>3</v>
      </c>
      <c r="E49" s="166">
        <v>2</v>
      </c>
      <c r="F49" s="172">
        <v>0</v>
      </c>
      <c r="G49" s="13">
        <v>0</v>
      </c>
      <c r="H49" s="13">
        <f t="shared" si="3"/>
        <v>0</v>
      </c>
      <c r="I49" s="13"/>
      <c r="J49" s="13">
        <f t="shared" si="1"/>
        <v>0</v>
      </c>
      <c r="K49" s="173">
        <v>0</v>
      </c>
      <c r="L49" s="173">
        <v>0</v>
      </c>
      <c r="M49" s="174">
        <v>0</v>
      </c>
      <c r="N49" s="173">
        <v>0</v>
      </c>
    </row>
    <row r="50" spans="1:14" ht="15">
      <c r="A50" s="3"/>
      <c r="B50" s="20"/>
      <c r="C50" s="23"/>
      <c r="D50" s="20"/>
      <c r="E50" s="9">
        <v>1</v>
      </c>
      <c r="F50" s="172">
        <v>0</v>
      </c>
      <c r="G50" s="27">
        <v>0</v>
      </c>
      <c r="H50" s="27">
        <f t="shared" si="3"/>
        <v>0</v>
      </c>
      <c r="I50" s="27"/>
      <c r="J50" s="27">
        <f t="shared" si="1"/>
        <v>0</v>
      </c>
      <c r="K50" s="173">
        <v>0</v>
      </c>
      <c r="L50" s="173">
        <v>0</v>
      </c>
      <c r="M50" s="174">
        <v>0</v>
      </c>
      <c r="N50" s="173">
        <v>0</v>
      </c>
    </row>
    <row r="51" spans="1:14" ht="12.75" customHeight="1">
      <c r="B51" s="341" t="s">
        <v>20</v>
      </c>
      <c r="C51" s="341"/>
      <c r="D51" s="341"/>
      <c r="E51" s="341"/>
      <c r="F51" s="172">
        <f>SUM(F38:F50)</f>
        <v>8</v>
      </c>
      <c r="G51" s="13">
        <v>0</v>
      </c>
      <c r="H51" s="13">
        <f t="shared" ref="H51:J51" si="5">SUM(H38:H50)</f>
        <v>8</v>
      </c>
      <c r="I51" s="13">
        <v>2</v>
      </c>
      <c r="J51" s="13">
        <f t="shared" si="5"/>
        <v>8</v>
      </c>
      <c r="K51" s="173">
        <v>1</v>
      </c>
      <c r="L51" s="173">
        <v>0</v>
      </c>
      <c r="M51" s="173">
        <v>1</v>
      </c>
      <c r="N51" s="173">
        <v>0</v>
      </c>
    </row>
    <row r="52" spans="1:14" ht="15">
      <c r="B52" s="338"/>
      <c r="C52" s="339"/>
      <c r="D52" s="339"/>
      <c r="E52" s="340"/>
      <c r="F52" s="172">
        <v>0</v>
      </c>
      <c r="G52" s="13">
        <v>0</v>
      </c>
      <c r="H52" s="13">
        <v>0</v>
      </c>
      <c r="I52" s="13">
        <v>0</v>
      </c>
      <c r="J52" s="13">
        <v>0</v>
      </c>
      <c r="K52" s="173">
        <v>0</v>
      </c>
      <c r="L52" s="173">
        <v>0</v>
      </c>
      <c r="M52" s="173">
        <v>0</v>
      </c>
      <c r="N52" s="173">
        <v>0</v>
      </c>
    </row>
    <row r="53" spans="1:14" ht="12.75" customHeight="1">
      <c r="B53" s="337" t="s">
        <v>40</v>
      </c>
      <c r="C53" s="337"/>
      <c r="D53" s="337"/>
      <c r="E53" s="337"/>
      <c r="F53" s="29">
        <f t="shared" ref="F53:J53" si="6">+F23+F37+F51+F52</f>
        <v>594</v>
      </c>
      <c r="G53" s="29">
        <f t="shared" si="6"/>
        <v>224</v>
      </c>
      <c r="H53" s="29">
        <f t="shared" si="6"/>
        <v>818</v>
      </c>
      <c r="I53" s="29">
        <f t="shared" si="6"/>
        <v>19</v>
      </c>
      <c r="J53" s="29">
        <f t="shared" si="6"/>
        <v>833</v>
      </c>
      <c r="K53" s="29">
        <f>+K23+K37+K51+K52</f>
        <v>67</v>
      </c>
      <c r="L53" s="29">
        <f t="shared" ref="L53:M53" si="7">+L23+L37+L51+L52</f>
        <v>9</v>
      </c>
      <c r="M53" s="29">
        <f t="shared" si="7"/>
        <v>76</v>
      </c>
      <c r="N53" s="29">
        <v>0</v>
      </c>
    </row>
    <row r="54" spans="1:14">
      <c r="B54" s="6"/>
      <c r="C54" s="6"/>
      <c r="D54" s="6"/>
      <c r="E54" s="6"/>
      <c r="F54" s="6"/>
      <c r="G54" s="175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J16" sqref="J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 t="s">
        <v>84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59">
        <v>42247</v>
      </c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76" t="s">
        <v>41</v>
      </c>
      <c r="C7" s="376"/>
      <c r="D7" s="376"/>
      <c r="E7" s="376"/>
      <c r="F7" s="376" t="s">
        <v>35</v>
      </c>
      <c r="G7" s="376"/>
      <c r="H7" s="376"/>
      <c r="I7" s="376"/>
      <c r="J7" s="376"/>
      <c r="K7" s="376" t="s">
        <v>28</v>
      </c>
      <c r="L7" s="376"/>
      <c r="M7" s="376"/>
      <c r="N7" s="376"/>
    </row>
    <row r="8" spans="1:14" ht="12.75" customHeight="1">
      <c r="B8" s="376"/>
      <c r="C8" s="376"/>
      <c r="D8" s="376"/>
      <c r="E8" s="376"/>
      <c r="F8" s="376" t="s">
        <v>13</v>
      </c>
      <c r="G8" s="376"/>
      <c r="H8" s="376"/>
      <c r="I8" s="376" t="s">
        <v>14</v>
      </c>
      <c r="J8" s="376" t="s">
        <v>15</v>
      </c>
      <c r="K8" s="376" t="s">
        <v>30</v>
      </c>
      <c r="L8" s="376" t="s">
        <v>31</v>
      </c>
      <c r="M8" s="376" t="s">
        <v>15</v>
      </c>
      <c r="N8" s="376" t="s">
        <v>29</v>
      </c>
    </row>
    <row r="9" spans="1:14" ht="24">
      <c r="B9" s="376"/>
      <c r="C9" s="376"/>
      <c r="D9" s="376"/>
      <c r="E9" s="376"/>
      <c r="F9" s="309" t="s">
        <v>16</v>
      </c>
      <c r="G9" s="309" t="s">
        <v>17</v>
      </c>
      <c r="H9" s="306" t="s">
        <v>23</v>
      </c>
      <c r="I9" s="376"/>
      <c r="J9" s="376"/>
      <c r="K9" s="376"/>
      <c r="L9" s="376"/>
      <c r="M9" s="376"/>
      <c r="N9" s="376"/>
    </row>
    <row r="10" spans="1:14">
      <c r="A10" s="270"/>
      <c r="B10" s="81"/>
      <c r="C10" s="82"/>
      <c r="D10" s="83"/>
      <c r="E10" s="307">
        <v>13</v>
      </c>
      <c r="F10" s="13">
        <v>77</v>
      </c>
      <c r="G10" s="13">
        <v>0</v>
      </c>
      <c r="H10" s="235">
        <f>F10+G10</f>
        <v>77</v>
      </c>
      <c r="I10" s="13">
        <v>0</v>
      </c>
      <c r="J10" s="13">
        <f>H10+I10</f>
        <v>77</v>
      </c>
      <c r="K10" s="14">
        <v>24</v>
      </c>
      <c r="L10" s="14">
        <v>1</v>
      </c>
      <c r="M10" s="15">
        <f>K10+L10</f>
        <v>25</v>
      </c>
      <c r="N10" s="14">
        <v>1</v>
      </c>
    </row>
    <row r="11" spans="1:14">
      <c r="A11" s="270"/>
      <c r="B11" s="85" t="s">
        <v>1</v>
      </c>
      <c r="C11" s="310" t="s">
        <v>0</v>
      </c>
      <c r="D11" s="83"/>
      <c r="E11" s="307">
        <v>12</v>
      </c>
      <c r="F11" s="13">
        <v>6</v>
      </c>
      <c r="G11" s="13">
        <v>0</v>
      </c>
      <c r="H11" s="235">
        <f t="shared" ref="H11:H22" si="0">F11+G11</f>
        <v>6</v>
      </c>
      <c r="I11" s="13">
        <v>0</v>
      </c>
      <c r="J11" s="13">
        <f t="shared" ref="J11:J50" si="1">H11+I11</f>
        <v>6</v>
      </c>
      <c r="K11" s="14">
        <v>0</v>
      </c>
      <c r="L11" s="14">
        <v>0</v>
      </c>
      <c r="M11" s="15">
        <f t="shared" ref="M11:M22" si="2">K11+L11</f>
        <v>0</v>
      </c>
      <c r="N11" s="14">
        <v>0</v>
      </c>
    </row>
    <row r="12" spans="1:14">
      <c r="A12" s="270"/>
      <c r="B12" s="85" t="s">
        <v>2</v>
      </c>
      <c r="C12" s="311"/>
      <c r="D12" s="88" t="s">
        <v>6</v>
      </c>
      <c r="E12" s="307">
        <v>11</v>
      </c>
      <c r="F12" s="13">
        <v>15</v>
      </c>
      <c r="G12" s="13">
        <v>0</v>
      </c>
      <c r="H12" s="235">
        <f t="shared" si="0"/>
        <v>15</v>
      </c>
      <c r="I12" s="13">
        <v>0</v>
      </c>
      <c r="J12" s="13">
        <f t="shared" si="1"/>
        <v>15</v>
      </c>
      <c r="K12" s="14">
        <v>0</v>
      </c>
      <c r="L12" s="14">
        <v>0</v>
      </c>
      <c r="M12" s="15">
        <f t="shared" si="2"/>
        <v>0</v>
      </c>
      <c r="N12" s="14">
        <v>0</v>
      </c>
    </row>
    <row r="13" spans="1:14">
      <c r="A13" s="270"/>
      <c r="B13" s="85" t="s">
        <v>1</v>
      </c>
      <c r="C13" s="310"/>
      <c r="D13" s="88" t="s">
        <v>10</v>
      </c>
      <c r="E13" s="307">
        <v>10</v>
      </c>
      <c r="F13" s="13">
        <v>27</v>
      </c>
      <c r="G13" s="13">
        <v>0</v>
      </c>
      <c r="H13" s="235">
        <f t="shared" si="0"/>
        <v>27</v>
      </c>
      <c r="I13" s="13">
        <v>0</v>
      </c>
      <c r="J13" s="13">
        <f t="shared" si="1"/>
        <v>27</v>
      </c>
      <c r="K13" s="14">
        <v>0</v>
      </c>
      <c r="L13" s="14">
        <v>0</v>
      </c>
      <c r="M13" s="15">
        <f t="shared" si="2"/>
        <v>0</v>
      </c>
      <c r="N13" s="14">
        <v>0</v>
      </c>
    </row>
    <row r="14" spans="1:14">
      <c r="A14" s="270"/>
      <c r="B14" s="85" t="s">
        <v>3</v>
      </c>
      <c r="C14" s="310"/>
      <c r="D14" s="88" t="s">
        <v>25</v>
      </c>
      <c r="E14" s="307">
        <v>9</v>
      </c>
      <c r="F14" s="13">
        <v>5</v>
      </c>
      <c r="G14" s="13">
        <v>0</v>
      </c>
      <c r="H14" s="235">
        <f t="shared" si="0"/>
        <v>5</v>
      </c>
      <c r="I14" s="13">
        <v>0</v>
      </c>
      <c r="J14" s="13">
        <f t="shared" si="1"/>
        <v>5</v>
      </c>
      <c r="K14" s="14">
        <v>0</v>
      </c>
      <c r="L14" s="14">
        <v>1</v>
      </c>
      <c r="M14" s="15">
        <f t="shared" si="2"/>
        <v>1</v>
      </c>
      <c r="N14" s="14">
        <v>2</v>
      </c>
    </row>
    <row r="15" spans="1:14">
      <c r="A15" s="270"/>
      <c r="B15" s="85" t="s">
        <v>4</v>
      </c>
      <c r="C15" s="310" t="s">
        <v>5</v>
      </c>
      <c r="D15" s="88" t="s">
        <v>22</v>
      </c>
      <c r="E15" s="307">
        <v>8</v>
      </c>
      <c r="F15" s="13">
        <v>1</v>
      </c>
      <c r="G15" s="13">
        <v>0</v>
      </c>
      <c r="H15" s="235">
        <f t="shared" si="0"/>
        <v>1</v>
      </c>
      <c r="I15" s="13">
        <v>0</v>
      </c>
      <c r="J15" s="13">
        <f t="shared" si="1"/>
        <v>1</v>
      </c>
      <c r="K15" s="14">
        <v>0</v>
      </c>
      <c r="L15" s="14">
        <v>0</v>
      </c>
      <c r="M15" s="15">
        <f t="shared" si="2"/>
        <v>0</v>
      </c>
      <c r="N15" s="14">
        <v>0</v>
      </c>
    </row>
    <row r="16" spans="1:14">
      <c r="A16" s="270"/>
      <c r="B16" s="85" t="s">
        <v>6</v>
      </c>
      <c r="C16" s="310"/>
      <c r="D16" s="88" t="s">
        <v>12</v>
      </c>
      <c r="E16" s="307">
        <v>7</v>
      </c>
      <c r="F16" s="13">
        <v>0</v>
      </c>
      <c r="G16" s="13">
        <v>0</v>
      </c>
      <c r="H16" s="235">
        <f t="shared" si="0"/>
        <v>0</v>
      </c>
      <c r="I16" s="13">
        <v>0</v>
      </c>
      <c r="J16" s="13">
        <f t="shared" si="1"/>
        <v>0</v>
      </c>
      <c r="K16" s="14">
        <v>0</v>
      </c>
      <c r="L16" s="14">
        <v>0</v>
      </c>
      <c r="M16" s="15">
        <f t="shared" si="2"/>
        <v>0</v>
      </c>
      <c r="N16" s="14">
        <v>0</v>
      </c>
    </row>
    <row r="17" spans="1:14">
      <c r="A17" s="270"/>
      <c r="B17" s="85" t="s">
        <v>7</v>
      </c>
      <c r="C17" s="311"/>
      <c r="D17" s="88" t="s">
        <v>4</v>
      </c>
      <c r="E17" s="307">
        <v>6</v>
      </c>
      <c r="F17" s="13">
        <v>16</v>
      </c>
      <c r="G17" s="13">
        <v>0</v>
      </c>
      <c r="H17" s="235">
        <f t="shared" si="0"/>
        <v>16</v>
      </c>
      <c r="I17" s="13">
        <v>0</v>
      </c>
      <c r="J17" s="13">
        <f t="shared" si="1"/>
        <v>16</v>
      </c>
      <c r="K17" s="14">
        <v>0</v>
      </c>
      <c r="L17" s="14">
        <v>0</v>
      </c>
      <c r="M17" s="15">
        <f t="shared" si="2"/>
        <v>0</v>
      </c>
      <c r="N17" s="14">
        <v>0</v>
      </c>
    </row>
    <row r="18" spans="1:14">
      <c r="A18" s="270"/>
      <c r="B18" s="85" t="s">
        <v>1</v>
      </c>
      <c r="C18" s="310"/>
      <c r="D18" s="88" t="s">
        <v>9</v>
      </c>
      <c r="E18" s="307">
        <v>5</v>
      </c>
      <c r="F18" s="13">
        <v>3</v>
      </c>
      <c r="G18" s="13">
        <v>0</v>
      </c>
      <c r="H18" s="235">
        <f t="shared" si="0"/>
        <v>3</v>
      </c>
      <c r="I18" s="13">
        <v>0</v>
      </c>
      <c r="J18" s="13">
        <f t="shared" si="1"/>
        <v>3</v>
      </c>
      <c r="K18" s="14">
        <v>0</v>
      </c>
      <c r="L18" s="14">
        <v>0</v>
      </c>
      <c r="M18" s="15">
        <f t="shared" si="2"/>
        <v>0</v>
      </c>
      <c r="N18" s="14">
        <v>0</v>
      </c>
    </row>
    <row r="19" spans="1:14">
      <c r="A19" s="270"/>
      <c r="B19" s="85"/>
      <c r="C19" s="310"/>
      <c r="D19" s="88" t="s">
        <v>12</v>
      </c>
      <c r="E19" s="307">
        <v>4</v>
      </c>
      <c r="F19" s="13">
        <v>17</v>
      </c>
      <c r="G19" s="13">
        <v>0</v>
      </c>
      <c r="H19" s="235">
        <f t="shared" si="0"/>
        <v>17</v>
      </c>
      <c r="I19" s="13">
        <v>0</v>
      </c>
      <c r="J19" s="13">
        <f t="shared" si="1"/>
        <v>17</v>
      </c>
      <c r="K19" s="14">
        <v>0</v>
      </c>
      <c r="L19" s="14">
        <v>0</v>
      </c>
      <c r="M19" s="15">
        <f t="shared" si="2"/>
        <v>0</v>
      </c>
      <c r="N19" s="14">
        <v>0</v>
      </c>
    </row>
    <row r="20" spans="1:14">
      <c r="A20" s="270"/>
      <c r="B20" s="85"/>
      <c r="C20" s="310" t="s">
        <v>1</v>
      </c>
      <c r="D20" s="83"/>
      <c r="E20" s="307">
        <v>3</v>
      </c>
      <c r="F20" s="13">
        <v>0</v>
      </c>
      <c r="G20" s="13">
        <v>9</v>
      </c>
      <c r="H20" s="235">
        <f t="shared" si="0"/>
        <v>9</v>
      </c>
      <c r="I20" s="13">
        <v>0</v>
      </c>
      <c r="J20" s="13">
        <f t="shared" si="1"/>
        <v>9</v>
      </c>
      <c r="K20" s="14">
        <v>0</v>
      </c>
      <c r="L20" s="14">
        <v>0</v>
      </c>
      <c r="M20" s="15">
        <f t="shared" si="2"/>
        <v>0</v>
      </c>
      <c r="N20" s="14">
        <v>0</v>
      </c>
    </row>
    <row r="21" spans="1:14">
      <c r="A21" s="270"/>
      <c r="B21" s="85"/>
      <c r="C21" s="310"/>
      <c r="D21" s="83"/>
      <c r="E21" s="307">
        <v>2</v>
      </c>
      <c r="F21" s="13">
        <v>0</v>
      </c>
      <c r="G21" s="13">
        <v>21</v>
      </c>
      <c r="H21" s="235">
        <f t="shared" si="0"/>
        <v>21</v>
      </c>
      <c r="I21" s="13">
        <v>0</v>
      </c>
      <c r="J21" s="13">
        <f t="shared" si="1"/>
        <v>21</v>
      </c>
      <c r="K21" s="14">
        <v>0</v>
      </c>
      <c r="L21" s="14">
        <v>0</v>
      </c>
      <c r="M21" s="15">
        <f t="shared" si="2"/>
        <v>0</v>
      </c>
      <c r="N21" s="14">
        <v>0</v>
      </c>
    </row>
    <row r="22" spans="1:14">
      <c r="A22" s="270"/>
      <c r="B22" s="312"/>
      <c r="C22" s="311"/>
      <c r="D22" s="83"/>
      <c r="E22" s="313">
        <v>1</v>
      </c>
      <c r="F22" s="13">
        <v>0</v>
      </c>
      <c r="G22" s="13">
        <v>6</v>
      </c>
      <c r="H22" s="235">
        <f t="shared" si="0"/>
        <v>6</v>
      </c>
      <c r="I22" s="13">
        <v>0</v>
      </c>
      <c r="J22" s="13">
        <f t="shared" si="1"/>
        <v>6</v>
      </c>
      <c r="K22" s="14">
        <v>0</v>
      </c>
      <c r="L22" s="14">
        <v>0</v>
      </c>
      <c r="M22" s="15">
        <f t="shared" si="2"/>
        <v>0</v>
      </c>
      <c r="N22" s="14">
        <v>0</v>
      </c>
    </row>
    <row r="23" spans="1:14" ht="12.75" customHeight="1">
      <c r="A23" s="270"/>
      <c r="B23" s="377" t="s">
        <v>18</v>
      </c>
      <c r="C23" s="378"/>
      <c r="D23" s="378"/>
      <c r="E23" s="379"/>
      <c r="F23" s="314">
        <f t="shared" ref="F23:N23" si="3">SUM(F10:F22)</f>
        <v>167</v>
      </c>
      <c r="G23" s="314">
        <f t="shared" si="3"/>
        <v>36</v>
      </c>
      <c r="H23" s="21">
        <f t="shared" si="3"/>
        <v>203</v>
      </c>
      <c r="I23" s="13">
        <f t="shared" si="3"/>
        <v>0</v>
      </c>
      <c r="J23" s="21">
        <f t="shared" si="3"/>
        <v>203</v>
      </c>
      <c r="K23" s="22">
        <f t="shared" si="3"/>
        <v>24</v>
      </c>
      <c r="L23" s="22">
        <f t="shared" si="3"/>
        <v>2</v>
      </c>
      <c r="M23" s="13">
        <f t="shared" si="3"/>
        <v>26</v>
      </c>
      <c r="N23" s="13">
        <f t="shared" si="3"/>
        <v>3</v>
      </c>
    </row>
    <row r="24" spans="1:14">
      <c r="A24" s="270"/>
      <c r="B24" s="85"/>
      <c r="C24" s="85"/>
      <c r="D24" s="90"/>
      <c r="E24" s="315">
        <v>13</v>
      </c>
      <c r="F24" s="13">
        <v>188</v>
      </c>
      <c r="G24" s="13">
        <v>0</v>
      </c>
      <c r="H24" s="235">
        <f>F24+G24</f>
        <v>188</v>
      </c>
      <c r="I24" s="13">
        <v>0</v>
      </c>
      <c r="J24" s="13">
        <f t="shared" si="1"/>
        <v>188</v>
      </c>
      <c r="K24" s="14">
        <v>33</v>
      </c>
      <c r="L24" s="14">
        <v>8</v>
      </c>
      <c r="M24" s="14">
        <f>K24+L24</f>
        <v>41</v>
      </c>
      <c r="N24" s="14">
        <v>12</v>
      </c>
    </row>
    <row r="25" spans="1:14">
      <c r="A25" s="270"/>
      <c r="B25" s="85"/>
      <c r="C25" s="85" t="s">
        <v>0</v>
      </c>
      <c r="D25" s="90"/>
      <c r="E25" s="307">
        <v>12</v>
      </c>
      <c r="F25" s="13">
        <v>10</v>
      </c>
      <c r="G25" s="13">
        <v>0</v>
      </c>
      <c r="H25" s="235">
        <f t="shared" ref="H25:H50" si="4">F25+G25</f>
        <v>10</v>
      </c>
      <c r="I25" s="13">
        <v>0</v>
      </c>
      <c r="J25" s="13">
        <f t="shared" si="1"/>
        <v>10</v>
      </c>
      <c r="K25" s="14">
        <v>0</v>
      </c>
      <c r="L25" s="14">
        <v>0</v>
      </c>
      <c r="M25" s="14">
        <f t="shared" ref="M25:M36" si="5">K25+L25</f>
        <v>0</v>
      </c>
      <c r="N25" s="14">
        <v>0</v>
      </c>
    </row>
    <row r="26" spans="1:14">
      <c r="A26" s="270"/>
      <c r="B26" s="85" t="s">
        <v>7</v>
      </c>
      <c r="C26" s="312"/>
      <c r="D26" s="90"/>
      <c r="E26" s="307">
        <v>11</v>
      </c>
      <c r="F26" s="13">
        <v>10</v>
      </c>
      <c r="G26" s="13">
        <v>0</v>
      </c>
      <c r="H26" s="235">
        <f t="shared" si="4"/>
        <v>10</v>
      </c>
      <c r="I26" s="13">
        <v>0</v>
      </c>
      <c r="J26" s="13">
        <f t="shared" si="1"/>
        <v>10</v>
      </c>
      <c r="K26" s="14">
        <v>1</v>
      </c>
      <c r="L26" s="14">
        <v>0</v>
      </c>
      <c r="M26" s="14">
        <f t="shared" si="5"/>
        <v>1</v>
      </c>
      <c r="N26" s="14">
        <v>0</v>
      </c>
    </row>
    <row r="27" spans="1:14">
      <c r="A27" s="270"/>
      <c r="B27" s="85" t="s">
        <v>8</v>
      </c>
      <c r="C27" s="85"/>
      <c r="D27" s="90" t="s">
        <v>26</v>
      </c>
      <c r="E27" s="307">
        <v>10</v>
      </c>
      <c r="F27" s="13">
        <v>44</v>
      </c>
      <c r="G27" s="13">
        <v>0</v>
      </c>
      <c r="H27" s="235">
        <f t="shared" si="4"/>
        <v>44</v>
      </c>
      <c r="I27" s="13">
        <v>0</v>
      </c>
      <c r="J27" s="13">
        <f t="shared" si="1"/>
        <v>44</v>
      </c>
      <c r="K27" s="14">
        <v>0</v>
      </c>
      <c r="L27" s="14">
        <v>0</v>
      </c>
      <c r="M27" s="14">
        <f t="shared" si="5"/>
        <v>0</v>
      </c>
      <c r="N27" s="14">
        <v>0</v>
      </c>
    </row>
    <row r="28" spans="1:14">
      <c r="A28" s="270"/>
      <c r="B28" s="85" t="s">
        <v>0</v>
      </c>
      <c r="C28" s="85"/>
      <c r="D28" s="90" t="s">
        <v>8</v>
      </c>
      <c r="E28" s="307">
        <v>9</v>
      </c>
      <c r="F28" s="13">
        <v>17</v>
      </c>
      <c r="G28" s="13">
        <v>0</v>
      </c>
      <c r="H28" s="235">
        <f t="shared" si="4"/>
        <v>17</v>
      </c>
      <c r="I28" s="13">
        <v>0</v>
      </c>
      <c r="J28" s="13">
        <f t="shared" si="1"/>
        <v>17</v>
      </c>
      <c r="K28" s="14">
        <v>0</v>
      </c>
      <c r="L28" s="14">
        <v>1</v>
      </c>
      <c r="M28" s="14">
        <f t="shared" si="5"/>
        <v>1</v>
      </c>
      <c r="N28" s="14">
        <v>1</v>
      </c>
    </row>
    <row r="29" spans="1:14">
      <c r="A29" s="270"/>
      <c r="B29" s="85" t="s">
        <v>2</v>
      </c>
      <c r="C29" s="85" t="s">
        <v>5</v>
      </c>
      <c r="D29" s="90" t="s">
        <v>27</v>
      </c>
      <c r="E29" s="307">
        <v>8</v>
      </c>
      <c r="F29" s="13">
        <v>6</v>
      </c>
      <c r="G29" s="13">
        <v>0</v>
      </c>
      <c r="H29" s="235">
        <f t="shared" si="4"/>
        <v>6</v>
      </c>
      <c r="I29" s="13">
        <v>0</v>
      </c>
      <c r="J29" s="13">
        <f t="shared" si="1"/>
        <v>6</v>
      </c>
      <c r="K29" s="14">
        <v>0</v>
      </c>
      <c r="L29" s="14">
        <v>0</v>
      </c>
      <c r="M29" s="14">
        <f t="shared" si="5"/>
        <v>0</v>
      </c>
      <c r="N29" s="14">
        <v>0</v>
      </c>
    </row>
    <row r="30" spans="1:14">
      <c r="A30" s="270"/>
      <c r="B30" s="85" t="s">
        <v>4</v>
      </c>
      <c r="C30" s="85"/>
      <c r="D30" s="90" t="s">
        <v>4</v>
      </c>
      <c r="E30" s="307">
        <v>7</v>
      </c>
      <c r="F30" s="13">
        <v>3</v>
      </c>
      <c r="G30" s="13">
        <v>0</v>
      </c>
      <c r="H30" s="235">
        <f t="shared" si="4"/>
        <v>3</v>
      </c>
      <c r="I30" s="13">
        <v>0</v>
      </c>
      <c r="J30" s="13">
        <f t="shared" si="1"/>
        <v>3</v>
      </c>
      <c r="K30" s="14">
        <v>0</v>
      </c>
      <c r="L30" s="14">
        <v>0</v>
      </c>
      <c r="M30" s="14">
        <f t="shared" si="5"/>
        <v>0</v>
      </c>
      <c r="N30" s="14">
        <v>0</v>
      </c>
    </row>
    <row r="31" spans="1:14">
      <c r="A31" s="270"/>
      <c r="B31" s="85" t="s">
        <v>0</v>
      </c>
      <c r="C31" s="85"/>
      <c r="D31" s="90" t="s">
        <v>9</v>
      </c>
      <c r="E31" s="307">
        <v>6</v>
      </c>
      <c r="F31" s="13">
        <v>14</v>
      </c>
      <c r="G31" s="13">
        <v>0</v>
      </c>
      <c r="H31" s="235">
        <f t="shared" si="4"/>
        <v>14</v>
      </c>
      <c r="I31" s="13">
        <v>0</v>
      </c>
      <c r="J31" s="13">
        <f t="shared" si="1"/>
        <v>14</v>
      </c>
      <c r="K31" s="14">
        <v>0</v>
      </c>
      <c r="L31" s="14">
        <v>0</v>
      </c>
      <c r="M31" s="14">
        <f t="shared" si="5"/>
        <v>0</v>
      </c>
      <c r="N31" s="14">
        <v>0</v>
      </c>
    </row>
    <row r="32" spans="1:14">
      <c r="A32" s="270"/>
      <c r="B32" s="85" t="s">
        <v>9</v>
      </c>
      <c r="C32" s="81"/>
      <c r="D32" s="90"/>
      <c r="E32" s="307">
        <v>5</v>
      </c>
      <c r="F32" s="13">
        <v>11</v>
      </c>
      <c r="G32" s="13">
        <v>0</v>
      </c>
      <c r="H32" s="235">
        <f t="shared" si="4"/>
        <v>11</v>
      </c>
      <c r="I32" s="13">
        <v>0</v>
      </c>
      <c r="J32" s="13">
        <f t="shared" si="1"/>
        <v>11</v>
      </c>
      <c r="K32" s="14">
        <v>0</v>
      </c>
      <c r="L32" s="14">
        <v>0</v>
      </c>
      <c r="M32" s="14">
        <f t="shared" si="5"/>
        <v>0</v>
      </c>
      <c r="N32" s="14">
        <v>0</v>
      </c>
    </row>
    <row r="33" spans="1:14">
      <c r="A33" s="270"/>
      <c r="B33" s="85"/>
      <c r="C33" s="85"/>
      <c r="D33" s="90"/>
      <c r="E33" s="307">
        <v>4</v>
      </c>
      <c r="F33" s="13">
        <v>8</v>
      </c>
      <c r="G33" s="13">
        <v>0</v>
      </c>
      <c r="H33" s="235">
        <f t="shared" si="4"/>
        <v>8</v>
      </c>
      <c r="I33" s="13">
        <v>0</v>
      </c>
      <c r="J33" s="13">
        <f t="shared" si="1"/>
        <v>8</v>
      </c>
      <c r="K33" s="14">
        <v>0</v>
      </c>
      <c r="L33" s="14">
        <v>0</v>
      </c>
      <c r="M33" s="14">
        <f t="shared" si="5"/>
        <v>0</v>
      </c>
      <c r="N33" s="14">
        <v>0</v>
      </c>
    </row>
    <row r="34" spans="1:14">
      <c r="A34" s="270"/>
      <c r="B34" s="85"/>
      <c r="C34" s="85" t="s">
        <v>1</v>
      </c>
      <c r="D34" s="90"/>
      <c r="E34" s="307">
        <v>3</v>
      </c>
      <c r="F34" s="13">
        <v>0</v>
      </c>
      <c r="G34" s="13">
        <v>9</v>
      </c>
      <c r="H34" s="235">
        <f t="shared" si="4"/>
        <v>9</v>
      </c>
      <c r="I34" s="13">
        <v>0</v>
      </c>
      <c r="J34" s="13">
        <f t="shared" si="1"/>
        <v>9</v>
      </c>
      <c r="K34" s="14">
        <v>0</v>
      </c>
      <c r="L34" s="14">
        <v>0</v>
      </c>
      <c r="M34" s="14">
        <f t="shared" si="5"/>
        <v>0</v>
      </c>
      <c r="N34" s="14">
        <v>0</v>
      </c>
    </row>
    <row r="35" spans="1:14">
      <c r="A35" s="270"/>
      <c r="B35" s="85"/>
      <c r="C35" s="85"/>
      <c r="D35" s="90"/>
      <c r="E35" s="307">
        <v>2</v>
      </c>
      <c r="F35" s="13">
        <v>0</v>
      </c>
      <c r="G35" s="13">
        <v>15</v>
      </c>
      <c r="H35" s="235">
        <f t="shared" si="4"/>
        <v>15</v>
      </c>
      <c r="I35" s="13">
        <v>0</v>
      </c>
      <c r="J35" s="13">
        <f t="shared" si="1"/>
        <v>15</v>
      </c>
      <c r="K35" s="14">
        <v>0</v>
      </c>
      <c r="L35" s="14">
        <v>0</v>
      </c>
      <c r="M35" s="14">
        <f t="shared" si="5"/>
        <v>0</v>
      </c>
      <c r="N35" s="14">
        <v>0</v>
      </c>
    </row>
    <row r="36" spans="1:14">
      <c r="A36" s="270"/>
      <c r="B36" s="312"/>
      <c r="C36" s="312"/>
      <c r="D36" s="90"/>
      <c r="E36" s="313">
        <v>1</v>
      </c>
      <c r="F36" s="13">
        <v>0</v>
      </c>
      <c r="G36" s="13">
        <v>15</v>
      </c>
      <c r="H36" s="235">
        <f t="shared" si="4"/>
        <v>15</v>
      </c>
      <c r="I36" s="13">
        <v>3</v>
      </c>
      <c r="J36" s="13">
        <f t="shared" si="1"/>
        <v>18</v>
      </c>
      <c r="K36" s="14">
        <v>0</v>
      </c>
      <c r="L36" s="14">
        <v>0</v>
      </c>
      <c r="M36" s="14">
        <f t="shared" si="5"/>
        <v>0</v>
      </c>
      <c r="N36" s="14">
        <v>0</v>
      </c>
    </row>
    <row r="37" spans="1:14" ht="12.75" customHeight="1">
      <c r="A37" s="270"/>
      <c r="B37" s="377" t="s">
        <v>19</v>
      </c>
      <c r="C37" s="378"/>
      <c r="D37" s="378"/>
      <c r="E37" s="378"/>
      <c r="F37" s="316">
        <f t="shared" ref="F37:N37" si="6">SUM(F24:F36)</f>
        <v>311</v>
      </c>
      <c r="G37" s="317">
        <f t="shared" si="6"/>
        <v>39</v>
      </c>
      <c r="H37" s="318">
        <f t="shared" si="6"/>
        <v>350</v>
      </c>
      <c r="I37" s="25">
        <f t="shared" si="6"/>
        <v>3</v>
      </c>
      <c r="J37" s="21">
        <f t="shared" si="6"/>
        <v>353</v>
      </c>
      <c r="K37" s="22">
        <f t="shared" si="6"/>
        <v>34</v>
      </c>
      <c r="L37" s="13">
        <f t="shared" si="6"/>
        <v>9</v>
      </c>
      <c r="M37" s="21">
        <f t="shared" si="6"/>
        <v>43</v>
      </c>
      <c r="N37" s="22">
        <f t="shared" si="6"/>
        <v>13</v>
      </c>
    </row>
    <row r="38" spans="1:14">
      <c r="A38" s="270"/>
      <c r="B38" s="81"/>
      <c r="C38" s="81"/>
      <c r="D38" s="319"/>
      <c r="E38" s="307">
        <v>13</v>
      </c>
      <c r="F38" s="13">
        <v>0</v>
      </c>
      <c r="G38" s="235">
        <v>0</v>
      </c>
      <c r="H38" s="13">
        <f t="shared" si="4"/>
        <v>0</v>
      </c>
      <c r="I38" s="13">
        <v>0</v>
      </c>
      <c r="J38" s="13">
        <f t="shared" si="1"/>
        <v>0</v>
      </c>
      <c r="K38" s="14">
        <v>0</v>
      </c>
      <c r="L38" s="14">
        <v>0</v>
      </c>
      <c r="M38" s="14">
        <f>K38+L38</f>
        <v>0</v>
      </c>
      <c r="N38" s="14">
        <v>0</v>
      </c>
    </row>
    <row r="39" spans="1:14">
      <c r="A39" s="270"/>
      <c r="B39" s="85" t="s">
        <v>1</v>
      </c>
      <c r="C39" s="85" t="s">
        <v>0</v>
      </c>
      <c r="D39" s="90" t="s">
        <v>21</v>
      </c>
      <c r="E39" s="307">
        <v>12</v>
      </c>
      <c r="F39" s="13">
        <v>1</v>
      </c>
      <c r="G39" s="235">
        <v>0</v>
      </c>
      <c r="H39" s="13">
        <f t="shared" si="4"/>
        <v>1</v>
      </c>
      <c r="I39" s="13">
        <v>0</v>
      </c>
      <c r="J39" s="13">
        <f t="shared" si="1"/>
        <v>1</v>
      </c>
      <c r="K39" s="14">
        <v>0</v>
      </c>
      <c r="L39" s="14">
        <v>0</v>
      </c>
      <c r="M39" s="14">
        <f t="shared" ref="M39:M50" si="7">K39+L39</f>
        <v>0</v>
      </c>
      <c r="N39" s="14">
        <v>0</v>
      </c>
    </row>
    <row r="40" spans="1:14">
      <c r="A40" s="270"/>
      <c r="B40" s="85" t="s">
        <v>10</v>
      </c>
      <c r="C40" s="85"/>
      <c r="D40" s="90" t="s">
        <v>10</v>
      </c>
      <c r="E40" s="307">
        <v>11</v>
      </c>
      <c r="F40" s="13">
        <v>0</v>
      </c>
      <c r="G40" s="235">
        <v>0</v>
      </c>
      <c r="H40" s="13">
        <f t="shared" si="4"/>
        <v>0</v>
      </c>
      <c r="I40" s="13">
        <v>0</v>
      </c>
      <c r="J40" s="13">
        <f t="shared" si="1"/>
        <v>0</v>
      </c>
      <c r="K40" s="14">
        <v>0</v>
      </c>
      <c r="L40" s="14">
        <v>0</v>
      </c>
      <c r="M40" s="14">
        <f t="shared" si="7"/>
        <v>0</v>
      </c>
      <c r="N40" s="14">
        <v>0</v>
      </c>
    </row>
    <row r="41" spans="1:14">
      <c r="A41" s="270"/>
      <c r="B41" s="85" t="s">
        <v>11</v>
      </c>
      <c r="C41" s="81"/>
      <c r="D41" s="90" t="s">
        <v>2</v>
      </c>
      <c r="E41" s="307">
        <v>10</v>
      </c>
      <c r="F41" s="13">
        <v>0</v>
      </c>
      <c r="G41" s="235">
        <v>0</v>
      </c>
      <c r="H41" s="13">
        <f t="shared" si="4"/>
        <v>0</v>
      </c>
      <c r="I41" s="13">
        <v>0</v>
      </c>
      <c r="J41" s="13">
        <f t="shared" si="1"/>
        <v>0</v>
      </c>
      <c r="K41" s="14">
        <v>0</v>
      </c>
      <c r="L41" s="14">
        <v>0</v>
      </c>
      <c r="M41" s="14">
        <f t="shared" si="7"/>
        <v>0</v>
      </c>
      <c r="N41" s="14">
        <v>0</v>
      </c>
    </row>
    <row r="42" spans="1:14">
      <c r="A42" s="270"/>
      <c r="B42" s="85" t="s">
        <v>4</v>
      </c>
      <c r="C42" s="85"/>
      <c r="D42" s="90" t="s">
        <v>27</v>
      </c>
      <c r="E42" s="307">
        <v>9</v>
      </c>
      <c r="F42" s="13">
        <v>1</v>
      </c>
      <c r="G42" s="235">
        <v>0</v>
      </c>
      <c r="H42" s="13">
        <f t="shared" si="4"/>
        <v>1</v>
      </c>
      <c r="I42" s="13">
        <v>0</v>
      </c>
      <c r="J42" s="13">
        <f t="shared" si="1"/>
        <v>1</v>
      </c>
      <c r="K42" s="14">
        <v>0</v>
      </c>
      <c r="L42" s="14">
        <v>0</v>
      </c>
      <c r="M42" s="14">
        <f t="shared" si="7"/>
        <v>0</v>
      </c>
      <c r="N42" s="14">
        <v>0</v>
      </c>
    </row>
    <row r="43" spans="1:14">
      <c r="A43" s="270"/>
      <c r="B43" s="85" t="s">
        <v>3</v>
      </c>
      <c r="C43" s="85" t="s">
        <v>5</v>
      </c>
      <c r="D43" s="90" t="s">
        <v>1</v>
      </c>
      <c r="E43" s="307">
        <v>8</v>
      </c>
      <c r="F43" s="13">
        <v>0</v>
      </c>
      <c r="G43" s="235">
        <v>0</v>
      </c>
      <c r="H43" s="13">
        <f t="shared" si="4"/>
        <v>0</v>
      </c>
      <c r="I43" s="13">
        <v>0</v>
      </c>
      <c r="J43" s="13">
        <f t="shared" si="1"/>
        <v>0</v>
      </c>
      <c r="K43" s="14">
        <v>0</v>
      </c>
      <c r="L43" s="14">
        <v>0</v>
      </c>
      <c r="M43" s="14">
        <f t="shared" si="7"/>
        <v>0</v>
      </c>
      <c r="N43" s="14">
        <v>0</v>
      </c>
    </row>
    <row r="44" spans="1:14">
      <c r="A44" s="270"/>
      <c r="B44" s="85" t="s">
        <v>4</v>
      </c>
      <c r="C44" s="85"/>
      <c r="D44" s="90" t="s">
        <v>26</v>
      </c>
      <c r="E44" s="307">
        <v>7</v>
      </c>
      <c r="F44" s="13">
        <v>0</v>
      </c>
      <c r="G44" s="235">
        <v>0</v>
      </c>
      <c r="H44" s="13">
        <f t="shared" si="4"/>
        <v>0</v>
      </c>
      <c r="I44" s="13">
        <v>0</v>
      </c>
      <c r="J44" s="13">
        <f t="shared" si="1"/>
        <v>0</v>
      </c>
      <c r="K44" s="14">
        <v>0</v>
      </c>
      <c r="L44" s="14">
        <v>0</v>
      </c>
      <c r="M44" s="14">
        <f t="shared" si="7"/>
        <v>0</v>
      </c>
      <c r="N44" s="14">
        <v>0</v>
      </c>
    </row>
    <row r="45" spans="1:14">
      <c r="A45" s="270"/>
      <c r="B45" s="85" t="s">
        <v>1</v>
      </c>
      <c r="C45" s="85"/>
      <c r="D45" s="90" t="s">
        <v>22</v>
      </c>
      <c r="E45" s="307">
        <v>6</v>
      </c>
      <c r="F45" s="13">
        <v>0</v>
      </c>
      <c r="G45" s="235">
        <v>0</v>
      </c>
      <c r="H45" s="13">
        <f t="shared" si="4"/>
        <v>0</v>
      </c>
      <c r="I45" s="13">
        <v>0</v>
      </c>
      <c r="J45" s="13">
        <f t="shared" si="1"/>
        <v>0</v>
      </c>
      <c r="K45" s="14">
        <v>0</v>
      </c>
      <c r="L45" s="14">
        <v>0</v>
      </c>
      <c r="M45" s="14">
        <f t="shared" si="7"/>
        <v>0</v>
      </c>
      <c r="N45" s="14">
        <v>0</v>
      </c>
    </row>
    <row r="46" spans="1:14">
      <c r="A46" s="270"/>
      <c r="B46" s="85" t="s">
        <v>12</v>
      </c>
      <c r="C46" s="81"/>
      <c r="D46" s="90" t="s">
        <v>2</v>
      </c>
      <c r="E46" s="307">
        <v>5</v>
      </c>
      <c r="F46" s="13">
        <v>0</v>
      </c>
      <c r="G46" s="235">
        <v>0</v>
      </c>
      <c r="H46" s="13">
        <f t="shared" si="4"/>
        <v>0</v>
      </c>
      <c r="I46" s="13">
        <v>0</v>
      </c>
      <c r="J46" s="13">
        <f t="shared" si="1"/>
        <v>0</v>
      </c>
      <c r="K46" s="14">
        <v>0</v>
      </c>
      <c r="L46" s="14">
        <v>0</v>
      </c>
      <c r="M46" s="14">
        <f t="shared" si="7"/>
        <v>0</v>
      </c>
      <c r="N46" s="14">
        <v>0</v>
      </c>
    </row>
    <row r="47" spans="1:14">
      <c r="A47" s="270"/>
      <c r="B47" s="85"/>
      <c r="C47" s="85"/>
      <c r="D47" s="90" t="s">
        <v>7</v>
      </c>
      <c r="E47" s="307">
        <v>4</v>
      </c>
      <c r="F47" s="13">
        <v>0</v>
      </c>
      <c r="G47" s="235">
        <v>0</v>
      </c>
      <c r="H47" s="13">
        <f t="shared" si="4"/>
        <v>0</v>
      </c>
      <c r="I47" s="13">
        <v>0</v>
      </c>
      <c r="J47" s="13">
        <f t="shared" si="1"/>
        <v>0</v>
      </c>
      <c r="K47" s="14">
        <v>0</v>
      </c>
      <c r="L47" s="14">
        <v>0</v>
      </c>
      <c r="M47" s="14">
        <f t="shared" si="7"/>
        <v>0</v>
      </c>
      <c r="N47" s="14">
        <v>0</v>
      </c>
    </row>
    <row r="48" spans="1:14">
      <c r="A48" s="270"/>
      <c r="B48" s="85"/>
      <c r="C48" s="85" t="s">
        <v>1</v>
      </c>
      <c r="D48" s="90" t="s">
        <v>1</v>
      </c>
      <c r="E48" s="308">
        <v>3</v>
      </c>
      <c r="F48" s="317">
        <v>0</v>
      </c>
      <c r="G48" s="13">
        <v>0</v>
      </c>
      <c r="H48" s="13">
        <f t="shared" si="4"/>
        <v>0</v>
      </c>
      <c r="I48" s="13">
        <v>0</v>
      </c>
      <c r="J48" s="13">
        <f t="shared" si="1"/>
        <v>0</v>
      </c>
      <c r="K48" s="14">
        <v>0</v>
      </c>
      <c r="L48" s="14">
        <v>0</v>
      </c>
      <c r="M48" s="14">
        <f t="shared" si="7"/>
        <v>0</v>
      </c>
      <c r="N48" s="14">
        <v>0</v>
      </c>
    </row>
    <row r="49" spans="1:14">
      <c r="A49" s="270"/>
      <c r="B49" s="85"/>
      <c r="C49" s="85"/>
      <c r="D49" s="90" t="s">
        <v>3</v>
      </c>
      <c r="E49" s="308">
        <v>2</v>
      </c>
      <c r="F49" s="13">
        <v>0</v>
      </c>
      <c r="G49" s="13">
        <v>0</v>
      </c>
      <c r="H49" s="13">
        <f t="shared" si="4"/>
        <v>0</v>
      </c>
      <c r="I49" s="13">
        <v>0</v>
      </c>
      <c r="J49" s="13">
        <f t="shared" si="1"/>
        <v>0</v>
      </c>
      <c r="K49" s="14">
        <v>0</v>
      </c>
      <c r="L49" s="14">
        <v>0</v>
      </c>
      <c r="M49" s="14">
        <f t="shared" si="7"/>
        <v>0</v>
      </c>
      <c r="N49" s="14">
        <v>0</v>
      </c>
    </row>
    <row r="50" spans="1:14">
      <c r="A50" s="270"/>
      <c r="B50" s="312"/>
      <c r="C50" s="90"/>
      <c r="D50" s="312"/>
      <c r="E50" s="81">
        <v>1</v>
      </c>
      <c r="F50" s="27">
        <v>0</v>
      </c>
      <c r="G50" s="27">
        <v>0</v>
      </c>
      <c r="H50" s="27">
        <f t="shared" si="4"/>
        <v>0</v>
      </c>
      <c r="I50" s="27">
        <v>0</v>
      </c>
      <c r="J50" s="27">
        <f t="shared" si="1"/>
        <v>0</v>
      </c>
      <c r="K50" s="28">
        <v>0</v>
      </c>
      <c r="L50" s="28">
        <v>0</v>
      </c>
      <c r="M50" s="28">
        <f t="shared" si="7"/>
        <v>0</v>
      </c>
      <c r="N50" s="28">
        <v>0</v>
      </c>
    </row>
    <row r="51" spans="1:14" ht="12.75" customHeight="1">
      <c r="B51" s="380" t="s">
        <v>20</v>
      </c>
      <c r="C51" s="380"/>
      <c r="D51" s="380"/>
      <c r="E51" s="380"/>
      <c r="F51" s="13">
        <f t="shared" ref="F51:N51" si="8">SUM(F38:F50)</f>
        <v>2</v>
      </c>
      <c r="G51" s="13">
        <f t="shared" si="8"/>
        <v>0</v>
      </c>
      <c r="H51" s="13">
        <f t="shared" si="8"/>
        <v>2</v>
      </c>
      <c r="I51" s="13">
        <f t="shared" si="8"/>
        <v>0</v>
      </c>
      <c r="J51" s="13">
        <f t="shared" si="8"/>
        <v>2</v>
      </c>
      <c r="K51" s="13">
        <f t="shared" si="8"/>
        <v>0</v>
      </c>
      <c r="L51" s="13">
        <f t="shared" si="8"/>
        <v>0</v>
      </c>
      <c r="M51" s="13">
        <f t="shared" si="8"/>
        <v>0</v>
      </c>
      <c r="N51" s="13">
        <f t="shared" si="8"/>
        <v>0</v>
      </c>
    </row>
    <row r="52" spans="1:14">
      <c r="B52" s="377" t="s">
        <v>37</v>
      </c>
      <c r="C52" s="378"/>
      <c r="D52" s="378"/>
      <c r="E52" s="379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2.75" customHeight="1">
      <c r="B53" s="375" t="s">
        <v>40</v>
      </c>
      <c r="C53" s="375"/>
      <c r="D53" s="375"/>
      <c r="E53" s="375"/>
      <c r="F53" s="92">
        <f t="shared" ref="F53:N53" si="9">+F23+F37+F51+F52</f>
        <v>480</v>
      </c>
      <c r="G53" s="92">
        <f t="shared" si="9"/>
        <v>75</v>
      </c>
      <c r="H53" s="92">
        <f t="shared" si="9"/>
        <v>555</v>
      </c>
      <c r="I53" s="92">
        <f t="shared" si="9"/>
        <v>3</v>
      </c>
      <c r="J53" s="92">
        <f t="shared" si="9"/>
        <v>558</v>
      </c>
      <c r="K53" s="92">
        <f t="shared" si="9"/>
        <v>58</v>
      </c>
      <c r="L53" s="92">
        <f t="shared" si="9"/>
        <v>11</v>
      </c>
      <c r="M53" s="92">
        <f t="shared" si="9"/>
        <v>69</v>
      </c>
      <c r="N53" s="92">
        <f t="shared" si="9"/>
        <v>16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/>
      <c r="E2" s="6"/>
      <c r="F2" s="6" t="s">
        <v>68</v>
      </c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6" t="s">
        <v>69</v>
      </c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176">
        <v>42247</v>
      </c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42" t="s">
        <v>41</v>
      </c>
      <c r="C7" s="342"/>
      <c r="D7" s="342"/>
      <c r="E7" s="342"/>
      <c r="F7" s="342" t="s">
        <v>35</v>
      </c>
      <c r="G7" s="342"/>
      <c r="H7" s="342"/>
      <c r="I7" s="342"/>
      <c r="J7" s="342"/>
      <c r="K7" s="342" t="s">
        <v>28</v>
      </c>
      <c r="L7" s="342"/>
      <c r="M7" s="342"/>
      <c r="N7" s="342"/>
    </row>
    <row r="8" spans="1:14" ht="12.75" customHeight="1">
      <c r="B8" s="342"/>
      <c r="C8" s="342"/>
      <c r="D8" s="342"/>
      <c r="E8" s="342"/>
      <c r="F8" s="342" t="s">
        <v>13</v>
      </c>
      <c r="G8" s="342"/>
      <c r="H8" s="342"/>
      <c r="I8" s="342" t="s">
        <v>14</v>
      </c>
      <c r="J8" s="342" t="s">
        <v>15</v>
      </c>
      <c r="K8" s="342" t="s">
        <v>30</v>
      </c>
      <c r="L8" s="342" t="s">
        <v>31</v>
      </c>
      <c r="M8" s="342" t="s">
        <v>15</v>
      </c>
      <c r="N8" s="342" t="s">
        <v>29</v>
      </c>
    </row>
    <row r="9" spans="1:14" ht="24">
      <c r="B9" s="342"/>
      <c r="C9" s="342"/>
      <c r="D9" s="342"/>
      <c r="E9" s="342"/>
      <c r="F9" s="169" t="s">
        <v>16</v>
      </c>
      <c r="G9" s="169" t="s">
        <v>17</v>
      </c>
      <c r="H9" s="169" t="s">
        <v>23</v>
      </c>
      <c r="I9" s="342"/>
      <c r="J9" s="342"/>
      <c r="K9" s="342"/>
      <c r="L9" s="342"/>
      <c r="M9" s="342"/>
      <c r="N9" s="342"/>
    </row>
    <row r="10" spans="1:14">
      <c r="A10" s="3"/>
      <c r="B10" s="9"/>
      <c r="C10" s="10"/>
      <c r="D10" s="11"/>
      <c r="E10" s="170">
        <v>13</v>
      </c>
      <c r="F10" s="13">
        <v>585</v>
      </c>
      <c r="G10" s="13">
        <v>5</v>
      </c>
      <c r="H10" s="13">
        <f>F10+G10</f>
        <v>590</v>
      </c>
      <c r="I10" s="13">
        <v>0</v>
      </c>
      <c r="J10" s="13">
        <f>H10+I10</f>
        <v>590</v>
      </c>
      <c r="K10" s="14">
        <v>764</v>
      </c>
      <c r="L10" s="14">
        <v>240</v>
      </c>
      <c r="M10" s="15">
        <f>K10+L10</f>
        <v>1004</v>
      </c>
      <c r="N10" s="14">
        <v>295</v>
      </c>
    </row>
    <row r="11" spans="1:14">
      <c r="A11" s="3"/>
      <c r="B11" s="16" t="s">
        <v>1</v>
      </c>
      <c r="C11" s="17" t="s">
        <v>0</v>
      </c>
      <c r="D11" s="11"/>
      <c r="E11" s="170">
        <v>12</v>
      </c>
      <c r="F11" s="13">
        <v>28</v>
      </c>
      <c r="G11" s="13">
        <v>1</v>
      </c>
      <c r="H11" s="13">
        <f t="shared" ref="H11:H22" si="0">F11+G11</f>
        <v>29</v>
      </c>
      <c r="I11" s="13">
        <v>0</v>
      </c>
      <c r="J11" s="13">
        <f t="shared" ref="J11:J50" si="1">H11+I11</f>
        <v>29</v>
      </c>
      <c r="K11" s="14">
        <v>4</v>
      </c>
      <c r="L11" s="14">
        <v>2</v>
      </c>
      <c r="M11" s="15">
        <f t="shared" ref="M11:M22" si="2">K11+L11</f>
        <v>6</v>
      </c>
      <c r="N11" s="14">
        <v>2</v>
      </c>
    </row>
    <row r="12" spans="1:14">
      <c r="A12" s="3"/>
      <c r="B12" s="16" t="s">
        <v>2</v>
      </c>
      <c r="C12" s="18"/>
      <c r="D12" s="19" t="s">
        <v>6</v>
      </c>
      <c r="E12" s="170">
        <v>11</v>
      </c>
      <c r="F12" s="13">
        <v>41</v>
      </c>
      <c r="G12" s="13">
        <v>1</v>
      </c>
      <c r="H12" s="13">
        <f t="shared" si="0"/>
        <v>42</v>
      </c>
      <c r="I12" s="13">
        <v>0</v>
      </c>
      <c r="J12" s="13">
        <f t="shared" si="1"/>
        <v>42</v>
      </c>
      <c r="K12" s="14">
        <v>7</v>
      </c>
      <c r="L12" s="14">
        <v>0</v>
      </c>
      <c r="M12" s="15">
        <f t="shared" si="2"/>
        <v>7</v>
      </c>
      <c r="N12" s="14">
        <v>0</v>
      </c>
    </row>
    <row r="13" spans="1:14">
      <c r="A13" s="3"/>
      <c r="B13" s="16" t="s">
        <v>1</v>
      </c>
      <c r="C13" s="17"/>
      <c r="D13" s="19" t="s">
        <v>10</v>
      </c>
      <c r="E13" s="170">
        <v>10</v>
      </c>
      <c r="F13" s="13">
        <v>55</v>
      </c>
      <c r="G13" s="13">
        <v>1</v>
      </c>
      <c r="H13" s="13">
        <f t="shared" si="0"/>
        <v>56</v>
      </c>
      <c r="I13" s="13">
        <v>0</v>
      </c>
      <c r="J13" s="13">
        <f t="shared" si="1"/>
        <v>56</v>
      </c>
      <c r="K13" s="14">
        <v>4</v>
      </c>
      <c r="L13" s="14">
        <v>0</v>
      </c>
      <c r="M13" s="15">
        <f t="shared" si="2"/>
        <v>4</v>
      </c>
      <c r="N13" s="14">
        <v>0</v>
      </c>
    </row>
    <row r="14" spans="1:14">
      <c r="A14" s="3"/>
      <c r="B14" s="16" t="s">
        <v>3</v>
      </c>
      <c r="C14" s="17"/>
      <c r="D14" s="19" t="s">
        <v>25</v>
      </c>
      <c r="E14" s="170">
        <v>9</v>
      </c>
      <c r="F14" s="13">
        <v>33</v>
      </c>
      <c r="G14" s="13">
        <v>0</v>
      </c>
      <c r="H14" s="13">
        <f t="shared" si="0"/>
        <v>33</v>
      </c>
      <c r="I14" s="13">
        <v>0</v>
      </c>
      <c r="J14" s="13">
        <f t="shared" si="1"/>
        <v>33</v>
      </c>
      <c r="K14" s="14">
        <v>2</v>
      </c>
      <c r="L14" s="14">
        <v>0</v>
      </c>
      <c r="M14" s="15">
        <f t="shared" si="2"/>
        <v>2</v>
      </c>
      <c r="N14" s="14">
        <v>0</v>
      </c>
    </row>
    <row r="15" spans="1:14">
      <c r="A15" s="3"/>
      <c r="B15" s="16" t="s">
        <v>4</v>
      </c>
      <c r="C15" s="17" t="s">
        <v>5</v>
      </c>
      <c r="D15" s="19" t="s">
        <v>22</v>
      </c>
      <c r="E15" s="170">
        <v>8</v>
      </c>
      <c r="F15" s="13">
        <v>1</v>
      </c>
      <c r="G15" s="13">
        <v>2</v>
      </c>
      <c r="H15" s="13">
        <f t="shared" si="0"/>
        <v>3</v>
      </c>
      <c r="I15" s="13">
        <v>0</v>
      </c>
      <c r="J15" s="13">
        <f t="shared" si="1"/>
        <v>3</v>
      </c>
      <c r="K15" s="14">
        <v>2</v>
      </c>
      <c r="L15" s="14">
        <v>0</v>
      </c>
      <c r="M15" s="15">
        <f t="shared" si="2"/>
        <v>2</v>
      </c>
      <c r="N15" s="14">
        <v>0</v>
      </c>
    </row>
    <row r="16" spans="1:14">
      <c r="A16" s="3"/>
      <c r="B16" s="16" t="s">
        <v>6</v>
      </c>
      <c r="C16" s="17"/>
      <c r="D16" s="19" t="s">
        <v>12</v>
      </c>
      <c r="E16" s="170">
        <v>7</v>
      </c>
      <c r="F16" s="13">
        <v>136</v>
      </c>
      <c r="G16" s="13">
        <v>1</v>
      </c>
      <c r="H16" s="13">
        <f t="shared" si="0"/>
        <v>137</v>
      </c>
      <c r="I16" s="13">
        <v>0</v>
      </c>
      <c r="J16" s="13">
        <f t="shared" si="1"/>
        <v>137</v>
      </c>
      <c r="K16" s="14">
        <v>0</v>
      </c>
      <c r="L16" s="14">
        <v>0</v>
      </c>
      <c r="M16" s="15">
        <f t="shared" si="2"/>
        <v>0</v>
      </c>
      <c r="N16" s="14">
        <v>0</v>
      </c>
    </row>
    <row r="17" spans="1:14">
      <c r="A17" s="3"/>
      <c r="B17" s="16" t="s">
        <v>7</v>
      </c>
      <c r="C17" s="18"/>
      <c r="D17" s="19" t="s">
        <v>4</v>
      </c>
      <c r="E17" s="170">
        <v>6</v>
      </c>
      <c r="F17" s="13">
        <v>55</v>
      </c>
      <c r="G17" s="13">
        <v>11</v>
      </c>
      <c r="H17" s="13">
        <f t="shared" si="0"/>
        <v>66</v>
      </c>
      <c r="I17" s="13">
        <v>0</v>
      </c>
      <c r="J17" s="13">
        <f t="shared" si="1"/>
        <v>66</v>
      </c>
      <c r="K17" s="14">
        <v>2</v>
      </c>
      <c r="L17" s="14">
        <v>2</v>
      </c>
      <c r="M17" s="15">
        <f t="shared" si="2"/>
        <v>4</v>
      </c>
      <c r="N17" s="14">
        <v>5</v>
      </c>
    </row>
    <row r="18" spans="1:14">
      <c r="A18" s="3"/>
      <c r="B18" s="16" t="s">
        <v>1</v>
      </c>
      <c r="C18" s="17"/>
      <c r="D18" s="19" t="s">
        <v>9</v>
      </c>
      <c r="E18" s="170">
        <v>5</v>
      </c>
      <c r="F18" s="13">
        <v>50</v>
      </c>
      <c r="G18" s="13">
        <v>6</v>
      </c>
      <c r="H18" s="13">
        <f t="shared" si="0"/>
        <v>56</v>
      </c>
      <c r="I18" s="13">
        <v>0</v>
      </c>
      <c r="J18" s="13">
        <f t="shared" si="1"/>
        <v>56</v>
      </c>
      <c r="K18" s="14">
        <v>0</v>
      </c>
      <c r="L18" s="14">
        <v>0</v>
      </c>
      <c r="M18" s="15">
        <f t="shared" si="2"/>
        <v>0</v>
      </c>
      <c r="N18" s="14">
        <v>0</v>
      </c>
    </row>
    <row r="19" spans="1:14">
      <c r="A19" s="3"/>
      <c r="B19" s="16"/>
      <c r="C19" s="17"/>
      <c r="D19" s="19" t="s">
        <v>12</v>
      </c>
      <c r="E19" s="170">
        <v>4</v>
      </c>
      <c r="F19" s="13">
        <v>117</v>
      </c>
      <c r="G19" s="13">
        <v>1</v>
      </c>
      <c r="H19" s="13">
        <f t="shared" si="0"/>
        <v>118</v>
      </c>
      <c r="I19" s="13">
        <v>0</v>
      </c>
      <c r="J19" s="13">
        <f t="shared" si="1"/>
        <v>118</v>
      </c>
      <c r="K19" s="14">
        <v>0</v>
      </c>
      <c r="L19" s="14">
        <v>0</v>
      </c>
      <c r="M19" s="15">
        <f t="shared" si="2"/>
        <v>0</v>
      </c>
      <c r="N19" s="14">
        <v>0</v>
      </c>
    </row>
    <row r="20" spans="1:14">
      <c r="A20" s="3"/>
      <c r="B20" s="16"/>
      <c r="C20" s="17" t="s">
        <v>1</v>
      </c>
      <c r="D20" s="11"/>
      <c r="E20" s="170">
        <v>3</v>
      </c>
      <c r="F20" s="13">
        <v>7</v>
      </c>
      <c r="G20" s="13">
        <v>91</v>
      </c>
      <c r="H20" s="13">
        <f t="shared" si="0"/>
        <v>98</v>
      </c>
      <c r="I20" s="13">
        <v>0</v>
      </c>
      <c r="J20" s="13">
        <f t="shared" si="1"/>
        <v>98</v>
      </c>
      <c r="K20" s="14">
        <v>0</v>
      </c>
      <c r="L20" s="14">
        <v>0</v>
      </c>
      <c r="M20" s="15">
        <f t="shared" si="2"/>
        <v>0</v>
      </c>
      <c r="N20" s="14">
        <v>0</v>
      </c>
    </row>
    <row r="21" spans="1:14">
      <c r="A21" s="3"/>
      <c r="B21" s="16"/>
      <c r="C21" s="17"/>
      <c r="D21" s="11"/>
      <c r="E21" s="170">
        <v>2</v>
      </c>
      <c r="F21" s="13">
        <v>1</v>
      </c>
      <c r="G21" s="13">
        <v>64</v>
      </c>
      <c r="H21" s="13">
        <f t="shared" si="0"/>
        <v>65</v>
      </c>
      <c r="I21" s="13">
        <v>0</v>
      </c>
      <c r="J21" s="13">
        <f t="shared" si="1"/>
        <v>65</v>
      </c>
      <c r="K21" s="14">
        <v>0</v>
      </c>
      <c r="L21" s="14">
        <v>0</v>
      </c>
      <c r="M21" s="15">
        <f t="shared" si="2"/>
        <v>0</v>
      </c>
      <c r="N21" s="14">
        <v>0</v>
      </c>
    </row>
    <row r="22" spans="1:14">
      <c r="A22" s="3"/>
      <c r="B22" s="20"/>
      <c r="C22" s="18"/>
      <c r="D22" s="11"/>
      <c r="E22" s="9">
        <v>1</v>
      </c>
      <c r="F22" s="13">
        <v>0</v>
      </c>
      <c r="G22" s="13">
        <v>127</v>
      </c>
      <c r="H22" s="13">
        <f t="shared" si="0"/>
        <v>127</v>
      </c>
      <c r="I22" s="13">
        <v>15</v>
      </c>
      <c r="J22" s="13">
        <f t="shared" si="1"/>
        <v>142</v>
      </c>
      <c r="K22" s="14">
        <v>0</v>
      </c>
      <c r="L22" s="14">
        <v>0</v>
      </c>
      <c r="M22" s="15">
        <f t="shared" si="2"/>
        <v>0</v>
      </c>
      <c r="N22" s="14">
        <v>0</v>
      </c>
    </row>
    <row r="23" spans="1:14" ht="12.75" customHeight="1">
      <c r="A23" s="3"/>
      <c r="B23" s="338" t="s">
        <v>18</v>
      </c>
      <c r="C23" s="339"/>
      <c r="D23" s="339"/>
      <c r="E23" s="340"/>
      <c r="F23" s="13">
        <f t="shared" ref="F23:N23" si="3">SUM(F10:F22)</f>
        <v>1109</v>
      </c>
      <c r="G23" s="13">
        <f t="shared" si="3"/>
        <v>311</v>
      </c>
      <c r="H23" s="21">
        <f t="shared" si="3"/>
        <v>1420</v>
      </c>
      <c r="I23" s="13">
        <f t="shared" si="3"/>
        <v>15</v>
      </c>
      <c r="J23" s="21">
        <f t="shared" si="3"/>
        <v>1435</v>
      </c>
      <c r="K23" s="22">
        <f t="shared" si="3"/>
        <v>785</v>
      </c>
      <c r="L23" s="22">
        <f t="shared" si="3"/>
        <v>244</v>
      </c>
      <c r="M23" s="13">
        <f t="shared" si="3"/>
        <v>1029</v>
      </c>
      <c r="N23" s="13">
        <f t="shared" si="3"/>
        <v>302</v>
      </c>
    </row>
    <row r="24" spans="1:14">
      <c r="A24" s="3"/>
      <c r="B24" s="16"/>
      <c r="C24" s="16"/>
      <c r="D24" s="23"/>
      <c r="E24" s="20">
        <v>13</v>
      </c>
      <c r="F24" s="13">
        <v>1297</v>
      </c>
      <c r="G24" s="13">
        <v>13</v>
      </c>
      <c r="H24" s="13">
        <f>F24+G24</f>
        <v>1310</v>
      </c>
      <c r="I24" s="13">
        <v>0</v>
      </c>
      <c r="J24" s="13">
        <f t="shared" si="1"/>
        <v>1310</v>
      </c>
      <c r="K24" s="14">
        <v>702</v>
      </c>
      <c r="L24" s="14">
        <v>133</v>
      </c>
      <c r="M24" s="14">
        <f>K24+L24</f>
        <v>835</v>
      </c>
      <c r="N24" s="14">
        <v>171</v>
      </c>
    </row>
    <row r="25" spans="1:14">
      <c r="A25" s="3"/>
      <c r="B25" s="16"/>
      <c r="C25" s="16" t="s">
        <v>0</v>
      </c>
      <c r="D25" s="23"/>
      <c r="E25" s="170">
        <v>12</v>
      </c>
      <c r="F25" s="13">
        <v>43</v>
      </c>
      <c r="G25" s="13">
        <v>1</v>
      </c>
      <c r="H25" s="13">
        <f t="shared" ref="H25:H50" si="4">F25+G25</f>
        <v>44</v>
      </c>
      <c r="I25" s="13">
        <v>0</v>
      </c>
      <c r="J25" s="13">
        <f t="shared" si="1"/>
        <v>44</v>
      </c>
      <c r="K25" s="14">
        <v>2</v>
      </c>
      <c r="L25" s="14">
        <v>0</v>
      </c>
      <c r="M25" s="14">
        <f t="shared" ref="M25:M36" si="5">K25+L25</f>
        <v>2</v>
      </c>
      <c r="N25" s="14">
        <v>0</v>
      </c>
    </row>
    <row r="26" spans="1:14">
      <c r="A26" s="3"/>
      <c r="B26" s="16" t="s">
        <v>7</v>
      </c>
      <c r="C26" s="20"/>
      <c r="D26" s="23"/>
      <c r="E26" s="170">
        <v>11</v>
      </c>
      <c r="F26" s="13">
        <v>41</v>
      </c>
      <c r="G26" s="13">
        <v>0</v>
      </c>
      <c r="H26" s="13">
        <f t="shared" si="4"/>
        <v>41</v>
      </c>
      <c r="I26" s="13">
        <v>0</v>
      </c>
      <c r="J26" s="13">
        <f t="shared" si="1"/>
        <v>41</v>
      </c>
      <c r="K26" s="14">
        <v>2</v>
      </c>
      <c r="L26" s="14">
        <v>0</v>
      </c>
      <c r="M26" s="14">
        <f t="shared" si="5"/>
        <v>2</v>
      </c>
      <c r="N26" s="14">
        <v>0</v>
      </c>
    </row>
    <row r="27" spans="1:14">
      <c r="A27" s="3"/>
      <c r="B27" s="16" t="s">
        <v>8</v>
      </c>
      <c r="C27" s="16"/>
      <c r="D27" s="23" t="s">
        <v>26</v>
      </c>
      <c r="E27" s="170">
        <v>10</v>
      </c>
      <c r="F27" s="13">
        <v>82</v>
      </c>
      <c r="G27" s="13">
        <v>3</v>
      </c>
      <c r="H27" s="13">
        <f t="shared" si="4"/>
        <v>85</v>
      </c>
      <c r="I27" s="13">
        <v>0</v>
      </c>
      <c r="J27" s="13">
        <f t="shared" si="1"/>
        <v>85</v>
      </c>
      <c r="K27" s="14">
        <v>0</v>
      </c>
      <c r="L27" s="14">
        <v>0</v>
      </c>
      <c r="M27" s="14">
        <f t="shared" si="5"/>
        <v>0</v>
      </c>
      <c r="N27" s="14">
        <v>0</v>
      </c>
    </row>
    <row r="28" spans="1:14">
      <c r="A28" s="3"/>
      <c r="B28" s="16" t="s">
        <v>0</v>
      </c>
      <c r="C28" s="16"/>
      <c r="D28" s="23" t="s">
        <v>8</v>
      </c>
      <c r="E28" s="170">
        <v>9</v>
      </c>
      <c r="F28" s="13">
        <v>113</v>
      </c>
      <c r="G28" s="13">
        <v>1</v>
      </c>
      <c r="H28" s="13">
        <f t="shared" si="4"/>
        <v>114</v>
      </c>
      <c r="I28" s="13">
        <v>0</v>
      </c>
      <c r="J28" s="13">
        <f t="shared" si="1"/>
        <v>114</v>
      </c>
      <c r="K28" s="14">
        <v>0</v>
      </c>
      <c r="L28" s="14">
        <v>0</v>
      </c>
      <c r="M28" s="14">
        <f t="shared" si="5"/>
        <v>0</v>
      </c>
      <c r="N28" s="14">
        <v>0</v>
      </c>
    </row>
    <row r="29" spans="1:14">
      <c r="A29" s="3"/>
      <c r="B29" s="16" t="s">
        <v>2</v>
      </c>
      <c r="C29" s="16" t="s">
        <v>5</v>
      </c>
      <c r="D29" s="23" t="s">
        <v>27</v>
      </c>
      <c r="E29" s="170">
        <v>8</v>
      </c>
      <c r="F29" s="13">
        <v>3</v>
      </c>
      <c r="G29" s="13">
        <v>1</v>
      </c>
      <c r="H29" s="13">
        <f t="shared" si="4"/>
        <v>4</v>
      </c>
      <c r="I29" s="13">
        <v>0</v>
      </c>
      <c r="J29" s="13">
        <f t="shared" si="1"/>
        <v>4</v>
      </c>
      <c r="K29" s="14">
        <v>0</v>
      </c>
      <c r="L29" s="14">
        <v>0</v>
      </c>
      <c r="M29" s="14">
        <f t="shared" si="5"/>
        <v>0</v>
      </c>
      <c r="N29" s="14">
        <v>0</v>
      </c>
    </row>
    <row r="30" spans="1:14">
      <c r="A30" s="3"/>
      <c r="B30" s="16" t="s">
        <v>4</v>
      </c>
      <c r="C30" s="16"/>
      <c r="D30" s="23" t="s">
        <v>4</v>
      </c>
      <c r="E30" s="170">
        <v>7</v>
      </c>
      <c r="F30" s="13">
        <v>318</v>
      </c>
      <c r="G30" s="13">
        <v>1</v>
      </c>
      <c r="H30" s="13">
        <f t="shared" si="4"/>
        <v>319</v>
      </c>
      <c r="I30" s="13">
        <v>0</v>
      </c>
      <c r="J30" s="13">
        <f t="shared" si="1"/>
        <v>319</v>
      </c>
      <c r="K30" s="14">
        <v>1</v>
      </c>
      <c r="L30" s="14">
        <v>1</v>
      </c>
      <c r="M30" s="14">
        <f t="shared" si="5"/>
        <v>2</v>
      </c>
      <c r="N30" s="14">
        <v>1</v>
      </c>
    </row>
    <row r="31" spans="1:14">
      <c r="A31" s="3"/>
      <c r="B31" s="16" t="s">
        <v>0</v>
      </c>
      <c r="C31" s="16"/>
      <c r="D31" s="23" t="s">
        <v>9</v>
      </c>
      <c r="E31" s="170">
        <v>6</v>
      </c>
      <c r="F31" s="13">
        <v>137</v>
      </c>
      <c r="G31" s="13">
        <v>8</v>
      </c>
      <c r="H31" s="13">
        <f t="shared" si="4"/>
        <v>145</v>
      </c>
      <c r="I31" s="13">
        <v>0</v>
      </c>
      <c r="J31" s="13">
        <f t="shared" si="1"/>
        <v>145</v>
      </c>
      <c r="K31" s="14">
        <v>1</v>
      </c>
      <c r="L31" s="14">
        <v>4</v>
      </c>
      <c r="M31" s="14">
        <f t="shared" si="5"/>
        <v>5</v>
      </c>
      <c r="N31" s="14">
        <v>8</v>
      </c>
    </row>
    <row r="32" spans="1:14">
      <c r="A32" s="3"/>
      <c r="B32" s="16" t="s">
        <v>9</v>
      </c>
      <c r="C32" s="9"/>
      <c r="D32" s="23"/>
      <c r="E32" s="170">
        <v>5</v>
      </c>
      <c r="F32" s="13">
        <v>75</v>
      </c>
      <c r="G32" s="13">
        <v>0</v>
      </c>
      <c r="H32" s="13">
        <f t="shared" si="4"/>
        <v>75</v>
      </c>
      <c r="I32" s="13">
        <v>0</v>
      </c>
      <c r="J32" s="13">
        <f t="shared" si="1"/>
        <v>75</v>
      </c>
      <c r="K32" s="14">
        <v>0</v>
      </c>
      <c r="L32" s="14">
        <v>1</v>
      </c>
      <c r="M32" s="14">
        <f t="shared" si="5"/>
        <v>1</v>
      </c>
      <c r="N32" s="14">
        <v>2</v>
      </c>
    </row>
    <row r="33" spans="1:14">
      <c r="A33" s="3"/>
      <c r="B33" s="16"/>
      <c r="C33" s="16"/>
      <c r="D33" s="23"/>
      <c r="E33" s="170">
        <v>4</v>
      </c>
      <c r="F33" s="13">
        <v>159</v>
      </c>
      <c r="G33" s="13">
        <v>0</v>
      </c>
      <c r="H33" s="13">
        <f t="shared" si="4"/>
        <v>159</v>
      </c>
      <c r="I33" s="13">
        <v>0</v>
      </c>
      <c r="J33" s="13">
        <f t="shared" si="1"/>
        <v>159</v>
      </c>
      <c r="K33" s="14">
        <v>0</v>
      </c>
      <c r="L33" s="14">
        <v>0</v>
      </c>
      <c r="M33" s="14">
        <f t="shared" si="5"/>
        <v>0</v>
      </c>
      <c r="N33" s="14">
        <v>0</v>
      </c>
    </row>
    <row r="34" spans="1:14">
      <c r="A34" s="3"/>
      <c r="B34" s="16"/>
      <c r="C34" s="16" t="s">
        <v>1</v>
      </c>
      <c r="D34" s="23"/>
      <c r="E34" s="170">
        <v>3</v>
      </c>
      <c r="F34" s="13">
        <v>6</v>
      </c>
      <c r="G34" s="13">
        <v>117</v>
      </c>
      <c r="H34" s="13">
        <f t="shared" si="4"/>
        <v>123</v>
      </c>
      <c r="I34" s="13">
        <v>0</v>
      </c>
      <c r="J34" s="13">
        <f t="shared" si="1"/>
        <v>123</v>
      </c>
      <c r="K34" s="14">
        <v>1</v>
      </c>
      <c r="L34" s="14">
        <v>0</v>
      </c>
      <c r="M34" s="14">
        <f t="shared" si="5"/>
        <v>1</v>
      </c>
      <c r="N34" s="14">
        <v>0</v>
      </c>
    </row>
    <row r="35" spans="1:14">
      <c r="A35" s="3"/>
      <c r="B35" s="16"/>
      <c r="C35" s="16"/>
      <c r="D35" s="23"/>
      <c r="E35" s="170">
        <v>2</v>
      </c>
      <c r="F35" s="13">
        <v>0</v>
      </c>
      <c r="G35" s="13">
        <v>97</v>
      </c>
      <c r="H35" s="13">
        <f t="shared" si="4"/>
        <v>97</v>
      </c>
      <c r="I35" s="13">
        <v>0</v>
      </c>
      <c r="J35" s="13">
        <f t="shared" si="1"/>
        <v>97</v>
      </c>
      <c r="K35" s="14">
        <v>0</v>
      </c>
      <c r="L35" s="14">
        <v>0</v>
      </c>
      <c r="M35" s="14">
        <f t="shared" si="5"/>
        <v>0</v>
      </c>
      <c r="N35" s="14">
        <v>0</v>
      </c>
    </row>
    <row r="36" spans="1:14">
      <c r="A36" s="3"/>
      <c r="B36" s="20"/>
      <c r="C36" s="20"/>
      <c r="D36" s="23"/>
      <c r="E36" s="9">
        <v>1</v>
      </c>
      <c r="F36" s="13">
        <v>0</v>
      </c>
      <c r="G36" s="13">
        <v>119</v>
      </c>
      <c r="H36" s="13">
        <f t="shared" si="4"/>
        <v>119</v>
      </c>
      <c r="I36" s="13">
        <v>24</v>
      </c>
      <c r="J36" s="13">
        <f t="shared" si="1"/>
        <v>143</v>
      </c>
      <c r="K36" s="14">
        <v>0</v>
      </c>
      <c r="L36" s="14">
        <v>0</v>
      </c>
      <c r="M36" s="14">
        <f t="shared" si="5"/>
        <v>0</v>
      </c>
      <c r="N36" s="14">
        <v>0</v>
      </c>
    </row>
    <row r="37" spans="1:14" ht="12.75" customHeight="1">
      <c r="A37" s="3"/>
      <c r="B37" s="338" t="s">
        <v>19</v>
      </c>
      <c r="C37" s="339"/>
      <c r="D37" s="339"/>
      <c r="E37" s="339"/>
      <c r="F37" s="22">
        <f t="shared" ref="F37:N37" si="6">SUM(F24:F36)</f>
        <v>2274</v>
      </c>
      <c r="G37" s="13">
        <f t="shared" si="6"/>
        <v>361</v>
      </c>
      <c r="H37" s="24">
        <f t="shared" si="6"/>
        <v>2635</v>
      </c>
      <c r="I37" s="25">
        <f t="shared" si="6"/>
        <v>24</v>
      </c>
      <c r="J37" s="21">
        <f t="shared" si="6"/>
        <v>2659</v>
      </c>
      <c r="K37" s="22">
        <f t="shared" si="6"/>
        <v>709</v>
      </c>
      <c r="L37" s="13">
        <f t="shared" si="6"/>
        <v>139</v>
      </c>
      <c r="M37" s="21">
        <f t="shared" si="6"/>
        <v>848</v>
      </c>
      <c r="N37" s="22">
        <f t="shared" si="6"/>
        <v>182</v>
      </c>
    </row>
    <row r="38" spans="1:14">
      <c r="A38" s="3"/>
      <c r="B38" s="9"/>
      <c r="C38" s="9"/>
      <c r="D38" s="26"/>
      <c r="E38" s="170">
        <v>13</v>
      </c>
      <c r="F38" s="13">
        <v>0</v>
      </c>
      <c r="G38" s="13">
        <v>0</v>
      </c>
      <c r="H38" s="13">
        <f t="shared" si="4"/>
        <v>0</v>
      </c>
      <c r="I38" s="13">
        <v>0</v>
      </c>
      <c r="J38" s="13">
        <f t="shared" si="1"/>
        <v>0</v>
      </c>
      <c r="K38" s="14">
        <v>0</v>
      </c>
      <c r="L38" s="14">
        <v>0</v>
      </c>
      <c r="M38" s="14">
        <f>K38+L38</f>
        <v>0</v>
      </c>
      <c r="N38" s="14">
        <v>0</v>
      </c>
    </row>
    <row r="39" spans="1:14">
      <c r="A39" s="3"/>
      <c r="B39" s="16" t="s">
        <v>1</v>
      </c>
      <c r="C39" s="16" t="s">
        <v>0</v>
      </c>
      <c r="D39" s="23" t="s">
        <v>21</v>
      </c>
      <c r="E39" s="170">
        <v>12</v>
      </c>
      <c r="F39" s="13">
        <v>0</v>
      </c>
      <c r="G39" s="13">
        <v>0</v>
      </c>
      <c r="H39" s="13">
        <f t="shared" si="4"/>
        <v>0</v>
      </c>
      <c r="I39" s="13">
        <v>0</v>
      </c>
      <c r="J39" s="13">
        <f t="shared" si="1"/>
        <v>0</v>
      </c>
      <c r="K39" s="14">
        <v>0</v>
      </c>
      <c r="L39" s="14">
        <v>0</v>
      </c>
      <c r="M39" s="14">
        <f t="shared" ref="M39:M50" si="7">K39+L39</f>
        <v>0</v>
      </c>
      <c r="N39" s="14">
        <v>0</v>
      </c>
    </row>
    <row r="40" spans="1:14">
      <c r="A40" s="3"/>
      <c r="B40" s="16" t="s">
        <v>10</v>
      </c>
      <c r="C40" s="16"/>
      <c r="D40" s="23" t="s">
        <v>10</v>
      </c>
      <c r="E40" s="170">
        <v>11</v>
      </c>
      <c r="F40" s="13">
        <v>0</v>
      </c>
      <c r="G40" s="13">
        <v>0</v>
      </c>
      <c r="H40" s="13">
        <f t="shared" si="4"/>
        <v>0</v>
      </c>
      <c r="I40" s="13">
        <v>0</v>
      </c>
      <c r="J40" s="13">
        <f t="shared" si="1"/>
        <v>0</v>
      </c>
      <c r="K40" s="14">
        <v>0</v>
      </c>
      <c r="L40" s="14">
        <v>0</v>
      </c>
      <c r="M40" s="14">
        <f t="shared" si="7"/>
        <v>0</v>
      </c>
      <c r="N40" s="14">
        <v>0</v>
      </c>
    </row>
    <row r="41" spans="1:14">
      <c r="A41" s="3"/>
      <c r="B41" s="16" t="s">
        <v>11</v>
      </c>
      <c r="C41" s="9"/>
      <c r="D41" s="23" t="s">
        <v>2</v>
      </c>
      <c r="E41" s="170">
        <v>10</v>
      </c>
      <c r="F41" s="13">
        <v>0</v>
      </c>
      <c r="G41" s="13">
        <v>0</v>
      </c>
      <c r="H41" s="13">
        <f t="shared" si="4"/>
        <v>0</v>
      </c>
      <c r="I41" s="13">
        <v>0</v>
      </c>
      <c r="J41" s="13">
        <f t="shared" si="1"/>
        <v>0</v>
      </c>
      <c r="K41" s="14">
        <v>0</v>
      </c>
      <c r="L41" s="14">
        <v>0</v>
      </c>
      <c r="M41" s="14">
        <f t="shared" si="7"/>
        <v>0</v>
      </c>
      <c r="N41" s="14">
        <v>0</v>
      </c>
    </row>
    <row r="42" spans="1:14">
      <c r="A42" s="3"/>
      <c r="B42" s="16" t="s">
        <v>4</v>
      </c>
      <c r="C42" s="16"/>
      <c r="D42" s="23" t="s">
        <v>27</v>
      </c>
      <c r="E42" s="170">
        <v>9</v>
      </c>
      <c r="F42" s="13">
        <v>0</v>
      </c>
      <c r="G42" s="13">
        <v>0</v>
      </c>
      <c r="H42" s="13">
        <f t="shared" si="4"/>
        <v>0</v>
      </c>
      <c r="I42" s="13">
        <v>0</v>
      </c>
      <c r="J42" s="13">
        <f t="shared" si="1"/>
        <v>0</v>
      </c>
      <c r="K42" s="14">
        <v>0</v>
      </c>
      <c r="L42" s="14">
        <v>0</v>
      </c>
      <c r="M42" s="14">
        <f t="shared" si="7"/>
        <v>0</v>
      </c>
      <c r="N42" s="14">
        <v>0</v>
      </c>
    </row>
    <row r="43" spans="1:14">
      <c r="A43" s="3"/>
      <c r="B43" s="16" t="s">
        <v>3</v>
      </c>
      <c r="C43" s="16" t="s">
        <v>5</v>
      </c>
      <c r="D43" s="23" t="s">
        <v>1</v>
      </c>
      <c r="E43" s="170">
        <v>8</v>
      </c>
      <c r="F43" s="13">
        <v>0</v>
      </c>
      <c r="G43" s="13">
        <v>0</v>
      </c>
      <c r="H43" s="13">
        <f t="shared" si="4"/>
        <v>0</v>
      </c>
      <c r="I43" s="13">
        <v>0</v>
      </c>
      <c r="J43" s="13">
        <f t="shared" si="1"/>
        <v>0</v>
      </c>
      <c r="K43" s="14">
        <v>0</v>
      </c>
      <c r="L43" s="14">
        <v>0</v>
      </c>
      <c r="M43" s="14">
        <f t="shared" si="7"/>
        <v>0</v>
      </c>
      <c r="N43" s="14">
        <v>0</v>
      </c>
    </row>
    <row r="44" spans="1:14">
      <c r="A44" s="3"/>
      <c r="B44" s="16" t="s">
        <v>4</v>
      </c>
      <c r="C44" s="16"/>
      <c r="D44" s="23" t="s">
        <v>26</v>
      </c>
      <c r="E44" s="170">
        <v>7</v>
      </c>
      <c r="F44" s="13">
        <v>0</v>
      </c>
      <c r="G44" s="13">
        <v>0</v>
      </c>
      <c r="H44" s="13">
        <f t="shared" si="4"/>
        <v>0</v>
      </c>
      <c r="I44" s="13">
        <v>0</v>
      </c>
      <c r="J44" s="13">
        <f t="shared" si="1"/>
        <v>0</v>
      </c>
      <c r="K44" s="14">
        <v>0</v>
      </c>
      <c r="L44" s="14">
        <v>0</v>
      </c>
      <c r="M44" s="14">
        <f t="shared" si="7"/>
        <v>0</v>
      </c>
      <c r="N44" s="14">
        <v>0</v>
      </c>
    </row>
    <row r="45" spans="1:14">
      <c r="A45" s="3"/>
      <c r="B45" s="16" t="s">
        <v>1</v>
      </c>
      <c r="C45" s="16"/>
      <c r="D45" s="23" t="s">
        <v>22</v>
      </c>
      <c r="E45" s="170">
        <v>6</v>
      </c>
      <c r="F45" s="13">
        <v>0</v>
      </c>
      <c r="G45" s="13">
        <v>0</v>
      </c>
      <c r="H45" s="13">
        <f t="shared" si="4"/>
        <v>0</v>
      </c>
      <c r="I45" s="13">
        <v>0</v>
      </c>
      <c r="J45" s="13">
        <f t="shared" si="1"/>
        <v>0</v>
      </c>
      <c r="K45" s="14">
        <v>0</v>
      </c>
      <c r="L45" s="14">
        <v>0</v>
      </c>
      <c r="M45" s="14">
        <f t="shared" si="7"/>
        <v>0</v>
      </c>
      <c r="N45" s="14">
        <v>0</v>
      </c>
    </row>
    <row r="46" spans="1:14">
      <c r="A46" s="3"/>
      <c r="B46" s="16" t="s">
        <v>12</v>
      </c>
      <c r="C46" s="9"/>
      <c r="D46" s="23" t="s">
        <v>2</v>
      </c>
      <c r="E46" s="170">
        <v>5</v>
      </c>
      <c r="F46" s="13">
        <v>0</v>
      </c>
      <c r="G46" s="13">
        <v>0</v>
      </c>
      <c r="H46" s="13">
        <f t="shared" si="4"/>
        <v>0</v>
      </c>
      <c r="I46" s="13">
        <v>0</v>
      </c>
      <c r="J46" s="13">
        <f t="shared" si="1"/>
        <v>0</v>
      </c>
      <c r="K46" s="14">
        <v>0</v>
      </c>
      <c r="L46" s="14">
        <v>0</v>
      </c>
      <c r="M46" s="14">
        <f t="shared" si="7"/>
        <v>0</v>
      </c>
      <c r="N46" s="14">
        <v>0</v>
      </c>
    </row>
    <row r="47" spans="1:14">
      <c r="A47" s="3"/>
      <c r="B47" s="16"/>
      <c r="C47" s="16"/>
      <c r="D47" s="23" t="s">
        <v>7</v>
      </c>
      <c r="E47" s="170">
        <v>4</v>
      </c>
      <c r="F47" s="13">
        <v>0</v>
      </c>
      <c r="G47" s="13">
        <v>0</v>
      </c>
      <c r="H47" s="13">
        <f t="shared" si="4"/>
        <v>0</v>
      </c>
      <c r="I47" s="13">
        <v>0</v>
      </c>
      <c r="J47" s="13">
        <f t="shared" si="1"/>
        <v>0</v>
      </c>
      <c r="K47" s="14">
        <v>0</v>
      </c>
      <c r="L47" s="14">
        <v>0</v>
      </c>
      <c r="M47" s="14">
        <f t="shared" si="7"/>
        <v>0</v>
      </c>
      <c r="N47" s="14">
        <v>0</v>
      </c>
    </row>
    <row r="48" spans="1:14">
      <c r="A48" s="3"/>
      <c r="B48" s="16"/>
      <c r="C48" s="16" t="s">
        <v>1</v>
      </c>
      <c r="D48" s="23" t="s">
        <v>1</v>
      </c>
      <c r="E48" s="170">
        <v>3</v>
      </c>
      <c r="F48" s="13">
        <v>0</v>
      </c>
      <c r="G48" s="13">
        <v>0</v>
      </c>
      <c r="H48" s="13">
        <f t="shared" si="4"/>
        <v>0</v>
      </c>
      <c r="I48" s="13">
        <v>0</v>
      </c>
      <c r="J48" s="13">
        <f t="shared" si="1"/>
        <v>0</v>
      </c>
      <c r="K48" s="14">
        <v>0</v>
      </c>
      <c r="L48" s="14">
        <v>0</v>
      </c>
      <c r="M48" s="14">
        <f t="shared" si="7"/>
        <v>0</v>
      </c>
      <c r="N48" s="14">
        <v>0</v>
      </c>
    </row>
    <row r="49" spans="1:14">
      <c r="A49" s="3"/>
      <c r="B49" s="16"/>
      <c r="C49" s="16"/>
      <c r="D49" s="23" t="s">
        <v>3</v>
      </c>
      <c r="E49" s="170">
        <v>2</v>
      </c>
      <c r="F49" s="13">
        <v>0</v>
      </c>
      <c r="G49" s="13">
        <v>0</v>
      </c>
      <c r="H49" s="13">
        <f t="shared" si="4"/>
        <v>0</v>
      </c>
      <c r="I49" s="13">
        <v>0</v>
      </c>
      <c r="J49" s="13">
        <f t="shared" si="1"/>
        <v>0</v>
      </c>
      <c r="K49" s="14">
        <v>0</v>
      </c>
      <c r="L49" s="14">
        <v>0</v>
      </c>
      <c r="M49" s="14">
        <f t="shared" si="7"/>
        <v>0</v>
      </c>
      <c r="N49" s="14">
        <v>0</v>
      </c>
    </row>
    <row r="50" spans="1:14">
      <c r="A50" s="3"/>
      <c r="B50" s="20"/>
      <c r="C50" s="23"/>
      <c r="D50" s="20"/>
      <c r="E50" s="9">
        <v>1</v>
      </c>
      <c r="F50" s="27">
        <v>0</v>
      </c>
      <c r="G50" s="27">
        <v>0</v>
      </c>
      <c r="H50" s="27">
        <f t="shared" si="4"/>
        <v>0</v>
      </c>
      <c r="I50" s="27">
        <v>0</v>
      </c>
      <c r="J50" s="27">
        <f t="shared" si="1"/>
        <v>0</v>
      </c>
      <c r="K50" s="28">
        <v>0</v>
      </c>
      <c r="L50" s="28">
        <v>0</v>
      </c>
      <c r="M50" s="28">
        <f t="shared" si="7"/>
        <v>0</v>
      </c>
      <c r="N50" s="28">
        <v>0</v>
      </c>
    </row>
    <row r="51" spans="1:14" ht="12.75" customHeight="1">
      <c r="B51" s="341" t="s">
        <v>20</v>
      </c>
      <c r="C51" s="341"/>
      <c r="D51" s="341"/>
      <c r="E51" s="341"/>
      <c r="F51" s="13">
        <f t="shared" ref="F51:N51" si="8">SUM(F38:F50)</f>
        <v>0</v>
      </c>
      <c r="G51" s="13">
        <f t="shared" si="8"/>
        <v>0</v>
      </c>
      <c r="H51" s="13">
        <f t="shared" si="8"/>
        <v>0</v>
      </c>
      <c r="I51" s="13">
        <f t="shared" si="8"/>
        <v>0</v>
      </c>
      <c r="J51" s="13">
        <f t="shared" si="8"/>
        <v>0</v>
      </c>
      <c r="K51" s="13">
        <f t="shared" si="8"/>
        <v>0</v>
      </c>
      <c r="L51" s="13">
        <f t="shared" si="8"/>
        <v>0</v>
      </c>
      <c r="M51" s="13">
        <f t="shared" si="8"/>
        <v>0</v>
      </c>
      <c r="N51" s="13">
        <f t="shared" si="8"/>
        <v>0</v>
      </c>
    </row>
    <row r="52" spans="1:14">
      <c r="B52" s="338" t="s">
        <v>37</v>
      </c>
      <c r="C52" s="339"/>
      <c r="D52" s="339"/>
      <c r="E52" s="340"/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11</v>
      </c>
      <c r="L52" s="13">
        <v>11</v>
      </c>
      <c r="M52" s="13">
        <v>0</v>
      </c>
      <c r="N52" s="13">
        <v>13</v>
      </c>
    </row>
    <row r="53" spans="1:14" ht="12.75" customHeight="1">
      <c r="B53" s="337" t="s">
        <v>40</v>
      </c>
      <c r="C53" s="337"/>
      <c r="D53" s="337"/>
      <c r="E53" s="337"/>
      <c r="F53" s="29">
        <f t="shared" ref="F53:J53" si="9">+F23+F37+F51+F52</f>
        <v>3383</v>
      </c>
      <c r="G53" s="29">
        <f t="shared" si="9"/>
        <v>672</v>
      </c>
      <c r="H53" s="29">
        <f t="shared" si="9"/>
        <v>4055</v>
      </c>
      <c r="I53" s="29">
        <f t="shared" si="9"/>
        <v>39</v>
      </c>
      <c r="J53" s="29">
        <f t="shared" si="9"/>
        <v>4094</v>
      </c>
      <c r="K53" s="29">
        <f>+K23+K37+K51+K52</f>
        <v>1505</v>
      </c>
      <c r="L53" s="29">
        <f t="shared" ref="L53:N53" si="10">+L23+L37+L51+L52</f>
        <v>394</v>
      </c>
      <c r="M53" s="29">
        <f t="shared" si="10"/>
        <v>1877</v>
      </c>
      <c r="N53" s="29">
        <f t="shared" si="10"/>
        <v>497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2.75" customHeight="1">
      <c r="B2" s="5" t="s">
        <v>34</v>
      </c>
      <c r="C2" s="6"/>
      <c r="D2" s="6"/>
      <c r="E2" s="6"/>
      <c r="F2" s="6" t="s">
        <v>90</v>
      </c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6" t="s">
        <v>69</v>
      </c>
      <c r="G3" s="6"/>
      <c r="H3" s="6"/>
      <c r="I3" s="6"/>
      <c r="J3" s="6"/>
      <c r="K3" s="6"/>
      <c r="L3" s="6"/>
      <c r="M3" s="6"/>
      <c r="N3" s="6"/>
    </row>
    <row r="4" spans="1:14">
      <c r="B4" s="6" t="s">
        <v>42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42" t="s">
        <v>41</v>
      </c>
      <c r="C7" s="342"/>
      <c r="D7" s="342"/>
      <c r="E7" s="342"/>
      <c r="F7" s="342" t="s">
        <v>35</v>
      </c>
      <c r="G7" s="342"/>
      <c r="H7" s="342"/>
      <c r="I7" s="342"/>
      <c r="J7" s="342"/>
      <c r="K7" s="342" t="s">
        <v>28</v>
      </c>
      <c r="L7" s="342"/>
      <c r="M7" s="342"/>
      <c r="N7" s="342"/>
    </row>
    <row r="8" spans="1:14" ht="12.75" customHeight="1">
      <c r="B8" s="342"/>
      <c r="C8" s="342"/>
      <c r="D8" s="342"/>
      <c r="E8" s="342"/>
      <c r="F8" s="342" t="s">
        <v>13</v>
      </c>
      <c r="G8" s="342"/>
      <c r="H8" s="342"/>
      <c r="I8" s="342" t="s">
        <v>14</v>
      </c>
      <c r="J8" s="342" t="s">
        <v>15</v>
      </c>
      <c r="K8" s="342" t="s">
        <v>30</v>
      </c>
      <c r="L8" s="342" t="s">
        <v>31</v>
      </c>
      <c r="M8" s="342" t="s">
        <v>15</v>
      </c>
      <c r="N8" s="342" t="s">
        <v>29</v>
      </c>
    </row>
    <row r="9" spans="1:14" ht="24">
      <c r="B9" s="342"/>
      <c r="C9" s="342"/>
      <c r="D9" s="342"/>
      <c r="E9" s="342"/>
      <c r="F9" s="31" t="s">
        <v>16</v>
      </c>
      <c r="G9" s="31" t="s">
        <v>17</v>
      </c>
      <c r="H9" s="31" t="s">
        <v>23</v>
      </c>
      <c r="I9" s="342"/>
      <c r="J9" s="342"/>
      <c r="K9" s="342"/>
      <c r="L9" s="342"/>
      <c r="M9" s="342"/>
      <c r="N9" s="342"/>
    </row>
    <row r="10" spans="1:14">
      <c r="A10" s="3"/>
      <c r="B10" s="9"/>
      <c r="C10" s="10"/>
      <c r="D10" s="11"/>
      <c r="E10" s="30">
        <v>13</v>
      </c>
      <c r="F10" s="13">
        <v>722</v>
      </c>
      <c r="G10" s="13"/>
      <c r="H10" s="13">
        <f>F10+G10</f>
        <v>722</v>
      </c>
      <c r="I10" s="13"/>
      <c r="J10" s="13">
        <f>H10+I10</f>
        <v>722</v>
      </c>
      <c r="K10" s="32">
        <v>825</v>
      </c>
      <c r="L10" s="14">
        <v>165</v>
      </c>
      <c r="M10" s="15">
        <f>K10+L10</f>
        <v>990</v>
      </c>
      <c r="N10" s="14">
        <v>196</v>
      </c>
    </row>
    <row r="11" spans="1:14" ht="12.75" customHeight="1">
      <c r="A11" s="3"/>
      <c r="B11" s="16" t="s">
        <v>1</v>
      </c>
      <c r="C11" s="17" t="s">
        <v>0</v>
      </c>
      <c r="D11" s="11"/>
      <c r="E11" s="30">
        <v>12</v>
      </c>
      <c r="F11" s="13">
        <v>22</v>
      </c>
      <c r="G11" s="13"/>
      <c r="H11" s="13">
        <f t="shared" ref="H11:H22" si="0">F11+G11</f>
        <v>22</v>
      </c>
      <c r="I11" s="13"/>
      <c r="J11" s="13">
        <f t="shared" ref="J11:J50" si="1">H11+I11</f>
        <v>22</v>
      </c>
      <c r="K11" s="32">
        <v>7</v>
      </c>
      <c r="L11" s="14"/>
      <c r="M11" s="15">
        <f t="shared" ref="M11:M22" si="2">K11+L11</f>
        <v>7</v>
      </c>
      <c r="N11" s="14"/>
    </row>
    <row r="12" spans="1:14" ht="12.75" customHeight="1">
      <c r="A12" s="3"/>
      <c r="B12" s="16" t="s">
        <v>2</v>
      </c>
      <c r="C12" s="18"/>
      <c r="D12" s="19" t="s">
        <v>6</v>
      </c>
      <c r="E12" s="30">
        <v>11</v>
      </c>
      <c r="F12" s="13">
        <v>59</v>
      </c>
      <c r="G12" s="13"/>
      <c r="H12" s="13">
        <f t="shared" si="0"/>
        <v>59</v>
      </c>
      <c r="I12" s="13"/>
      <c r="J12" s="13">
        <f t="shared" si="1"/>
        <v>59</v>
      </c>
      <c r="K12" s="32">
        <v>1</v>
      </c>
      <c r="L12" s="14"/>
      <c r="M12" s="15">
        <f t="shared" si="2"/>
        <v>1</v>
      </c>
      <c r="N12" s="14"/>
    </row>
    <row r="13" spans="1:14">
      <c r="A13" s="3"/>
      <c r="B13" s="16" t="s">
        <v>1</v>
      </c>
      <c r="C13" s="17"/>
      <c r="D13" s="19" t="s">
        <v>10</v>
      </c>
      <c r="E13" s="30">
        <v>10</v>
      </c>
      <c r="F13" s="13">
        <v>126</v>
      </c>
      <c r="G13" s="13"/>
      <c r="H13" s="13">
        <f t="shared" si="0"/>
        <v>126</v>
      </c>
      <c r="I13" s="13"/>
      <c r="J13" s="13">
        <f t="shared" si="1"/>
        <v>126</v>
      </c>
      <c r="K13" s="32">
        <v>3</v>
      </c>
      <c r="L13" s="14"/>
      <c r="M13" s="15">
        <f t="shared" si="2"/>
        <v>3</v>
      </c>
      <c r="N13" s="14"/>
    </row>
    <row r="14" spans="1:14" ht="12.75" customHeight="1">
      <c r="A14" s="3"/>
      <c r="B14" s="16" t="s">
        <v>3</v>
      </c>
      <c r="C14" s="17"/>
      <c r="D14" s="19" t="s">
        <v>25</v>
      </c>
      <c r="E14" s="30">
        <v>9</v>
      </c>
      <c r="F14" s="13">
        <v>211</v>
      </c>
      <c r="G14" s="13"/>
      <c r="H14" s="13">
        <f t="shared" si="0"/>
        <v>211</v>
      </c>
      <c r="I14" s="13"/>
      <c r="J14" s="13">
        <f t="shared" si="1"/>
        <v>211</v>
      </c>
      <c r="K14" s="32">
        <v>2</v>
      </c>
      <c r="L14" s="14"/>
      <c r="M14" s="15">
        <f t="shared" si="2"/>
        <v>2</v>
      </c>
      <c r="N14" s="14"/>
    </row>
    <row r="15" spans="1:14">
      <c r="A15" s="3"/>
      <c r="B15" s="16" t="s">
        <v>4</v>
      </c>
      <c r="C15" s="17" t="s">
        <v>5</v>
      </c>
      <c r="D15" s="19" t="s">
        <v>22</v>
      </c>
      <c r="E15" s="30">
        <v>8</v>
      </c>
      <c r="F15" s="13">
        <v>27</v>
      </c>
      <c r="G15" s="13"/>
      <c r="H15" s="13">
        <f t="shared" si="0"/>
        <v>27</v>
      </c>
      <c r="I15" s="13"/>
      <c r="J15" s="13">
        <f t="shared" si="1"/>
        <v>27</v>
      </c>
      <c r="K15" s="32">
        <v>4</v>
      </c>
      <c r="L15" s="14"/>
      <c r="M15" s="15">
        <f t="shared" si="2"/>
        <v>4</v>
      </c>
      <c r="N15" s="14"/>
    </row>
    <row r="16" spans="1:14">
      <c r="A16" s="3"/>
      <c r="B16" s="16" t="s">
        <v>6</v>
      </c>
      <c r="C16" s="17"/>
      <c r="D16" s="19" t="s">
        <v>12</v>
      </c>
      <c r="E16" s="30">
        <v>7</v>
      </c>
      <c r="F16" s="13">
        <v>22</v>
      </c>
      <c r="G16" s="13"/>
      <c r="H16" s="13">
        <f t="shared" si="0"/>
        <v>22</v>
      </c>
      <c r="I16" s="13"/>
      <c r="J16" s="13">
        <f t="shared" si="1"/>
        <v>22</v>
      </c>
      <c r="K16" s="32">
        <v>5</v>
      </c>
      <c r="L16" s="14"/>
      <c r="M16" s="15">
        <f t="shared" si="2"/>
        <v>5</v>
      </c>
      <c r="N16" s="14"/>
    </row>
    <row r="17" spans="1:14">
      <c r="A17" s="3"/>
      <c r="B17" s="16" t="s">
        <v>7</v>
      </c>
      <c r="C17" s="18"/>
      <c r="D17" s="19" t="s">
        <v>4</v>
      </c>
      <c r="E17" s="30">
        <v>6</v>
      </c>
      <c r="F17" s="13">
        <v>226</v>
      </c>
      <c r="G17" s="13"/>
      <c r="H17" s="13">
        <f t="shared" si="0"/>
        <v>226</v>
      </c>
      <c r="I17" s="13"/>
      <c r="J17" s="13">
        <f t="shared" si="1"/>
        <v>226</v>
      </c>
      <c r="K17" s="32">
        <v>1</v>
      </c>
      <c r="L17" s="14"/>
      <c r="M17" s="15">
        <f t="shared" si="2"/>
        <v>1</v>
      </c>
      <c r="N17" s="14"/>
    </row>
    <row r="18" spans="1:14">
      <c r="A18" s="3"/>
      <c r="B18" s="16" t="s">
        <v>1</v>
      </c>
      <c r="C18" s="17"/>
      <c r="D18" s="19" t="s">
        <v>9</v>
      </c>
      <c r="E18" s="30">
        <v>5</v>
      </c>
      <c r="F18" s="13">
        <v>292</v>
      </c>
      <c r="G18" s="13"/>
      <c r="H18" s="13">
        <f t="shared" si="0"/>
        <v>292</v>
      </c>
      <c r="I18" s="13"/>
      <c r="J18" s="13">
        <f t="shared" si="1"/>
        <v>292</v>
      </c>
      <c r="K18" s="32">
        <v>1</v>
      </c>
      <c r="L18" s="14">
        <v>1</v>
      </c>
      <c r="M18" s="15">
        <f t="shared" si="2"/>
        <v>2</v>
      </c>
      <c r="N18" s="14">
        <v>1</v>
      </c>
    </row>
    <row r="19" spans="1:14">
      <c r="A19" s="3"/>
      <c r="B19" s="16"/>
      <c r="C19" s="17"/>
      <c r="D19" s="19" t="s">
        <v>12</v>
      </c>
      <c r="E19" s="30">
        <v>4</v>
      </c>
      <c r="F19" s="13">
        <v>442</v>
      </c>
      <c r="G19" s="13"/>
      <c r="H19" s="13">
        <f t="shared" si="0"/>
        <v>442</v>
      </c>
      <c r="I19" s="13"/>
      <c r="J19" s="13">
        <f t="shared" si="1"/>
        <v>442</v>
      </c>
      <c r="K19" s="32">
        <v>1</v>
      </c>
      <c r="L19" s="14">
        <v>3</v>
      </c>
      <c r="M19" s="15">
        <f t="shared" si="2"/>
        <v>4</v>
      </c>
      <c r="N19" s="14">
        <v>3</v>
      </c>
    </row>
    <row r="20" spans="1:14">
      <c r="A20" s="3"/>
      <c r="B20" s="16"/>
      <c r="C20" s="17" t="s">
        <v>1</v>
      </c>
      <c r="D20" s="11"/>
      <c r="E20" s="30">
        <v>3</v>
      </c>
      <c r="F20" s="13"/>
      <c r="G20" s="13">
        <v>253</v>
      </c>
      <c r="H20" s="13">
        <f t="shared" si="0"/>
        <v>253</v>
      </c>
      <c r="I20" s="13"/>
      <c r="J20" s="13">
        <f t="shared" si="1"/>
        <v>253</v>
      </c>
      <c r="K20" s="32">
        <v>1</v>
      </c>
      <c r="L20" s="14">
        <v>1</v>
      </c>
      <c r="M20" s="15">
        <f t="shared" si="2"/>
        <v>2</v>
      </c>
      <c r="N20" s="14">
        <v>2</v>
      </c>
    </row>
    <row r="21" spans="1:14">
      <c r="A21" s="3"/>
      <c r="B21" s="16"/>
      <c r="C21" s="17"/>
      <c r="D21" s="11"/>
      <c r="E21" s="30">
        <v>2</v>
      </c>
      <c r="F21" s="13"/>
      <c r="G21" s="13">
        <v>30</v>
      </c>
      <c r="H21" s="13">
        <f t="shared" si="0"/>
        <v>30</v>
      </c>
      <c r="I21" s="13"/>
      <c r="J21" s="13">
        <f t="shared" si="1"/>
        <v>30</v>
      </c>
      <c r="K21" s="32"/>
      <c r="L21" s="14">
        <v>1</v>
      </c>
      <c r="M21" s="15">
        <f t="shared" si="2"/>
        <v>1</v>
      </c>
      <c r="N21" s="14">
        <v>1</v>
      </c>
    </row>
    <row r="22" spans="1:14">
      <c r="A22" s="3"/>
      <c r="B22" s="20"/>
      <c r="C22" s="18"/>
      <c r="D22" s="11"/>
      <c r="E22" s="9">
        <v>1</v>
      </c>
      <c r="F22" s="13"/>
      <c r="G22" s="13">
        <v>233</v>
      </c>
      <c r="H22" s="13">
        <f t="shared" si="0"/>
        <v>233</v>
      </c>
      <c r="I22" s="13">
        <v>27</v>
      </c>
      <c r="J22" s="13">
        <f t="shared" si="1"/>
        <v>260</v>
      </c>
      <c r="K22" s="32">
        <v>1</v>
      </c>
      <c r="L22" s="14">
        <v>1</v>
      </c>
      <c r="M22" s="15">
        <f t="shared" si="2"/>
        <v>2</v>
      </c>
      <c r="N22" s="14">
        <v>1</v>
      </c>
    </row>
    <row r="23" spans="1:14" ht="12.75" customHeight="1">
      <c r="A23" s="3"/>
      <c r="B23" s="338" t="s">
        <v>18</v>
      </c>
      <c r="C23" s="339"/>
      <c r="D23" s="339"/>
      <c r="E23" s="340"/>
      <c r="F23" s="13">
        <f t="shared" ref="F23:N23" si="3">SUM(F10:F22)</f>
        <v>2149</v>
      </c>
      <c r="G23" s="13">
        <f t="shared" si="3"/>
        <v>516</v>
      </c>
      <c r="H23" s="21">
        <f t="shared" si="3"/>
        <v>2665</v>
      </c>
      <c r="I23" s="13">
        <f t="shared" si="3"/>
        <v>27</v>
      </c>
      <c r="J23" s="21">
        <f t="shared" si="3"/>
        <v>2692</v>
      </c>
      <c r="K23" s="33">
        <f t="shared" si="3"/>
        <v>852</v>
      </c>
      <c r="L23" s="22">
        <f t="shared" si="3"/>
        <v>172</v>
      </c>
      <c r="M23" s="13">
        <f t="shared" si="3"/>
        <v>1024</v>
      </c>
      <c r="N23" s="13">
        <f t="shared" si="3"/>
        <v>204</v>
      </c>
    </row>
    <row r="24" spans="1:14">
      <c r="A24" s="3"/>
      <c r="B24" s="16"/>
      <c r="C24" s="16"/>
      <c r="D24" s="23"/>
      <c r="E24" s="20">
        <v>13</v>
      </c>
      <c r="F24" s="13">
        <v>1155</v>
      </c>
      <c r="G24" s="13"/>
      <c r="H24" s="13">
        <f>F24+G24</f>
        <v>1155</v>
      </c>
      <c r="I24" s="13"/>
      <c r="J24" s="13">
        <f t="shared" si="1"/>
        <v>1155</v>
      </c>
      <c r="K24" s="32">
        <v>610</v>
      </c>
      <c r="L24" s="14">
        <v>111</v>
      </c>
      <c r="M24" s="14">
        <f>K24+L24</f>
        <v>721</v>
      </c>
      <c r="N24" s="14">
        <v>135</v>
      </c>
    </row>
    <row r="25" spans="1:14">
      <c r="A25" s="3"/>
      <c r="B25" s="16"/>
      <c r="C25" s="16" t="s">
        <v>0</v>
      </c>
      <c r="D25" s="23"/>
      <c r="E25" s="30">
        <v>12</v>
      </c>
      <c r="F25" s="13">
        <v>24</v>
      </c>
      <c r="G25" s="13"/>
      <c r="H25" s="13">
        <f t="shared" ref="H25:H50" si="4">F25+G25</f>
        <v>24</v>
      </c>
      <c r="I25" s="13"/>
      <c r="J25" s="13">
        <f t="shared" si="1"/>
        <v>24</v>
      </c>
      <c r="K25" s="32">
        <v>4</v>
      </c>
      <c r="L25" s="14">
        <v>4</v>
      </c>
      <c r="M25" s="14">
        <f t="shared" ref="M25:M36" si="5">K25+L25</f>
        <v>8</v>
      </c>
      <c r="N25" s="14">
        <v>4</v>
      </c>
    </row>
    <row r="26" spans="1:14">
      <c r="A26" s="3"/>
      <c r="B26" s="16" t="s">
        <v>7</v>
      </c>
      <c r="C26" s="20"/>
      <c r="D26" s="23"/>
      <c r="E26" s="30">
        <v>11</v>
      </c>
      <c r="F26" s="13">
        <v>75</v>
      </c>
      <c r="G26" s="13"/>
      <c r="H26" s="13">
        <f t="shared" si="4"/>
        <v>75</v>
      </c>
      <c r="I26" s="13"/>
      <c r="J26" s="13">
        <f t="shared" si="1"/>
        <v>75</v>
      </c>
      <c r="K26" s="32"/>
      <c r="L26" s="14"/>
      <c r="M26" s="14">
        <f t="shared" si="5"/>
        <v>0</v>
      </c>
      <c r="N26" s="14"/>
    </row>
    <row r="27" spans="1:14">
      <c r="A27" s="3"/>
      <c r="B27" s="16" t="s">
        <v>8</v>
      </c>
      <c r="C27" s="16"/>
      <c r="D27" s="23" t="s">
        <v>26</v>
      </c>
      <c r="E27" s="30">
        <v>10</v>
      </c>
      <c r="F27" s="13">
        <v>273</v>
      </c>
      <c r="G27" s="13"/>
      <c r="H27" s="13">
        <f t="shared" si="4"/>
        <v>273</v>
      </c>
      <c r="I27" s="13"/>
      <c r="J27" s="13">
        <f t="shared" si="1"/>
        <v>273</v>
      </c>
      <c r="K27" s="32">
        <v>6</v>
      </c>
      <c r="L27" s="14">
        <v>1</v>
      </c>
      <c r="M27" s="14">
        <f t="shared" si="5"/>
        <v>7</v>
      </c>
      <c r="N27" s="14">
        <v>1</v>
      </c>
    </row>
    <row r="28" spans="1:14">
      <c r="A28" s="3"/>
      <c r="B28" s="16" t="s">
        <v>0</v>
      </c>
      <c r="C28" s="16"/>
      <c r="D28" s="23" t="s">
        <v>8</v>
      </c>
      <c r="E28" s="30">
        <v>9</v>
      </c>
      <c r="F28" s="13">
        <v>264</v>
      </c>
      <c r="G28" s="13"/>
      <c r="H28" s="13">
        <f t="shared" si="4"/>
        <v>264</v>
      </c>
      <c r="I28" s="13"/>
      <c r="J28" s="13">
        <f t="shared" si="1"/>
        <v>264</v>
      </c>
      <c r="K28" s="32">
        <v>2</v>
      </c>
      <c r="L28" s="14">
        <v>3</v>
      </c>
      <c r="M28" s="14">
        <f t="shared" si="5"/>
        <v>5</v>
      </c>
      <c r="N28" s="14">
        <v>5</v>
      </c>
    </row>
    <row r="29" spans="1:14">
      <c r="A29" s="3"/>
      <c r="B29" s="16" t="s">
        <v>2</v>
      </c>
      <c r="C29" s="16" t="s">
        <v>5</v>
      </c>
      <c r="D29" s="23" t="s">
        <v>27</v>
      </c>
      <c r="E29" s="30">
        <v>8</v>
      </c>
      <c r="F29" s="13">
        <v>30</v>
      </c>
      <c r="G29" s="13"/>
      <c r="H29" s="13">
        <f t="shared" si="4"/>
        <v>30</v>
      </c>
      <c r="I29" s="13"/>
      <c r="J29" s="13">
        <f t="shared" si="1"/>
        <v>30</v>
      </c>
      <c r="K29" s="32">
        <v>3</v>
      </c>
      <c r="L29" s="14">
        <v>1</v>
      </c>
      <c r="M29" s="14">
        <f t="shared" si="5"/>
        <v>4</v>
      </c>
      <c r="N29" s="14">
        <v>1</v>
      </c>
    </row>
    <row r="30" spans="1:14">
      <c r="A30" s="3"/>
      <c r="B30" s="16" t="s">
        <v>4</v>
      </c>
      <c r="C30" s="16"/>
      <c r="D30" s="23" t="s">
        <v>4</v>
      </c>
      <c r="E30" s="30">
        <v>7</v>
      </c>
      <c r="F30" s="13">
        <v>11</v>
      </c>
      <c r="G30" s="13"/>
      <c r="H30" s="13">
        <f t="shared" si="4"/>
        <v>11</v>
      </c>
      <c r="I30" s="13"/>
      <c r="J30" s="13">
        <f t="shared" si="1"/>
        <v>11</v>
      </c>
      <c r="K30" s="32">
        <v>4</v>
      </c>
      <c r="L30" s="14">
        <v>2</v>
      </c>
      <c r="M30" s="14">
        <f t="shared" si="5"/>
        <v>6</v>
      </c>
      <c r="N30" s="14">
        <v>2</v>
      </c>
    </row>
    <row r="31" spans="1:14">
      <c r="A31" s="3"/>
      <c r="B31" s="16" t="s">
        <v>0</v>
      </c>
      <c r="C31" s="16"/>
      <c r="D31" s="23" t="s">
        <v>9</v>
      </c>
      <c r="E31" s="30">
        <v>6</v>
      </c>
      <c r="F31" s="13">
        <v>147</v>
      </c>
      <c r="G31" s="13"/>
      <c r="H31" s="13">
        <f t="shared" si="4"/>
        <v>147</v>
      </c>
      <c r="I31" s="13"/>
      <c r="J31" s="13">
        <f t="shared" si="1"/>
        <v>147</v>
      </c>
      <c r="K31" s="32">
        <v>1</v>
      </c>
      <c r="L31" s="14">
        <v>1</v>
      </c>
      <c r="M31" s="14">
        <f t="shared" si="5"/>
        <v>2</v>
      </c>
      <c r="N31" s="14">
        <v>1</v>
      </c>
    </row>
    <row r="32" spans="1:14">
      <c r="A32" s="3"/>
      <c r="B32" s="16" t="s">
        <v>9</v>
      </c>
      <c r="C32" s="9"/>
      <c r="D32" s="23"/>
      <c r="E32" s="30">
        <v>5</v>
      </c>
      <c r="F32" s="13">
        <v>112</v>
      </c>
      <c r="G32" s="13"/>
      <c r="H32" s="13">
        <f t="shared" si="4"/>
        <v>112</v>
      </c>
      <c r="I32" s="13"/>
      <c r="J32" s="13">
        <f t="shared" si="1"/>
        <v>112</v>
      </c>
      <c r="K32" s="32">
        <v>4</v>
      </c>
      <c r="L32" s="14">
        <v>3</v>
      </c>
      <c r="M32" s="14">
        <f t="shared" si="5"/>
        <v>7</v>
      </c>
      <c r="N32" s="14">
        <v>3</v>
      </c>
    </row>
    <row r="33" spans="1:14">
      <c r="A33" s="3"/>
      <c r="B33" s="16"/>
      <c r="C33" s="16"/>
      <c r="D33" s="23"/>
      <c r="E33" s="30">
        <v>4</v>
      </c>
      <c r="F33" s="13">
        <v>353</v>
      </c>
      <c r="G33" s="13"/>
      <c r="H33" s="13">
        <f t="shared" si="4"/>
        <v>353</v>
      </c>
      <c r="I33" s="13"/>
      <c r="J33" s="13">
        <f t="shared" si="1"/>
        <v>353</v>
      </c>
      <c r="K33" s="32">
        <v>2</v>
      </c>
      <c r="L33" s="14"/>
      <c r="M33" s="14">
        <f t="shared" si="5"/>
        <v>2</v>
      </c>
      <c r="N33" s="14"/>
    </row>
    <row r="34" spans="1:14">
      <c r="A34" s="3"/>
      <c r="B34" s="16"/>
      <c r="C34" s="16" t="s">
        <v>1</v>
      </c>
      <c r="D34" s="23"/>
      <c r="E34" s="30">
        <v>3</v>
      </c>
      <c r="F34" s="13"/>
      <c r="G34" s="13">
        <v>267</v>
      </c>
      <c r="H34" s="13">
        <f t="shared" si="4"/>
        <v>267</v>
      </c>
      <c r="I34" s="13"/>
      <c r="J34" s="13">
        <f t="shared" si="1"/>
        <v>267</v>
      </c>
      <c r="K34" s="32">
        <v>2</v>
      </c>
      <c r="L34" s="14">
        <v>2</v>
      </c>
      <c r="M34" s="14">
        <f t="shared" si="5"/>
        <v>4</v>
      </c>
      <c r="N34" s="14">
        <v>4</v>
      </c>
    </row>
    <row r="35" spans="1:14">
      <c r="A35" s="3"/>
      <c r="B35" s="16"/>
      <c r="C35" s="16"/>
      <c r="D35" s="23"/>
      <c r="E35" s="30">
        <v>2</v>
      </c>
      <c r="F35" s="13"/>
      <c r="G35" s="13">
        <v>32</v>
      </c>
      <c r="H35" s="13">
        <f t="shared" si="4"/>
        <v>32</v>
      </c>
      <c r="I35" s="13"/>
      <c r="J35" s="13">
        <f t="shared" si="1"/>
        <v>32</v>
      </c>
      <c r="K35" s="32">
        <v>1</v>
      </c>
      <c r="L35" s="14"/>
      <c r="M35" s="14">
        <f t="shared" si="5"/>
        <v>1</v>
      </c>
      <c r="N35" s="14"/>
    </row>
    <row r="36" spans="1:14">
      <c r="A36" s="3"/>
      <c r="B36" s="20"/>
      <c r="C36" s="20"/>
      <c r="D36" s="23"/>
      <c r="E36" s="9">
        <v>1</v>
      </c>
      <c r="F36" s="13"/>
      <c r="G36" s="13">
        <v>354</v>
      </c>
      <c r="H36" s="13">
        <f t="shared" si="4"/>
        <v>354</v>
      </c>
      <c r="I36" s="13">
        <v>76</v>
      </c>
      <c r="J36" s="13">
        <f t="shared" si="1"/>
        <v>430</v>
      </c>
      <c r="K36" s="32"/>
      <c r="L36" s="14">
        <v>1</v>
      </c>
      <c r="M36" s="14">
        <f t="shared" si="5"/>
        <v>1</v>
      </c>
      <c r="N36" s="14">
        <v>1</v>
      </c>
    </row>
    <row r="37" spans="1:14" ht="12.75" customHeight="1">
      <c r="A37" s="3"/>
      <c r="B37" s="338" t="s">
        <v>19</v>
      </c>
      <c r="C37" s="339"/>
      <c r="D37" s="339"/>
      <c r="E37" s="339"/>
      <c r="F37" s="22">
        <f t="shared" ref="F37:N37" si="6">SUM(F24:F36)</f>
        <v>2444</v>
      </c>
      <c r="G37" s="13">
        <f t="shared" si="6"/>
        <v>653</v>
      </c>
      <c r="H37" s="24">
        <f t="shared" si="6"/>
        <v>3097</v>
      </c>
      <c r="I37" s="25">
        <f>SUM(I24:I36)</f>
        <v>76</v>
      </c>
      <c r="J37" s="21">
        <f t="shared" si="6"/>
        <v>3173</v>
      </c>
      <c r="K37" s="33">
        <f t="shared" si="6"/>
        <v>639</v>
      </c>
      <c r="L37" s="13">
        <f t="shared" si="6"/>
        <v>129</v>
      </c>
      <c r="M37" s="21">
        <f t="shared" si="6"/>
        <v>768</v>
      </c>
      <c r="N37" s="22">
        <f t="shared" si="6"/>
        <v>157</v>
      </c>
    </row>
    <row r="38" spans="1:14">
      <c r="A38" s="3"/>
      <c r="B38" s="9"/>
      <c r="C38" s="9"/>
      <c r="D38" s="26"/>
      <c r="E38" s="30">
        <v>13</v>
      </c>
      <c r="F38" s="13"/>
      <c r="G38" s="13"/>
      <c r="H38" s="13">
        <f t="shared" si="4"/>
        <v>0</v>
      </c>
      <c r="I38" s="13"/>
      <c r="J38" s="13">
        <f t="shared" si="1"/>
        <v>0</v>
      </c>
      <c r="K38" s="32"/>
      <c r="L38" s="14"/>
      <c r="M38" s="14">
        <f>K38+L38</f>
        <v>0</v>
      </c>
      <c r="N38" s="14"/>
    </row>
    <row r="39" spans="1:14">
      <c r="A39" s="3"/>
      <c r="B39" s="16" t="s">
        <v>1</v>
      </c>
      <c r="C39" s="16" t="s">
        <v>0</v>
      </c>
      <c r="D39" s="23" t="s">
        <v>21</v>
      </c>
      <c r="E39" s="30">
        <v>12</v>
      </c>
      <c r="F39" s="13"/>
      <c r="G39" s="13"/>
      <c r="H39" s="13">
        <f t="shared" si="4"/>
        <v>0</v>
      </c>
      <c r="I39" s="13"/>
      <c r="J39" s="13">
        <f t="shared" si="1"/>
        <v>0</v>
      </c>
      <c r="K39" s="14"/>
      <c r="L39" s="14"/>
      <c r="M39" s="14">
        <f t="shared" ref="M39:M50" si="7">K39+L39</f>
        <v>0</v>
      </c>
      <c r="N39" s="14"/>
    </row>
    <row r="40" spans="1:14">
      <c r="A40" s="3"/>
      <c r="B40" s="16" t="s">
        <v>10</v>
      </c>
      <c r="C40" s="16"/>
      <c r="D40" s="23" t="s">
        <v>10</v>
      </c>
      <c r="E40" s="30">
        <v>11</v>
      </c>
      <c r="F40" s="13"/>
      <c r="G40" s="13"/>
      <c r="H40" s="13">
        <f t="shared" si="4"/>
        <v>0</v>
      </c>
      <c r="I40" s="13"/>
      <c r="J40" s="13">
        <f t="shared" si="1"/>
        <v>0</v>
      </c>
      <c r="K40" s="14"/>
      <c r="L40" s="14"/>
      <c r="M40" s="14">
        <f t="shared" si="7"/>
        <v>0</v>
      </c>
      <c r="N40" s="14"/>
    </row>
    <row r="41" spans="1:14">
      <c r="A41" s="3"/>
      <c r="B41" s="16" t="s">
        <v>11</v>
      </c>
      <c r="C41" s="9"/>
      <c r="D41" s="23" t="s">
        <v>2</v>
      </c>
      <c r="E41" s="30">
        <v>10</v>
      </c>
      <c r="F41" s="13"/>
      <c r="G41" s="13"/>
      <c r="H41" s="13">
        <f t="shared" si="4"/>
        <v>0</v>
      </c>
      <c r="I41" s="13"/>
      <c r="J41" s="13">
        <f t="shared" si="1"/>
        <v>0</v>
      </c>
      <c r="K41" s="14"/>
      <c r="L41" s="14"/>
      <c r="M41" s="14">
        <f t="shared" si="7"/>
        <v>0</v>
      </c>
      <c r="N41" s="14"/>
    </row>
    <row r="42" spans="1:14">
      <c r="A42" s="3"/>
      <c r="B42" s="16" t="s">
        <v>4</v>
      </c>
      <c r="C42" s="16"/>
      <c r="D42" s="23" t="s">
        <v>27</v>
      </c>
      <c r="E42" s="30">
        <v>9</v>
      </c>
      <c r="F42" s="13"/>
      <c r="G42" s="13"/>
      <c r="H42" s="13">
        <f t="shared" si="4"/>
        <v>0</v>
      </c>
      <c r="I42" s="13"/>
      <c r="J42" s="13">
        <f t="shared" si="1"/>
        <v>0</v>
      </c>
      <c r="K42" s="14"/>
      <c r="L42" s="14"/>
      <c r="M42" s="14">
        <f t="shared" si="7"/>
        <v>0</v>
      </c>
      <c r="N42" s="14"/>
    </row>
    <row r="43" spans="1:14">
      <c r="A43" s="3"/>
      <c r="B43" s="16" t="s">
        <v>3</v>
      </c>
      <c r="C43" s="16" t="s">
        <v>5</v>
      </c>
      <c r="D43" s="23" t="s">
        <v>1</v>
      </c>
      <c r="E43" s="30">
        <v>8</v>
      </c>
      <c r="F43" s="13"/>
      <c r="G43" s="13"/>
      <c r="H43" s="13">
        <f t="shared" si="4"/>
        <v>0</v>
      </c>
      <c r="I43" s="13"/>
      <c r="J43" s="13">
        <f t="shared" si="1"/>
        <v>0</v>
      </c>
      <c r="K43" s="14"/>
      <c r="L43" s="14"/>
      <c r="M43" s="14">
        <f t="shared" si="7"/>
        <v>0</v>
      </c>
      <c r="N43" s="14"/>
    </row>
    <row r="44" spans="1:14">
      <c r="A44" s="3"/>
      <c r="B44" s="16" t="s">
        <v>4</v>
      </c>
      <c r="C44" s="16"/>
      <c r="D44" s="23" t="s">
        <v>26</v>
      </c>
      <c r="E44" s="30">
        <v>7</v>
      </c>
      <c r="F44" s="13"/>
      <c r="G44" s="13"/>
      <c r="H44" s="13">
        <f t="shared" si="4"/>
        <v>0</v>
      </c>
      <c r="I44" s="13"/>
      <c r="J44" s="13">
        <f t="shared" si="1"/>
        <v>0</v>
      </c>
      <c r="K44" s="14"/>
      <c r="L44" s="14"/>
      <c r="M44" s="14">
        <f t="shared" si="7"/>
        <v>0</v>
      </c>
      <c r="N44" s="14"/>
    </row>
    <row r="45" spans="1:14">
      <c r="A45" s="3"/>
      <c r="B45" s="16" t="s">
        <v>1</v>
      </c>
      <c r="C45" s="16"/>
      <c r="D45" s="23" t="s">
        <v>22</v>
      </c>
      <c r="E45" s="30">
        <v>6</v>
      </c>
      <c r="F45" s="13"/>
      <c r="G45" s="13"/>
      <c r="H45" s="13">
        <f t="shared" si="4"/>
        <v>0</v>
      </c>
      <c r="I45" s="13"/>
      <c r="J45" s="13">
        <f t="shared" si="1"/>
        <v>0</v>
      </c>
      <c r="K45" s="14"/>
      <c r="L45" s="14"/>
      <c r="M45" s="14">
        <f t="shared" si="7"/>
        <v>0</v>
      </c>
      <c r="N45" s="14"/>
    </row>
    <row r="46" spans="1:14">
      <c r="A46" s="3"/>
      <c r="B46" s="16" t="s">
        <v>12</v>
      </c>
      <c r="C46" s="9"/>
      <c r="D46" s="23" t="s">
        <v>2</v>
      </c>
      <c r="E46" s="30">
        <v>5</v>
      </c>
      <c r="F46" s="13"/>
      <c r="G46" s="13"/>
      <c r="H46" s="13">
        <f t="shared" si="4"/>
        <v>0</v>
      </c>
      <c r="I46" s="13"/>
      <c r="J46" s="13">
        <f t="shared" si="1"/>
        <v>0</v>
      </c>
      <c r="K46" s="14"/>
      <c r="L46" s="14"/>
      <c r="M46" s="14">
        <f t="shared" si="7"/>
        <v>0</v>
      </c>
      <c r="N46" s="14"/>
    </row>
    <row r="47" spans="1:14">
      <c r="A47" s="3"/>
      <c r="B47" s="16"/>
      <c r="C47" s="16"/>
      <c r="D47" s="23" t="s">
        <v>7</v>
      </c>
      <c r="E47" s="30">
        <v>4</v>
      </c>
      <c r="F47" s="13"/>
      <c r="G47" s="13"/>
      <c r="H47" s="13">
        <f t="shared" si="4"/>
        <v>0</v>
      </c>
      <c r="I47" s="13"/>
      <c r="J47" s="13">
        <f t="shared" si="1"/>
        <v>0</v>
      </c>
      <c r="K47" s="14"/>
      <c r="L47" s="14"/>
      <c r="M47" s="14">
        <f t="shared" si="7"/>
        <v>0</v>
      </c>
      <c r="N47" s="14"/>
    </row>
    <row r="48" spans="1:14">
      <c r="A48" s="3"/>
      <c r="B48" s="16"/>
      <c r="C48" s="16" t="s">
        <v>1</v>
      </c>
      <c r="D48" s="23" t="s">
        <v>1</v>
      </c>
      <c r="E48" s="30">
        <v>3</v>
      </c>
      <c r="F48" s="13"/>
      <c r="G48" s="13"/>
      <c r="H48" s="13">
        <f t="shared" si="4"/>
        <v>0</v>
      </c>
      <c r="I48" s="13"/>
      <c r="J48" s="13">
        <f t="shared" si="1"/>
        <v>0</v>
      </c>
      <c r="K48" s="14"/>
      <c r="L48" s="14"/>
      <c r="M48" s="14">
        <f t="shared" si="7"/>
        <v>0</v>
      </c>
      <c r="N48" s="14"/>
    </row>
    <row r="49" spans="1:14">
      <c r="A49" s="3"/>
      <c r="B49" s="16"/>
      <c r="C49" s="16"/>
      <c r="D49" s="23" t="s">
        <v>3</v>
      </c>
      <c r="E49" s="30">
        <v>2</v>
      </c>
      <c r="F49" s="13"/>
      <c r="G49" s="13"/>
      <c r="H49" s="13">
        <f t="shared" si="4"/>
        <v>0</v>
      </c>
      <c r="I49" s="13"/>
      <c r="J49" s="13">
        <f t="shared" si="1"/>
        <v>0</v>
      </c>
      <c r="K49" s="14"/>
      <c r="L49" s="14"/>
      <c r="M49" s="14">
        <f t="shared" si="7"/>
        <v>0</v>
      </c>
      <c r="N49" s="14"/>
    </row>
    <row r="50" spans="1:14">
      <c r="A50" s="3"/>
      <c r="B50" s="20"/>
      <c r="C50" s="23"/>
      <c r="D50" s="20"/>
      <c r="E50" s="9">
        <v>1</v>
      </c>
      <c r="F50" s="27"/>
      <c r="G50" s="27"/>
      <c r="H50" s="27">
        <f t="shared" si="4"/>
        <v>0</v>
      </c>
      <c r="I50" s="27">
        <v>40</v>
      </c>
      <c r="J50" s="27">
        <f t="shared" si="1"/>
        <v>40</v>
      </c>
      <c r="K50" s="28"/>
      <c r="L50" s="28"/>
      <c r="M50" s="28">
        <f t="shared" si="7"/>
        <v>0</v>
      </c>
      <c r="N50" s="28"/>
    </row>
    <row r="51" spans="1:14" ht="12.75" customHeight="1">
      <c r="B51" s="341" t="s">
        <v>20</v>
      </c>
      <c r="C51" s="341"/>
      <c r="D51" s="341"/>
      <c r="E51" s="341"/>
      <c r="F51" s="13">
        <f t="shared" ref="F51:N51" si="8">SUM(F38:F50)</f>
        <v>0</v>
      </c>
      <c r="G51" s="13">
        <f t="shared" si="8"/>
        <v>0</v>
      </c>
      <c r="H51" s="13">
        <f t="shared" si="8"/>
        <v>0</v>
      </c>
      <c r="I51" s="13">
        <f t="shared" si="8"/>
        <v>40</v>
      </c>
      <c r="J51" s="13">
        <f t="shared" si="8"/>
        <v>40</v>
      </c>
      <c r="K51" s="13">
        <f t="shared" si="8"/>
        <v>0</v>
      </c>
      <c r="L51" s="13">
        <f t="shared" si="8"/>
        <v>0</v>
      </c>
      <c r="M51" s="13">
        <f t="shared" si="8"/>
        <v>0</v>
      </c>
      <c r="N51" s="13">
        <f t="shared" si="8"/>
        <v>0</v>
      </c>
    </row>
    <row r="52" spans="1:14">
      <c r="B52" s="338" t="s">
        <v>37</v>
      </c>
      <c r="C52" s="339"/>
      <c r="D52" s="339"/>
      <c r="E52" s="340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2.75" customHeight="1">
      <c r="B53" s="337" t="s">
        <v>40</v>
      </c>
      <c r="C53" s="337"/>
      <c r="D53" s="337"/>
      <c r="E53" s="337"/>
      <c r="F53" s="29">
        <f t="shared" ref="F53:N53" si="9">+F23+F37+F51+F52</f>
        <v>4593</v>
      </c>
      <c r="G53" s="29">
        <f t="shared" si="9"/>
        <v>1169</v>
      </c>
      <c r="H53" s="29">
        <f t="shared" si="9"/>
        <v>5762</v>
      </c>
      <c r="I53" s="29">
        <f>+I23+I37+I51+I52</f>
        <v>143</v>
      </c>
      <c r="J53" s="29">
        <f t="shared" si="9"/>
        <v>5905</v>
      </c>
      <c r="K53" s="29">
        <f t="shared" si="9"/>
        <v>1491</v>
      </c>
      <c r="L53" s="29">
        <f t="shared" si="9"/>
        <v>301</v>
      </c>
      <c r="M53" s="29">
        <f t="shared" si="9"/>
        <v>1792</v>
      </c>
      <c r="N53" s="29">
        <f t="shared" si="9"/>
        <v>361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B1" sqref="B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34</v>
      </c>
      <c r="C2" s="6"/>
      <c r="D2" s="6"/>
      <c r="E2" s="6"/>
      <c r="F2" s="6" t="s">
        <v>70</v>
      </c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6" t="s">
        <v>71</v>
      </c>
      <c r="G3" s="6"/>
      <c r="H3" s="6"/>
      <c r="I3" s="6"/>
      <c r="J3" s="6"/>
      <c r="K3" s="6"/>
      <c r="L3" s="6"/>
      <c r="M3" s="6"/>
      <c r="N3" s="6"/>
    </row>
    <row r="4" spans="1:14">
      <c r="B4" s="6" t="s">
        <v>36</v>
      </c>
      <c r="C4" s="6"/>
      <c r="D4" s="6"/>
      <c r="E4" s="6"/>
      <c r="F4" s="177">
        <v>42247</v>
      </c>
      <c r="G4" s="6"/>
      <c r="H4" s="6"/>
      <c r="I4" s="6"/>
      <c r="J4" s="6"/>
      <c r="K4" s="6"/>
      <c r="L4" s="6"/>
      <c r="M4" s="6"/>
      <c r="N4" s="6"/>
    </row>
    <row r="5" spans="1:14">
      <c r="B5" s="362" t="s">
        <v>24</v>
      </c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63" t="s">
        <v>41</v>
      </c>
      <c r="C7" s="363"/>
      <c r="D7" s="363"/>
      <c r="E7" s="363"/>
      <c r="F7" s="363" t="s">
        <v>35</v>
      </c>
      <c r="G7" s="363"/>
      <c r="H7" s="363"/>
      <c r="I7" s="363"/>
      <c r="J7" s="363"/>
      <c r="K7" s="363" t="s">
        <v>28</v>
      </c>
      <c r="L7" s="363"/>
      <c r="M7" s="363"/>
      <c r="N7" s="363"/>
    </row>
    <row r="8" spans="1:14" ht="12.75" customHeight="1">
      <c r="B8" s="363"/>
      <c r="C8" s="363"/>
      <c r="D8" s="363"/>
      <c r="E8" s="363"/>
      <c r="F8" s="363" t="s">
        <v>13</v>
      </c>
      <c r="G8" s="363"/>
      <c r="H8" s="363"/>
      <c r="I8" s="363" t="s">
        <v>14</v>
      </c>
      <c r="J8" s="363" t="s">
        <v>15</v>
      </c>
      <c r="K8" s="363" t="s">
        <v>30</v>
      </c>
      <c r="L8" s="363" t="s">
        <v>31</v>
      </c>
      <c r="M8" s="363" t="s">
        <v>15</v>
      </c>
      <c r="N8" s="363" t="s">
        <v>29</v>
      </c>
    </row>
    <row r="9" spans="1:14" ht="24">
      <c r="B9" s="363"/>
      <c r="C9" s="363"/>
      <c r="D9" s="363"/>
      <c r="E9" s="363"/>
      <c r="F9" s="178" t="s">
        <v>16</v>
      </c>
      <c r="G9" s="178" t="s">
        <v>17</v>
      </c>
      <c r="H9" s="178" t="s">
        <v>23</v>
      </c>
      <c r="I9" s="363"/>
      <c r="J9" s="363"/>
      <c r="K9" s="363"/>
      <c r="L9" s="363"/>
      <c r="M9" s="363"/>
      <c r="N9" s="363"/>
    </row>
    <row r="10" spans="1:14">
      <c r="A10" s="39"/>
      <c r="B10" s="179"/>
      <c r="C10" s="180"/>
      <c r="D10" s="181"/>
      <c r="E10" s="182">
        <v>13</v>
      </c>
      <c r="F10" s="183">
        <v>555</v>
      </c>
      <c r="G10" s="184">
        <v>13</v>
      </c>
      <c r="H10" s="185">
        <f t="shared" ref="H10:H22" si="0">F10+G10</f>
        <v>568</v>
      </c>
      <c r="I10" s="185"/>
      <c r="J10" s="185">
        <f t="shared" ref="J10:J22" si="1">H10+I10</f>
        <v>568</v>
      </c>
      <c r="K10" s="186">
        <v>719</v>
      </c>
      <c r="L10" s="186">
        <v>166</v>
      </c>
      <c r="M10" s="187">
        <f t="shared" ref="M10:M22" si="2">K10+L10</f>
        <v>885</v>
      </c>
      <c r="N10" s="188">
        <v>217</v>
      </c>
    </row>
    <row r="11" spans="1:14">
      <c r="A11" s="39"/>
      <c r="B11" s="189" t="s">
        <v>1</v>
      </c>
      <c r="C11" s="190" t="s">
        <v>0</v>
      </c>
      <c r="D11" s="181"/>
      <c r="E11" s="182">
        <v>12</v>
      </c>
      <c r="F11" s="191">
        <v>10</v>
      </c>
      <c r="G11" s="184">
        <v>0</v>
      </c>
      <c r="H11" s="185">
        <f t="shared" si="0"/>
        <v>10</v>
      </c>
      <c r="I11" s="185"/>
      <c r="J11" s="185">
        <f t="shared" si="1"/>
        <v>10</v>
      </c>
      <c r="K11" s="186"/>
      <c r="L11" s="186"/>
      <c r="M11" s="187">
        <f t="shared" si="2"/>
        <v>0</v>
      </c>
      <c r="N11" s="188">
        <v>0</v>
      </c>
    </row>
    <row r="12" spans="1:14">
      <c r="A12" s="39"/>
      <c r="B12" s="189" t="s">
        <v>2</v>
      </c>
      <c r="C12" s="192"/>
      <c r="D12" s="193" t="s">
        <v>6</v>
      </c>
      <c r="E12" s="182">
        <v>11</v>
      </c>
      <c r="F12" s="191">
        <v>30</v>
      </c>
      <c r="G12" s="184">
        <v>1</v>
      </c>
      <c r="H12" s="185">
        <f t="shared" si="0"/>
        <v>31</v>
      </c>
      <c r="I12" s="185"/>
      <c r="J12" s="185">
        <f t="shared" si="1"/>
        <v>31</v>
      </c>
      <c r="K12" s="186">
        <v>1</v>
      </c>
      <c r="L12" s="186"/>
      <c r="M12" s="187">
        <f t="shared" si="2"/>
        <v>1</v>
      </c>
      <c r="N12" s="188">
        <v>0</v>
      </c>
    </row>
    <row r="13" spans="1:14">
      <c r="A13" s="39"/>
      <c r="B13" s="189" t="s">
        <v>1</v>
      </c>
      <c r="C13" s="190"/>
      <c r="D13" s="193" t="s">
        <v>10</v>
      </c>
      <c r="E13" s="182">
        <v>10</v>
      </c>
      <c r="F13" s="191">
        <v>191</v>
      </c>
      <c r="G13" s="184">
        <v>4</v>
      </c>
      <c r="H13" s="185">
        <f t="shared" si="0"/>
        <v>195</v>
      </c>
      <c r="I13" s="185"/>
      <c r="J13" s="185">
        <f t="shared" si="1"/>
        <v>195</v>
      </c>
      <c r="K13" s="186">
        <v>3</v>
      </c>
      <c r="L13" s="186"/>
      <c r="M13" s="187">
        <f t="shared" si="2"/>
        <v>3</v>
      </c>
      <c r="N13" s="188">
        <v>0</v>
      </c>
    </row>
    <row r="14" spans="1:14">
      <c r="A14" s="39"/>
      <c r="B14" s="189" t="s">
        <v>3</v>
      </c>
      <c r="C14" s="190"/>
      <c r="D14" s="193" t="s">
        <v>25</v>
      </c>
      <c r="E14" s="182">
        <v>9</v>
      </c>
      <c r="F14" s="191">
        <v>29</v>
      </c>
      <c r="G14" s="184">
        <v>5</v>
      </c>
      <c r="H14" s="185">
        <f t="shared" si="0"/>
        <v>34</v>
      </c>
      <c r="I14" s="185"/>
      <c r="J14" s="185">
        <f t="shared" si="1"/>
        <v>34</v>
      </c>
      <c r="K14" s="186">
        <v>2</v>
      </c>
      <c r="L14" s="186"/>
      <c r="M14" s="187">
        <f t="shared" si="2"/>
        <v>2</v>
      </c>
      <c r="N14" s="188">
        <v>0</v>
      </c>
    </row>
    <row r="15" spans="1:14">
      <c r="A15" s="39"/>
      <c r="B15" s="189" t="s">
        <v>4</v>
      </c>
      <c r="C15" s="190" t="s">
        <v>5</v>
      </c>
      <c r="D15" s="193" t="s">
        <v>22</v>
      </c>
      <c r="E15" s="182">
        <v>8</v>
      </c>
      <c r="F15" s="191">
        <v>27</v>
      </c>
      <c r="G15" s="184">
        <v>3</v>
      </c>
      <c r="H15" s="185">
        <f t="shared" si="0"/>
        <v>30</v>
      </c>
      <c r="I15" s="185"/>
      <c r="J15" s="185">
        <f t="shared" si="1"/>
        <v>30</v>
      </c>
      <c r="K15" s="186"/>
      <c r="L15" s="186">
        <v>1</v>
      </c>
      <c r="M15" s="187">
        <f t="shared" si="2"/>
        <v>1</v>
      </c>
      <c r="N15" s="188">
        <v>1</v>
      </c>
    </row>
    <row r="16" spans="1:14">
      <c r="A16" s="39"/>
      <c r="B16" s="189" t="s">
        <v>6</v>
      </c>
      <c r="C16" s="190"/>
      <c r="D16" s="193" t="s">
        <v>12</v>
      </c>
      <c r="E16" s="182">
        <v>7</v>
      </c>
      <c r="F16" s="191">
        <v>20</v>
      </c>
      <c r="G16" s="184">
        <v>8</v>
      </c>
      <c r="H16" s="185">
        <f t="shared" si="0"/>
        <v>28</v>
      </c>
      <c r="I16" s="185"/>
      <c r="J16" s="185">
        <f t="shared" si="1"/>
        <v>28</v>
      </c>
      <c r="K16" s="186"/>
      <c r="L16" s="186"/>
      <c r="M16" s="187">
        <f t="shared" si="2"/>
        <v>0</v>
      </c>
      <c r="N16" s="188">
        <v>0</v>
      </c>
    </row>
    <row r="17" spans="1:14">
      <c r="A17" s="39"/>
      <c r="B17" s="189" t="s">
        <v>7</v>
      </c>
      <c r="C17" s="192"/>
      <c r="D17" s="193" t="s">
        <v>4</v>
      </c>
      <c r="E17" s="182">
        <v>6</v>
      </c>
      <c r="F17" s="191">
        <v>8</v>
      </c>
      <c r="G17" s="184">
        <v>10</v>
      </c>
      <c r="H17" s="185">
        <f t="shared" si="0"/>
        <v>18</v>
      </c>
      <c r="I17" s="185"/>
      <c r="J17" s="185">
        <f t="shared" si="1"/>
        <v>18</v>
      </c>
      <c r="K17" s="186">
        <v>1</v>
      </c>
      <c r="L17" s="186"/>
      <c r="M17" s="187">
        <f t="shared" si="2"/>
        <v>1</v>
      </c>
      <c r="N17" s="188">
        <v>0</v>
      </c>
    </row>
    <row r="18" spans="1:14">
      <c r="A18" s="39"/>
      <c r="B18" s="189" t="s">
        <v>1</v>
      </c>
      <c r="C18" s="190"/>
      <c r="D18" s="193" t="s">
        <v>9</v>
      </c>
      <c r="E18" s="182">
        <v>5</v>
      </c>
      <c r="F18" s="191">
        <v>80</v>
      </c>
      <c r="G18" s="184">
        <v>25</v>
      </c>
      <c r="H18" s="185">
        <f t="shared" si="0"/>
        <v>105</v>
      </c>
      <c r="I18" s="185"/>
      <c r="J18" s="185">
        <f t="shared" si="1"/>
        <v>105</v>
      </c>
      <c r="K18" s="186"/>
      <c r="L18" s="186"/>
      <c r="M18" s="187">
        <f t="shared" si="2"/>
        <v>0</v>
      </c>
      <c r="N18" s="188">
        <v>0</v>
      </c>
    </row>
    <row r="19" spans="1:14">
      <c r="A19" s="39"/>
      <c r="B19" s="189"/>
      <c r="C19" s="190"/>
      <c r="D19" s="193" t="s">
        <v>12</v>
      </c>
      <c r="E19" s="182">
        <v>4</v>
      </c>
      <c r="F19" s="191">
        <v>110</v>
      </c>
      <c r="G19" s="184">
        <v>19</v>
      </c>
      <c r="H19" s="185">
        <f t="shared" si="0"/>
        <v>129</v>
      </c>
      <c r="I19" s="185"/>
      <c r="J19" s="185">
        <f t="shared" si="1"/>
        <v>129</v>
      </c>
      <c r="K19" s="186">
        <v>1</v>
      </c>
      <c r="L19" s="186"/>
      <c r="M19" s="187">
        <f t="shared" si="2"/>
        <v>1</v>
      </c>
      <c r="N19" s="188">
        <v>0</v>
      </c>
    </row>
    <row r="20" spans="1:14">
      <c r="A20" s="39"/>
      <c r="B20" s="189"/>
      <c r="C20" s="190" t="s">
        <v>1</v>
      </c>
      <c r="D20" s="181"/>
      <c r="E20" s="182">
        <v>3</v>
      </c>
      <c r="F20" s="191">
        <v>27</v>
      </c>
      <c r="G20" s="184">
        <v>186</v>
      </c>
      <c r="H20" s="185">
        <f t="shared" si="0"/>
        <v>213</v>
      </c>
      <c r="I20" s="185"/>
      <c r="J20" s="185">
        <f t="shared" si="1"/>
        <v>213</v>
      </c>
      <c r="K20" s="188"/>
      <c r="L20" s="188"/>
      <c r="M20" s="187">
        <f t="shared" si="2"/>
        <v>0</v>
      </c>
      <c r="N20" s="188">
        <v>0</v>
      </c>
    </row>
    <row r="21" spans="1:14">
      <c r="A21" s="39"/>
      <c r="B21" s="189"/>
      <c r="C21" s="190"/>
      <c r="D21" s="181"/>
      <c r="E21" s="182">
        <v>2</v>
      </c>
      <c r="F21" s="191">
        <v>11</v>
      </c>
      <c r="G21" s="184">
        <v>180</v>
      </c>
      <c r="H21" s="185">
        <f t="shared" si="0"/>
        <v>191</v>
      </c>
      <c r="I21" s="185"/>
      <c r="J21" s="185">
        <f t="shared" si="1"/>
        <v>191</v>
      </c>
      <c r="K21" s="188"/>
      <c r="L21" s="188"/>
      <c r="M21" s="187">
        <f t="shared" si="2"/>
        <v>0</v>
      </c>
      <c r="N21" s="188">
        <v>0</v>
      </c>
    </row>
    <row r="22" spans="1:14">
      <c r="A22" s="39"/>
      <c r="B22" s="194"/>
      <c r="C22" s="192"/>
      <c r="D22" s="181"/>
      <c r="E22" s="179">
        <v>1</v>
      </c>
      <c r="F22" s="191">
        <v>1</v>
      </c>
      <c r="G22" s="184">
        <v>19</v>
      </c>
      <c r="H22" s="185">
        <f t="shared" si="0"/>
        <v>20</v>
      </c>
      <c r="I22" s="185">
        <v>37</v>
      </c>
      <c r="J22" s="185">
        <f t="shared" si="1"/>
        <v>57</v>
      </c>
      <c r="K22" s="188"/>
      <c r="L22" s="188"/>
      <c r="M22" s="187">
        <f t="shared" si="2"/>
        <v>0</v>
      </c>
      <c r="N22" s="188">
        <v>0</v>
      </c>
    </row>
    <row r="23" spans="1:14" ht="12.75" customHeight="1">
      <c r="A23" s="39"/>
      <c r="B23" s="364" t="s">
        <v>18</v>
      </c>
      <c r="C23" s="364"/>
      <c r="D23" s="364"/>
      <c r="E23" s="364"/>
      <c r="F23" s="185">
        <f t="shared" ref="F23:N23" si="3">SUM(F10:F22)</f>
        <v>1099</v>
      </c>
      <c r="G23" s="185">
        <f t="shared" si="3"/>
        <v>473</v>
      </c>
      <c r="H23" s="21">
        <f t="shared" si="3"/>
        <v>1572</v>
      </c>
      <c r="I23" s="185">
        <f t="shared" si="3"/>
        <v>37</v>
      </c>
      <c r="J23" s="21">
        <f t="shared" si="3"/>
        <v>1609</v>
      </c>
      <c r="K23" s="185">
        <f t="shared" si="3"/>
        <v>727</v>
      </c>
      <c r="L23" s="195">
        <f t="shared" si="3"/>
        <v>167</v>
      </c>
      <c r="M23" s="185">
        <f t="shared" si="3"/>
        <v>894</v>
      </c>
      <c r="N23" s="185">
        <f t="shared" si="3"/>
        <v>218</v>
      </c>
    </row>
    <row r="24" spans="1:14">
      <c r="A24" s="39"/>
      <c r="B24" s="189"/>
      <c r="C24" s="189"/>
      <c r="D24" s="196"/>
      <c r="E24" s="194">
        <v>13</v>
      </c>
      <c r="F24" s="184">
        <v>1179</v>
      </c>
      <c r="G24" s="184">
        <v>32</v>
      </c>
      <c r="H24" s="185">
        <f t="shared" ref="H24:H36" si="4">F24+G24</f>
        <v>1211</v>
      </c>
      <c r="I24" s="185"/>
      <c r="J24" s="185">
        <f t="shared" ref="J24:J36" si="5">H24+I24</f>
        <v>1211</v>
      </c>
      <c r="K24" s="186">
        <v>474</v>
      </c>
      <c r="L24" s="186">
        <v>60</v>
      </c>
      <c r="M24" s="188">
        <f t="shared" ref="M24:M36" si="6">K24+L24</f>
        <v>534</v>
      </c>
      <c r="N24" s="197">
        <v>83</v>
      </c>
    </row>
    <row r="25" spans="1:14">
      <c r="A25" s="39"/>
      <c r="B25" s="189"/>
      <c r="C25" s="189" t="s">
        <v>0</v>
      </c>
      <c r="D25" s="196"/>
      <c r="E25" s="182">
        <v>12</v>
      </c>
      <c r="F25" s="184">
        <v>2</v>
      </c>
      <c r="G25" s="184">
        <v>1</v>
      </c>
      <c r="H25" s="185">
        <f t="shared" si="4"/>
        <v>3</v>
      </c>
      <c r="I25" s="185"/>
      <c r="J25" s="185">
        <f t="shared" si="5"/>
        <v>3</v>
      </c>
      <c r="K25" s="186">
        <v>1</v>
      </c>
      <c r="L25" s="186"/>
      <c r="M25" s="188">
        <f t="shared" si="6"/>
        <v>1</v>
      </c>
      <c r="N25" s="197">
        <v>0</v>
      </c>
    </row>
    <row r="26" spans="1:14">
      <c r="A26" s="39"/>
      <c r="B26" s="189" t="s">
        <v>7</v>
      </c>
      <c r="C26" s="194"/>
      <c r="D26" s="196"/>
      <c r="E26" s="182">
        <v>11</v>
      </c>
      <c r="F26" s="184">
        <v>15</v>
      </c>
      <c r="G26" s="184">
        <v>5</v>
      </c>
      <c r="H26" s="185">
        <f t="shared" si="4"/>
        <v>20</v>
      </c>
      <c r="I26" s="185"/>
      <c r="J26" s="185">
        <f t="shared" si="5"/>
        <v>20</v>
      </c>
      <c r="K26" s="186"/>
      <c r="L26" s="186"/>
      <c r="M26" s="188">
        <f t="shared" si="6"/>
        <v>0</v>
      </c>
      <c r="N26" s="198">
        <v>0</v>
      </c>
    </row>
    <row r="27" spans="1:14">
      <c r="A27" s="39"/>
      <c r="B27" s="189" t="s">
        <v>8</v>
      </c>
      <c r="C27" s="189"/>
      <c r="D27" s="196" t="s">
        <v>26</v>
      </c>
      <c r="E27" s="182">
        <v>10</v>
      </c>
      <c r="F27" s="184">
        <v>151</v>
      </c>
      <c r="G27" s="184">
        <v>12</v>
      </c>
      <c r="H27" s="185">
        <f t="shared" si="4"/>
        <v>163</v>
      </c>
      <c r="I27" s="185"/>
      <c r="J27" s="185">
        <f t="shared" si="5"/>
        <v>163</v>
      </c>
      <c r="K27" s="186">
        <v>1</v>
      </c>
      <c r="L27" s="186"/>
      <c r="M27" s="188">
        <f t="shared" si="6"/>
        <v>1</v>
      </c>
      <c r="N27" s="197">
        <v>0</v>
      </c>
    </row>
    <row r="28" spans="1:14">
      <c r="A28" s="39"/>
      <c r="B28" s="189" t="s">
        <v>0</v>
      </c>
      <c r="C28" s="189"/>
      <c r="D28" s="196" t="s">
        <v>8</v>
      </c>
      <c r="E28" s="182">
        <v>9</v>
      </c>
      <c r="F28" s="184">
        <v>33</v>
      </c>
      <c r="G28" s="184">
        <v>6</v>
      </c>
      <c r="H28" s="185">
        <f t="shared" si="4"/>
        <v>39</v>
      </c>
      <c r="I28" s="185"/>
      <c r="J28" s="185">
        <f t="shared" si="5"/>
        <v>39</v>
      </c>
      <c r="K28" s="186">
        <v>1</v>
      </c>
      <c r="L28" s="186"/>
      <c r="M28" s="188">
        <f t="shared" si="6"/>
        <v>1</v>
      </c>
      <c r="N28" s="197">
        <v>0</v>
      </c>
    </row>
    <row r="29" spans="1:14">
      <c r="A29" s="39"/>
      <c r="B29" s="189" t="s">
        <v>2</v>
      </c>
      <c r="C29" s="189" t="s">
        <v>5</v>
      </c>
      <c r="D29" s="196" t="s">
        <v>27</v>
      </c>
      <c r="E29" s="182">
        <v>8</v>
      </c>
      <c r="F29" s="184">
        <v>22</v>
      </c>
      <c r="G29" s="184">
        <v>3</v>
      </c>
      <c r="H29" s="185">
        <f t="shared" si="4"/>
        <v>25</v>
      </c>
      <c r="I29" s="185"/>
      <c r="J29" s="185">
        <f t="shared" si="5"/>
        <v>25</v>
      </c>
      <c r="K29" s="186"/>
      <c r="L29" s="186"/>
      <c r="M29" s="188">
        <f t="shared" si="6"/>
        <v>0</v>
      </c>
      <c r="N29" s="197">
        <v>0</v>
      </c>
    </row>
    <row r="30" spans="1:14">
      <c r="A30" s="39"/>
      <c r="B30" s="189" t="s">
        <v>4</v>
      </c>
      <c r="C30" s="189"/>
      <c r="D30" s="196" t="s">
        <v>4</v>
      </c>
      <c r="E30" s="182">
        <v>7</v>
      </c>
      <c r="F30" s="184">
        <v>21</v>
      </c>
      <c r="G30" s="184">
        <v>1</v>
      </c>
      <c r="H30" s="185">
        <f t="shared" si="4"/>
        <v>22</v>
      </c>
      <c r="I30" s="185"/>
      <c r="J30" s="185">
        <f t="shared" si="5"/>
        <v>22</v>
      </c>
      <c r="K30" s="186"/>
      <c r="L30" s="186"/>
      <c r="M30" s="188">
        <f t="shared" si="6"/>
        <v>0</v>
      </c>
      <c r="N30" s="197">
        <v>0</v>
      </c>
    </row>
    <row r="31" spans="1:14">
      <c r="A31" s="39"/>
      <c r="B31" s="189" t="s">
        <v>0</v>
      </c>
      <c r="C31" s="189"/>
      <c r="D31" s="196" t="s">
        <v>9</v>
      </c>
      <c r="E31" s="182">
        <v>6</v>
      </c>
      <c r="F31" s="184">
        <v>12</v>
      </c>
      <c r="G31" s="184">
        <v>6</v>
      </c>
      <c r="H31" s="185">
        <f t="shared" si="4"/>
        <v>18</v>
      </c>
      <c r="I31" s="185"/>
      <c r="J31" s="185">
        <f t="shared" si="5"/>
        <v>18</v>
      </c>
      <c r="K31" s="186">
        <v>1</v>
      </c>
      <c r="L31" s="186">
        <v>1</v>
      </c>
      <c r="M31" s="188">
        <f t="shared" si="6"/>
        <v>2</v>
      </c>
      <c r="N31" s="197">
        <v>1</v>
      </c>
    </row>
    <row r="32" spans="1:14">
      <c r="A32" s="39"/>
      <c r="B32" s="189" t="s">
        <v>9</v>
      </c>
      <c r="C32" s="179"/>
      <c r="D32" s="196"/>
      <c r="E32" s="182">
        <v>5</v>
      </c>
      <c r="F32" s="184">
        <v>153</v>
      </c>
      <c r="G32" s="184">
        <v>16</v>
      </c>
      <c r="H32" s="185">
        <f t="shared" si="4"/>
        <v>169</v>
      </c>
      <c r="I32" s="185"/>
      <c r="J32" s="185">
        <f t="shared" si="5"/>
        <v>169</v>
      </c>
      <c r="K32" s="186"/>
      <c r="L32" s="186">
        <v>1</v>
      </c>
      <c r="M32" s="188">
        <f t="shared" si="6"/>
        <v>1</v>
      </c>
      <c r="N32" s="197">
        <v>4</v>
      </c>
    </row>
    <row r="33" spans="1:14">
      <c r="A33" s="39"/>
      <c r="B33" s="189"/>
      <c r="C33" s="189"/>
      <c r="D33" s="196"/>
      <c r="E33" s="182">
        <v>4</v>
      </c>
      <c r="F33" s="184">
        <v>104</v>
      </c>
      <c r="G33" s="184">
        <v>16</v>
      </c>
      <c r="H33" s="185">
        <f t="shared" si="4"/>
        <v>120</v>
      </c>
      <c r="I33" s="185"/>
      <c r="J33" s="185">
        <f t="shared" si="5"/>
        <v>120</v>
      </c>
      <c r="K33" s="186"/>
      <c r="L33" s="186">
        <v>1</v>
      </c>
      <c r="M33" s="188">
        <f t="shared" si="6"/>
        <v>1</v>
      </c>
      <c r="N33" s="197">
        <v>2</v>
      </c>
    </row>
    <row r="34" spans="1:14">
      <c r="A34" s="39"/>
      <c r="B34" s="189"/>
      <c r="C34" s="189" t="s">
        <v>1</v>
      </c>
      <c r="D34" s="196"/>
      <c r="E34" s="182">
        <v>3</v>
      </c>
      <c r="F34" s="184">
        <v>7</v>
      </c>
      <c r="G34" s="184">
        <v>116</v>
      </c>
      <c r="H34" s="185">
        <f t="shared" si="4"/>
        <v>123</v>
      </c>
      <c r="I34" s="185"/>
      <c r="J34" s="185">
        <f t="shared" si="5"/>
        <v>123</v>
      </c>
      <c r="K34" s="186"/>
      <c r="L34" s="186">
        <v>1</v>
      </c>
      <c r="M34" s="188">
        <f t="shared" si="6"/>
        <v>1</v>
      </c>
      <c r="N34" s="197">
        <v>2</v>
      </c>
    </row>
    <row r="35" spans="1:14">
      <c r="A35" s="39"/>
      <c r="B35" s="189"/>
      <c r="C35" s="189"/>
      <c r="D35" s="196"/>
      <c r="E35" s="182">
        <v>2</v>
      </c>
      <c r="F35" s="184">
        <v>0</v>
      </c>
      <c r="G35" s="184">
        <v>119</v>
      </c>
      <c r="H35" s="185">
        <f t="shared" si="4"/>
        <v>119</v>
      </c>
      <c r="I35" s="185"/>
      <c r="J35" s="185">
        <f t="shared" si="5"/>
        <v>119</v>
      </c>
      <c r="K35" s="188"/>
      <c r="L35" s="188"/>
      <c r="M35" s="188">
        <f t="shared" si="6"/>
        <v>0</v>
      </c>
      <c r="N35" s="199">
        <v>0</v>
      </c>
    </row>
    <row r="36" spans="1:14">
      <c r="A36" s="39"/>
      <c r="B36" s="194"/>
      <c r="C36" s="194"/>
      <c r="D36" s="196"/>
      <c r="E36" s="179">
        <v>1</v>
      </c>
      <c r="F36" s="184">
        <v>0</v>
      </c>
      <c r="G36" s="184">
        <v>53</v>
      </c>
      <c r="H36" s="185">
        <f t="shared" si="4"/>
        <v>53</v>
      </c>
      <c r="I36" s="185">
        <v>45</v>
      </c>
      <c r="J36" s="185">
        <f t="shared" si="5"/>
        <v>98</v>
      </c>
      <c r="K36" s="188"/>
      <c r="L36" s="188"/>
      <c r="M36" s="188">
        <f t="shared" si="6"/>
        <v>0</v>
      </c>
      <c r="N36" s="199">
        <v>0</v>
      </c>
    </row>
    <row r="37" spans="1:14" ht="12.75" customHeight="1">
      <c r="A37" s="39"/>
      <c r="B37" s="365" t="s">
        <v>19</v>
      </c>
      <c r="C37" s="365"/>
      <c r="D37" s="365"/>
      <c r="E37" s="365"/>
      <c r="F37" s="195">
        <f t="shared" ref="F37:N37" si="7">SUM(F24:F36)</f>
        <v>1699</v>
      </c>
      <c r="G37" s="185">
        <f t="shared" si="7"/>
        <v>386</v>
      </c>
      <c r="H37" s="200">
        <f t="shared" si="7"/>
        <v>2085</v>
      </c>
      <c r="I37" s="201">
        <f t="shared" si="7"/>
        <v>45</v>
      </c>
      <c r="J37" s="21">
        <f t="shared" si="7"/>
        <v>2130</v>
      </c>
      <c r="K37" s="195">
        <f t="shared" si="7"/>
        <v>478</v>
      </c>
      <c r="L37" s="185">
        <f t="shared" si="7"/>
        <v>64</v>
      </c>
      <c r="M37" s="21">
        <f t="shared" si="7"/>
        <v>542</v>
      </c>
      <c r="N37" s="195">
        <f t="shared" si="7"/>
        <v>92</v>
      </c>
    </row>
    <row r="38" spans="1:14">
      <c r="A38" s="39"/>
      <c r="B38" s="179"/>
      <c r="C38" s="179"/>
      <c r="D38" s="202"/>
      <c r="E38" s="182">
        <v>13</v>
      </c>
      <c r="F38" s="185">
        <v>0</v>
      </c>
      <c r="G38" s="185">
        <v>0</v>
      </c>
      <c r="H38" s="185">
        <f t="shared" ref="H38:H50" si="8">F38+G38</f>
        <v>0</v>
      </c>
      <c r="I38" s="185">
        <v>0</v>
      </c>
      <c r="J38" s="185">
        <f t="shared" ref="J38:J50" si="9">H38+I38</f>
        <v>0</v>
      </c>
      <c r="K38" s="188">
        <v>0</v>
      </c>
      <c r="L38" s="188">
        <v>0</v>
      </c>
      <c r="M38" s="188">
        <f t="shared" ref="M38:M50" si="10">K38+L38</f>
        <v>0</v>
      </c>
      <c r="N38" s="188">
        <v>0</v>
      </c>
    </row>
    <row r="39" spans="1:14">
      <c r="A39" s="39"/>
      <c r="B39" s="189" t="s">
        <v>1</v>
      </c>
      <c r="C39" s="189" t="s">
        <v>0</v>
      </c>
      <c r="D39" s="196" t="s">
        <v>21</v>
      </c>
      <c r="E39" s="182">
        <v>12</v>
      </c>
      <c r="F39" s="185">
        <v>0</v>
      </c>
      <c r="G39" s="185">
        <v>0</v>
      </c>
      <c r="H39" s="185">
        <f t="shared" si="8"/>
        <v>0</v>
      </c>
      <c r="I39" s="185">
        <v>0</v>
      </c>
      <c r="J39" s="185">
        <f t="shared" si="9"/>
        <v>0</v>
      </c>
      <c r="K39" s="188">
        <v>0</v>
      </c>
      <c r="L39" s="188">
        <v>0</v>
      </c>
      <c r="M39" s="188">
        <f t="shared" si="10"/>
        <v>0</v>
      </c>
      <c r="N39" s="188">
        <v>0</v>
      </c>
    </row>
    <row r="40" spans="1:14">
      <c r="A40" s="39"/>
      <c r="B40" s="189" t="s">
        <v>10</v>
      </c>
      <c r="C40" s="189"/>
      <c r="D40" s="196" t="s">
        <v>10</v>
      </c>
      <c r="E40" s="182">
        <v>11</v>
      </c>
      <c r="F40" s="185">
        <v>0</v>
      </c>
      <c r="G40" s="185">
        <v>0</v>
      </c>
      <c r="H40" s="185">
        <f t="shared" si="8"/>
        <v>0</v>
      </c>
      <c r="I40" s="185">
        <v>0</v>
      </c>
      <c r="J40" s="185">
        <f t="shared" si="9"/>
        <v>0</v>
      </c>
      <c r="K40" s="188">
        <v>0</v>
      </c>
      <c r="L40" s="188">
        <v>0</v>
      </c>
      <c r="M40" s="188">
        <f t="shared" si="10"/>
        <v>0</v>
      </c>
      <c r="N40" s="188">
        <v>0</v>
      </c>
    </row>
    <row r="41" spans="1:14">
      <c r="A41" s="39"/>
      <c r="B41" s="189" t="s">
        <v>11</v>
      </c>
      <c r="C41" s="179"/>
      <c r="D41" s="196" t="s">
        <v>2</v>
      </c>
      <c r="E41" s="182">
        <v>10</v>
      </c>
      <c r="F41" s="185">
        <v>0</v>
      </c>
      <c r="G41" s="185">
        <v>0</v>
      </c>
      <c r="H41" s="185">
        <f t="shared" si="8"/>
        <v>0</v>
      </c>
      <c r="I41" s="185">
        <v>0</v>
      </c>
      <c r="J41" s="185">
        <f t="shared" si="9"/>
        <v>0</v>
      </c>
      <c r="K41" s="188">
        <v>0</v>
      </c>
      <c r="L41" s="188">
        <v>0</v>
      </c>
      <c r="M41" s="188">
        <f t="shared" si="10"/>
        <v>0</v>
      </c>
      <c r="N41" s="188">
        <v>0</v>
      </c>
    </row>
    <row r="42" spans="1:14">
      <c r="A42" s="39"/>
      <c r="B42" s="189" t="s">
        <v>4</v>
      </c>
      <c r="C42" s="189"/>
      <c r="D42" s="196" t="s">
        <v>27</v>
      </c>
      <c r="E42" s="182">
        <v>9</v>
      </c>
      <c r="F42" s="185">
        <v>0</v>
      </c>
      <c r="G42" s="185">
        <v>0</v>
      </c>
      <c r="H42" s="185">
        <f t="shared" si="8"/>
        <v>0</v>
      </c>
      <c r="I42" s="185">
        <v>0</v>
      </c>
      <c r="J42" s="185">
        <f t="shared" si="9"/>
        <v>0</v>
      </c>
      <c r="K42" s="188">
        <v>0</v>
      </c>
      <c r="L42" s="188">
        <v>0</v>
      </c>
      <c r="M42" s="188">
        <f t="shared" si="10"/>
        <v>0</v>
      </c>
      <c r="N42" s="188">
        <v>0</v>
      </c>
    </row>
    <row r="43" spans="1:14">
      <c r="A43" s="39"/>
      <c r="B43" s="189" t="s">
        <v>3</v>
      </c>
      <c r="C43" s="189" t="s">
        <v>5</v>
      </c>
      <c r="D43" s="196" t="s">
        <v>1</v>
      </c>
      <c r="E43" s="182">
        <v>8</v>
      </c>
      <c r="F43" s="185">
        <v>0</v>
      </c>
      <c r="G43" s="185">
        <v>0</v>
      </c>
      <c r="H43" s="185">
        <f t="shared" si="8"/>
        <v>0</v>
      </c>
      <c r="I43" s="185">
        <v>0</v>
      </c>
      <c r="J43" s="185">
        <f t="shared" si="9"/>
        <v>0</v>
      </c>
      <c r="K43" s="188">
        <v>0</v>
      </c>
      <c r="L43" s="188">
        <v>0</v>
      </c>
      <c r="M43" s="188">
        <f t="shared" si="10"/>
        <v>0</v>
      </c>
      <c r="N43" s="188">
        <v>0</v>
      </c>
    </row>
    <row r="44" spans="1:14">
      <c r="A44" s="39"/>
      <c r="B44" s="189" t="s">
        <v>4</v>
      </c>
      <c r="C44" s="189"/>
      <c r="D44" s="196" t="s">
        <v>26</v>
      </c>
      <c r="E44" s="182">
        <v>7</v>
      </c>
      <c r="F44" s="185">
        <v>0</v>
      </c>
      <c r="G44" s="185">
        <v>0</v>
      </c>
      <c r="H44" s="185">
        <f t="shared" si="8"/>
        <v>0</v>
      </c>
      <c r="I44" s="185">
        <v>0</v>
      </c>
      <c r="J44" s="185">
        <f t="shared" si="9"/>
        <v>0</v>
      </c>
      <c r="K44" s="188">
        <v>0</v>
      </c>
      <c r="L44" s="188">
        <v>0</v>
      </c>
      <c r="M44" s="188">
        <f t="shared" si="10"/>
        <v>0</v>
      </c>
      <c r="N44" s="188">
        <v>0</v>
      </c>
    </row>
    <row r="45" spans="1:14">
      <c r="A45" s="39"/>
      <c r="B45" s="189" t="s">
        <v>1</v>
      </c>
      <c r="C45" s="189"/>
      <c r="D45" s="196" t="s">
        <v>22</v>
      </c>
      <c r="E45" s="182">
        <v>6</v>
      </c>
      <c r="F45" s="185">
        <v>0</v>
      </c>
      <c r="G45" s="185">
        <v>0</v>
      </c>
      <c r="H45" s="185">
        <f t="shared" si="8"/>
        <v>0</v>
      </c>
      <c r="I45" s="185">
        <v>0</v>
      </c>
      <c r="J45" s="185">
        <f t="shared" si="9"/>
        <v>0</v>
      </c>
      <c r="K45" s="188">
        <v>0</v>
      </c>
      <c r="L45" s="188">
        <v>0</v>
      </c>
      <c r="M45" s="188">
        <f t="shared" si="10"/>
        <v>0</v>
      </c>
      <c r="N45" s="188">
        <v>0</v>
      </c>
    </row>
    <row r="46" spans="1:14">
      <c r="A46" s="39"/>
      <c r="B46" s="189" t="s">
        <v>12</v>
      </c>
      <c r="C46" s="179"/>
      <c r="D46" s="196" t="s">
        <v>2</v>
      </c>
      <c r="E46" s="182">
        <v>5</v>
      </c>
      <c r="F46" s="185">
        <v>0</v>
      </c>
      <c r="G46" s="185">
        <v>0</v>
      </c>
      <c r="H46" s="185">
        <f t="shared" si="8"/>
        <v>0</v>
      </c>
      <c r="I46" s="185">
        <v>0</v>
      </c>
      <c r="J46" s="185">
        <f t="shared" si="9"/>
        <v>0</v>
      </c>
      <c r="K46" s="188">
        <v>0</v>
      </c>
      <c r="L46" s="188">
        <v>0</v>
      </c>
      <c r="M46" s="188">
        <f t="shared" si="10"/>
        <v>0</v>
      </c>
      <c r="N46" s="188">
        <v>0</v>
      </c>
    </row>
    <row r="47" spans="1:14">
      <c r="A47" s="39"/>
      <c r="B47" s="189"/>
      <c r="C47" s="189"/>
      <c r="D47" s="196" t="s">
        <v>7</v>
      </c>
      <c r="E47" s="182">
        <v>4</v>
      </c>
      <c r="F47" s="185">
        <v>0</v>
      </c>
      <c r="G47" s="185">
        <v>0</v>
      </c>
      <c r="H47" s="185">
        <f t="shared" si="8"/>
        <v>0</v>
      </c>
      <c r="I47" s="185">
        <v>0</v>
      </c>
      <c r="J47" s="185">
        <f t="shared" si="9"/>
        <v>0</v>
      </c>
      <c r="K47" s="188">
        <v>0</v>
      </c>
      <c r="L47" s="188">
        <v>0</v>
      </c>
      <c r="M47" s="188">
        <f t="shared" si="10"/>
        <v>0</v>
      </c>
      <c r="N47" s="188">
        <v>0</v>
      </c>
    </row>
    <row r="48" spans="1:14">
      <c r="A48" s="39"/>
      <c r="B48" s="189"/>
      <c r="C48" s="189" t="s">
        <v>1</v>
      </c>
      <c r="D48" s="196" t="s">
        <v>1</v>
      </c>
      <c r="E48" s="182">
        <v>3</v>
      </c>
      <c r="F48" s="185">
        <v>0</v>
      </c>
      <c r="G48" s="185">
        <v>0</v>
      </c>
      <c r="H48" s="185">
        <f t="shared" si="8"/>
        <v>0</v>
      </c>
      <c r="I48" s="185">
        <v>0</v>
      </c>
      <c r="J48" s="185">
        <f t="shared" si="9"/>
        <v>0</v>
      </c>
      <c r="K48" s="188">
        <v>0</v>
      </c>
      <c r="L48" s="188">
        <v>0</v>
      </c>
      <c r="M48" s="188">
        <f t="shared" si="10"/>
        <v>0</v>
      </c>
      <c r="N48" s="188">
        <v>0</v>
      </c>
    </row>
    <row r="49" spans="1:14">
      <c r="A49" s="39"/>
      <c r="B49" s="189"/>
      <c r="C49" s="189"/>
      <c r="D49" s="196" t="s">
        <v>3</v>
      </c>
      <c r="E49" s="182">
        <v>2</v>
      </c>
      <c r="F49" s="185">
        <v>0</v>
      </c>
      <c r="G49" s="185">
        <v>0</v>
      </c>
      <c r="H49" s="185">
        <f t="shared" si="8"/>
        <v>0</v>
      </c>
      <c r="I49" s="185">
        <v>0</v>
      </c>
      <c r="J49" s="185">
        <f t="shared" si="9"/>
        <v>0</v>
      </c>
      <c r="K49" s="188">
        <v>0</v>
      </c>
      <c r="L49" s="188">
        <v>0</v>
      </c>
      <c r="M49" s="188">
        <f t="shared" si="10"/>
        <v>0</v>
      </c>
      <c r="N49" s="188">
        <v>0</v>
      </c>
    </row>
    <row r="50" spans="1:14">
      <c r="A50" s="39"/>
      <c r="B50" s="194"/>
      <c r="C50" s="196"/>
      <c r="D50" s="194"/>
      <c r="E50" s="179">
        <v>1</v>
      </c>
      <c r="F50" s="203">
        <v>0</v>
      </c>
      <c r="G50" s="203">
        <v>0</v>
      </c>
      <c r="H50" s="203">
        <f t="shared" si="8"/>
        <v>0</v>
      </c>
      <c r="I50" s="203">
        <v>0</v>
      </c>
      <c r="J50" s="203">
        <f t="shared" si="9"/>
        <v>0</v>
      </c>
      <c r="K50" s="204">
        <v>0</v>
      </c>
      <c r="L50" s="204">
        <v>0</v>
      </c>
      <c r="M50" s="204">
        <f t="shared" si="10"/>
        <v>0</v>
      </c>
      <c r="N50" s="204">
        <v>0</v>
      </c>
    </row>
    <row r="51" spans="1:14" ht="12.75" customHeight="1">
      <c r="B51" s="364" t="s">
        <v>20</v>
      </c>
      <c r="C51" s="364"/>
      <c r="D51" s="364"/>
      <c r="E51" s="364"/>
      <c r="F51" s="185">
        <f t="shared" ref="F51:N51" si="11">SUM(F38:F50)</f>
        <v>0</v>
      </c>
      <c r="G51" s="185">
        <f t="shared" si="11"/>
        <v>0</v>
      </c>
      <c r="H51" s="185">
        <f t="shared" si="11"/>
        <v>0</v>
      </c>
      <c r="I51" s="185">
        <f t="shared" si="11"/>
        <v>0</v>
      </c>
      <c r="J51" s="185">
        <f t="shared" si="11"/>
        <v>0</v>
      </c>
      <c r="K51" s="185">
        <f t="shared" si="11"/>
        <v>0</v>
      </c>
      <c r="L51" s="185">
        <f t="shared" si="11"/>
        <v>0</v>
      </c>
      <c r="M51" s="185">
        <f t="shared" si="11"/>
        <v>0</v>
      </c>
      <c r="N51" s="185">
        <f t="shared" si="11"/>
        <v>0</v>
      </c>
    </row>
    <row r="52" spans="1:14">
      <c r="B52" s="364" t="s">
        <v>37</v>
      </c>
      <c r="C52" s="364"/>
      <c r="D52" s="364"/>
      <c r="E52" s="364"/>
      <c r="F52" s="185"/>
      <c r="G52" s="185"/>
      <c r="H52" s="185"/>
      <c r="I52" s="185"/>
      <c r="J52" s="185"/>
      <c r="K52" s="185"/>
      <c r="L52" s="185"/>
      <c r="M52" s="185"/>
      <c r="N52" s="185"/>
    </row>
    <row r="53" spans="1:14" ht="12.75" customHeight="1">
      <c r="B53" s="361" t="s">
        <v>40</v>
      </c>
      <c r="C53" s="361"/>
      <c r="D53" s="361"/>
      <c r="E53" s="361"/>
      <c r="F53" s="205">
        <f t="shared" ref="F53:N53" si="12">+F23+F37+F51+F52</f>
        <v>2798</v>
      </c>
      <c r="G53" s="205">
        <f t="shared" si="12"/>
        <v>859</v>
      </c>
      <c r="H53" s="205">
        <f t="shared" si="12"/>
        <v>3657</v>
      </c>
      <c r="I53" s="205">
        <f t="shared" si="12"/>
        <v>82</v>
      </c>
      <c r="J53" s="205">
        <f t="shared" si="12"/>
        <v>3739</v>
      </c>
      <c r="K53" s="205">
        <f t="shared" si="12"/>
        <v>1205</v>
      </c>
      <c r="L53" s="205">
        <f t="shared" si="12"/>
        <v>231</v>
      </c>
      <c r="M53" s="205">
        <f t="shared" si="12"/>
        <v>1436</v>
      </c>
      <c r="N53" s="205">
        <f t="shared" si="12"/>
        <v>310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4" workbookViewId="0">
      <selection activeCell="K66" sqref="K6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34" t="s">
        <v>32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>
      <c r="B2" s="34" t="s">
        <v>34</v>
      </c>
      <c r="C2" s="35" t="s">
        <v>43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>
      <c r="B3" s="34" t="s">
        <v>33</v>
      </c>
      <c r="C3" s="35" t="s">
        <v>44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>
      <c r="B4" s="35" t="s">
        <v>45</v>
      </c>
      <c r="C4" s="35"/>
      <c r="D4" s="36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>
      <c r="B5" s="367" t="s">
        <v>46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</row>
    <row r="6" spans="1:14">
      <c r="B6" s="37" t="s">
        <v>39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2.75" customHeight="1">
      <c r="B7" s="368" t="s">
        <v>41</v>
      </c>
      <c r="C7" s="368"/>
      <c r="D7" s="368"/>
      <c r="E7" s="368"/>
      <c r="F7" s="368" t="s">
        <v>35</v>
      </c>
      <c r="G7" s="368"/>
      <c r="H7" s="368"/>
      <c r="I7" s="368"/>
      <c r="J7" s="368"/>
      <c r="K7" s="368" t="s">
        <v>28</v>
      </c>
      <c r="L7" s="368"/>
      <c r="M7" s="368"/>
      <c r="N7" s="368"/>
    </row>
    <row r="8" spans="1:14" ht="12.75" customHeight="1">
      <c r="B8" s="368"/>
      <c r="C8" s="368"/>
      <c r="D8" s="368"/>
      <c r="E8" s="368"/>
      <c r="F8" s="368" t="s">
        <v>13</v>
      </c>
      <c r="G8" s="368"/>
      <c r="H8" s="368"/>
      <c r="I8" s="368" t="s">
        <v>14</v>
      </c>
      <c r="J8" s="368" t="s">
        <v>15</v>
      </c>
      <c r="K8" s="368" t="s">
        <v>30</v>
      </c>
      <c r="L8" s="368" t="s">
        <v>31</v>
      </c>
      <c r="M8" s="368" t="s">
        <v>15</v>
      </c>
      <c r="N8" s="368" t="s">
        <v>29</v>
      </c>
    </row>
    <row r="9" spans="1:14" ht="24">
      <c r="B9" s="368"/>
      <c r="C9" s="368"/>
      <c r="D9" s="368"/>
      <c r="E9" s="368"/>
      <c r="F9" s="38" t="s">
        <v>16</v>
      </c>
      <c r="G9" s="38" t="s">
        <v>17</v>
      </c>
      <c r="H9" s="38" t="s">
        <v>23</v>
      </c>
      <c r="I9" s="368"/>
      <c r="J9" s="368"/>
      <c r="K9" s="368"/>
      <c r="L9" s="368"/>
      <c r="M9" s="368"/>
      <c r="N9" s="368"/>
    </row>
    <row r="10" spans="1:14">
      <c r="A10" s="39"/>
      <c r="B10" s="40"/>
      <c r="C10" s="41"/>
      <c r="D10" s="42"/>
      <c r="E10" s="43">
        <v>13</v>
      </c>
      <c r="F10" s="44">
        <v>563</v>
      </c>
      <c r="G10" s="44">
        <v>0</v>
      </c>
      <c r="H10" s="45">
        <f t="shared" ref="H10:H22" si="0">F10+G10</f>
        <v>563</v>
      </c>
      <c r="I10" s="45">
        <v>0</v>
      </c>
      <c r="J10" s="45">
        <f t="shared" ref="J10:J22" si="1">H10+I10</f>
        <v>563</v>
      </c>
      <c r="K10" s="44">
        <v>610</v>
      </c>
      <c r="L10" s="44">
        <v>132</v>
      </c>
      <c r="M10" s="46">
        <f t="shared" ref="M10:M22" si="2">K10+L10</f>
        <v>742</v>
      </c>
      <c r="N10" s="44">
        <v>155</v>
      </c>
    </row>
    <row r="11" spans="1:14">
      <c r="A11" s="39"/>
      <c r="B11" s="47" t="s">
        <v>1</v>
      </c>
      <c r="C11" s="48" t="s">
        <v>0</v>
      </c>
      <c r="D11" s="42"/>
      <c r="E11" s="43">
        <v>12</v>
      </c>
      <c r="F11" s="44">
        <v>23</v>
      </c>
      <c r="G11" s="44">
        <v>0</v>
      </c>
      <c r="H11" s="45">
        <f t="shared" si="0"/>
        <v>23</v>
      </c>
      <c r="I11" s="45">
        <v>0</v>
      </c>
      <c r="J11" s="45">
        <f t="shared" si="1"/>
        <v>23</v>
      </c>
      <c r="K11" s="44">
        <v>2</v>
      </c>
      <c r="L11" s="44">
        <v>2</v>
      </c>
      <c r="M11" s="46">
        <f t="shared" si="2"/>
        <v>4</v>
      </c>
      <c r="N11" s="44">
        <v>2</v>
      </c>
    </row>
    <row r="12" spans="1:14">
      <c r="A12" s="39"/>
      <c r="B12" s="47" t="s">
        <v>2</v>
      </c>
      <c r="C12" s="49"/>
      <c r="D12" s="50" t="s">
        <v>6</v>
      </c>
      <c r="E12" s="43">
        <v>11</v>
      </c>
      <c r="F12" s="44">
        <v>20</v>
      </c>
      <c r="G12" s="44">
        <v>0</v>
      </c>
      <c r="H12" s="45">
        <f t="shared" si="0"/>
        <v>20</v>
      </c>
      <c r="I12" s="45">
        <v>0</v>
      </c>
      <c r="J12" s="45">
        <f t="shared" si="1"/>
        <v>20</v>
      </c>
      <c r="K12" s="44">
        <v>3</v>
      </c>
      <c r="L12" s="44">
        <v>1</v>
      </c>
      <c r="M12" s="46">
        <f t="shared" si="2"/>
        <v>4</v>
      </c>
      <c r="N12" s="44">
        <v>1</v>
      </c>
    </row>
    <row r="13" spans="1:14">
      <c r="A13" s="39"/>
      <c r="B13" s="47" t="s">
        <v>1</v>
      </c>
      <c r="C13" s="48"/>
      <c r="D13" s="50" t="s">
        <v>10</v>
      </c>
      <c r="E13" s="43">
        <v>10</v>
      </c>
      <c r="F13" s="44">
        <v>80</v>
      </c>
      <c r="G13" s="44">
        <v>0</v>
      </c>
      <c r="H13" s="45">
        <f t="shared" si="0"/>
        <v>80</v>
      </c>
      <c r="I13" s="45">
        <v>0</v>
      </c>
      <c r="J13" s="45">
        <f t="shared" si="1"/>
        <v>80</v>
      </c>
      <c r="K13" s="44">
        <v>2</v>
      </c>
      <c r="L13" s="44">
        <v>0</v>
      </c>
      <c r="M13" s="46">
        <f t="shared" si="2"/>
        <v>2</v>
      </c>
      <c r="N13" s="44">
        <v>0</v>
      </c>
    </row>
    <row r="14" spans="1:14">
      <c r="A14" s="39"/>
      <c r="B14" s="47" t="s">
        <v>3</v>
      </c>
      <c r="C14" s="48"/>
      <c r="D14" s="50" t="s">
        <v>25</v>
      </c>
      <c r="E14" s="43">
        <v>9</v>
      </c>
      <c r="F14" s="44">
        <v>73</v>
      </c>
      <c r="G14" s="44">
        <v>0</v>
      </c>
      <c r="H14" s="45">
        <f t="shared" si="0"/>
        <v>73</v>
      </c>
      <c r="I14" s="45">
        <v>0</v>
      </c>
      <c r="J14" s="45">
        <f t="shared" si="1"/>
        <v>73</v>
      </c>
      <c r="K14" s="44">
        <v>0</v>
      </c>
      <c r="L14" s="44">
        <v>0</v>
      </c>
      <c r="M14" s="46">
        <f t="shared" si="2"/>
        <v>0</v>
      </c>
      <c r="N14" s="44">
        <v>0</v>
      </c>
    </row>
    <row r="15" spans="1:14">
      <c r="A15" s="39"/>
      <c r="B15" s="47" t="s">
        <v>4</v>
      </c>
      <c r="C15" s="48" t="s">
        <v>5</v>
      </c>
      <c r="D15" s="50" t="s">
        <v>22</v>
      </c>
      <c r="E15" s="43">
        <v>8</v>
      </c>
      <c r="F15" s="44">
        <v>30</v>
      </c>
      <c r="G15" s="44">
        <v>0</v>
      </c>
      <c r="H15" s="45">
        <f t="shared" si="0"/>
        <v>30</v>
      </c>
      <c r="I15" s="45">
        <v>0</v>
      </c>
      <c r="J15" s="45">
        <f t="shared" si="1"/>
        <v>30</v>
      </c>
      <c r="K15" s="44">
        <v>7</v>
      </c>
      <c r="L15" s="44">
        <v>2</v>
      </c>
      <c r="M15" s="46">
        <f t="shared" si="2"/>
        <v>9</v>
      </c>
      <c r="N15" s="44">
        <v>2</v>
      </c>
    </row>
    <row r="16" spans="1:14">
      <c r="A16" s="39"/>
      <c r="B16" s="47" t="s">
        <v>6</v>
      </c>
      <c r="C16" s="48"/>
      <c r="D16" s="50" t="s">
        <v>12</v>
      </c>
      <c r="E16" s="43">
        <v>7</v>
      </c>
      <c r="F16" s="44">
        <v>38</v>
      </c>
      <c r="G16" s="44">
        <v>0</v>
      </c>
      <c r="H16" s="45">
        <f t="shared" si="0"/>
        <v>38</v>
      </c>
      <c r="I16" s="45">
        <v>0</v>
      </c>
      <c r="J16" s="45">
        <f t="shared" si="1"/>
        <v>38</v>
      </c>
      <c r="K16" s="44">
        <v>2</v>
      </c>
      <c r="L16" s="44">
        <v>0</v>
      </c>
      <c r="M16" s="46">
        <f t="shared" si="2"/>
        <v>2</v>
      </c>
      <c r="N16" s="44">
        <v>0</v>
      </c>
    </row>
    <row r="17" spans="1:14">
      <c r="A17" s="39"/>
      <c r="B17" s="47" t="s">
        <v>7</v>
      </c>
      <c r="C17" s="49"/>
      <c r="D17" s="50" t="s">
        <v>4</v>
      </c>
      <c r="E17" s="43">
        <v>6</v>
      </c>
      <c r="F17" s="44">
        <v>136</v>
      </c>
      <c r="G17" s="44">
        <v>0</v>
      </c>
      <c r="H17" s="45">
        <f t="shared" si="0"/>
        <v>136</v>
      </c>
      <c r="I17" s="45">
        <v>0</v>
      </c>
      <c r="J17" s="45">
        <f t="shared" si="1"/>
        <v>136</v>
      </c>
      <c r="K17" s="44">
        <v>3</v>
      </c>
      <c r="L17" s="44">
        <v>0</v>
      </c>
      <c r="M17" s="46">
        <f t="shared" si="2"/>
        <v>3</v>
      </c>
      <c r="N17" s="44">
        <v>0</v>
      </c>
    </row>
    <row r="18" spans="1:14">
      <c r="A18" s="39"/>
      <c r="B18" s="47" t="s">
        <v>1</v>
      </c>
      <c r="C18" s="48"/>
      <c r="D18" s="50" t="s">
        <v>9</v>
      </c>
      <c r="E18" s="43">
        <v>5</v>
      </c>
      <c r="F18" s="44">
        <v>79</v>
      </c>
      <c r="G18" s="44">
        <v>0</v>
      </c>
      <c r="H18" s="45">
        <f t="shared" si="0"/>
        <v>79</v>
      </c>
      <c r="I18" s="45">
        <v>0</v>
      </c>
      <c r="J18" s="45">
        <f t="shared" si="1"/>
        <v>79</v>
      </c>
      <c r="K18" s="44">
        <v>0</v>
      </c>
      <c r="L18" s="44">
        <v>1</v>
      </c>
      <c r="M18" s="46">
        <f t="shared" si="2"/>
        <v>1</v>
      </c>
      <c r="N18" s="44">
        <v>1</v>
      </c>
    </row>
    <row r="19" spans="1:14">
      <c r="A19" s="39"/>
      <c r="B19" s="47"/>
      <c r="C19" s="48"/>
      <c r="D19" s="50" t="s">
        <v>12</v>
      </c>
      <c r="E19" s="43">
        <v>4</v>
      </c>
      <c r="F19" s="44">
        <v>81</v>
      </c>
      <c r="G19" s="44">
        <v>0</v>
      </c>
      <c r="H19" s="45">
        <f t="shared" si="0"/>
        <v>81</v>
      </c>
      <c r="I19" s="45">
        <v>0</v>
      </c>
      <c r="J19" s="45">
        <f t="shared" si="1"/>
        <v>81</v>
      </c>
      <c r="K19" s="44">
        <v>2</v>
      </c>
      <c r="L19" s="44">
        <v>0</v>
      </c>
      <c r="M19" s="46">
        <f t="shared" si="2"/>
        <v>2</v>
      </c>
      <c r="N19" s="44">
        <v>0</v>
      </c>
    </row>
    <row r="20" spans="1:14">
      <c r="A20" s="39"/>
      <c r="B20" s="47"/>
      <c r="C20" s="48" t="s">
        <v>1</v>
      </c>
      <c r="D20" s="42"/>
      <c r="E20" s="43">
        <v>3</v>
      </c>
      <c r="F20" s="44">
        <v>0</v>
      </c>
      <c r="G20" s="44">
        <v>99</v>
      </c>
      <c r="H20" s="45">
        <f t="shared" si="0"/>
        <v>99</v>
      </c>
      <c r="I20" s="45">
        <v>0</v>
      </c>
      <c r="J20" s="45">
        <f t="shared" si="1"/>
        <v>99</v>
      </c>
      <c r="K20" s="44">
        <v>2</v>
      </c>
      <c r="L20" s="44">
        <v>1</v>
      </c>
      <c r="M20" s="46">
        <f t="shared" si="2"/>
        <v>3</v>
      </c>
      <c r="N20" s="44">
        <v>1</v>
      </c>
    </row>
    <row r="21" spans="1:14">
      <c r="A21" s="39"/>
      <c r="B21" s="47"/>
      <c r="C21" s="48"/>
      <c r="D21" s="42"/>
      <c r="E21" s="43">
        <v>2</v>
      </c>
      <c r="F21" s="44">
        <v>0</v>
      </c>
      <c r="G21" s="44">
        <v>76</v>
      </c>
      <c r="H21" s="45">
        <f t="shared" si="0"/>
        <v>76</v>
      </c>
      <c r="I21" s="45">
        <v>0</v>
      </c>
      <c r="J21" s="45">
        <f t="shared" si="1"/>
        <v>76</v>
      </c>
      <c r="K21" s="44">
        <v>2</v>
      </c>
      <c r="L21" s="44">
        <v>0</v>
      </c>
      <c r="M21" s="46">
        <f t="shared" si="2"/>
        <v>2</v>
      </c>
      <c r="N21" s="44">
        <v>0</v>
      </c>
    </row>
    <row r="22" spans="1:14">
      <c r="A22" s="39"/>
      <c r="B22" s="51"/>
      <c r="C22" s="49"/>
      <c r="D22" s="42"/>
      <c r="E22" s="40">
        <v>1</v>
      </c>
      <c r="F22" s="44">
        <v>0</v>
      </c>
      <c r="G22" s="44">
        <v>77</v>
      </c>
      <c r="H22" s="45">
        <f t="shared" si="0"/>
        <v>77</v>
      </c>
      <c r="I22" s="45">
        <v>9</v>
      </c>
      <c r="J22" s="45">
        <f t="shared" si="1"/>
        <v>86</v>
      </c>
      <c r="K22" s="44">
        <v>2</v>
      </c>
      <c r="L22" s="44">
        <v>0</v>
      </c>
      <c r="M22" s="46">
        <f t="shared" si="2"/>
        <v>2</v>
      </c>
      <c r="N22" s="44">
        <v>0</v>
      </c>
    </row>
    <row r="23" spans="1:14" ht="12.75" customHeight="1">
      <c r="A23" s="39"/>
      <c r="B23" s="369" t="s">
        <v>18</v>
      </c>
      <c r="C23" s="369"/>
      <c r="D23" s="369"/>
      <c r="E23" s="369"/>
      <c r="F23" s="45">
        <f t="shared" ref="F23:N23" si="3">SUM(F10:F22)</f>
        <v>1123</v>
      </c>
      <c r="G23" s="45">
        <f t="shared" si="3"/>
        <v>252</v>
      </c>
      <c r="H23" s="45">
        <f t="shared" si="3"/>
        <v>1375</v>
      </c>
      <c r="I23" s="45">
        <f t="shared" si="3"/>
        <v>9</v>
      </c>
      <c r="J23" s="45">
        <f t="shared" si="3"/>
        <v>1384</v>
      </c>
      <c r="K23" s="45">
        <f t="shared" si="3"/>
        <v>637</v>
      </c>
      <c r="L23" s="45">
        <f t="shared" si="3"/>
        <v>139</v>
      </c>
      <c r="M23" s="45">
        <f t="shared" si="3"/>
        <v>776</v>
      </c>
      <c r="N23" s="45">
        <f t="shared" si="3"/>
        <v>162</v>
      </c>
    </row>
    <row r="24" spans="1:14">
      <c r="A24" s="39"/>
      <c r="B24" s="47"/>
      <c r="C24" s="47"/>
      <c r="D24" s="52"/>
      <c r="E24" s="51">
        <v>13</v>
      </c>
      <c r="F24" s="44">
        <v>1049</v>
      </c>
      <c r="G24" s="44">
        <v>0</v>
      </c>
      <c r="H24" s="45">
        <f t="shared" ref="H24:H36" si="4">F24+G24</f>
        <v>1049</v>
      </c>
      <c r="I24" s="44">
        <v>0</v>
      </c>
      <c r="J24" s="45">
        <f t="shared" ref="J24:J36" si="5">H24+I24</f>
        <v>1049</v>
      </c>
      <c r="K24" s="44">
        <v>460</v>
      </c>
      <c r="L24" s="44">
        <v>83</v>
      </c>
      <c r="M24" s="53">
        <f t="shared" ref="M24:M36" si="6">K24+L24</f>
        <v>543</v>
      </c>
      <c r="N24" s="44">
        <v>114</v>
      </c>
    </row>
    <row r="25" spans="1:14">
      <c r="A25" s="39"/>
      <c r="B25" s="47"/>
      <c r="C25" s="47" t="s">
        <v>0</v>
      </c>
      <c r="D25" s="52"/>
      <c r="E25" s="43">
        <v>12</v>
      </c>
      <c r="F25" s="44">
        <v>34</v>
      </c>
      <c r="G25" s="44">
        <v>0</v>
      </c>
      <c r="H25" s="45">
        <f t="shared" si="4"/>
        <v>34</v>
      </c>
      <c r="I25" s="44">
        <v>0</v>
      </c>
      <c r="J25" s="45">
        <f t="shared" si="5"/>
        <v>34</v>
      </c>
      <c r="K25" s="44">
        <v>2</v>
      </c>
      <c r="L25" s="44">
        <v>0</v>
      </c>
      <c r="M25" s="53">
        <f t="shared" si="6"/>
        <v>2</v>
      </c>
      <c r="N25" s="44">
        <v>0</v>
      </c>
    </row>
    <row r="26" spans="1:14">
      <c r="A26" s="39"/>
      <c r="B26" s="47" t="s">
        <v>7</v>
      </c>
      <c r="C26" s="51"/>
      <c r="D26" s="52"/>
      <c r="E26" s="43">
        <v>11</v>
      </c>
      <c r="F26" s="44">
        <v>58</v>
      </c>
      <c r="G26" s="44">
        <v>0</v>
      </c>
      <c r="H26" s="45">
        <f t="shared" si="4"/>
        <v>58</v>
      </c>
      <c r="I26" s="44">
        <v>0</v>
      </c>
      <c r="J26" s="45">
        <f t="shared" si="5"/>
        <v>58</v>
      </c>
      <c r="K26" s="44">
        <v>4</v>
      </c>
      <c r="L26" s="44">
        <v>7</v>
      </c>
      <c r="M26" s="53">
        <f t="shared" si="6"/>
        <v>11</v>
      </c>
      <c r="N26" s="44">
        <v>13</v>
      </c>
    </row>
    <row r="27" spans="1:14">
      <c r="A27" s="39"/>
      <c r="B27" s="47" t="s">
        <v>8</v>
      </c>
      <c r="C27" s="47"/>
      <c r="D27" s="52" t="s">
        <v>26</v>
      </c>
      <c r="E27" s="43">
        <v>10</v>
      </c>
      <c r="F27" s="44">
        <v>128</v>
      </c>
      <c r="G27" s="44">
        <v>0</v>
      </c>
      <c r="H27" s="45">
        <f t="shared" si="4"/>
        <v>128</v>
      </c>
      <c r="I27" s="44">
        <v>0</v>
      </c>
      <c r="J27" s="45">
        <f t="shared" si="5"/>
        <v>128</v>
      </c>
      <c r="K27" s="44">
        <v>1</v>
      </c>
      <c r="L27" s="44">
        <v>1</v>
      </c>
      <c r="M27" s="53">
        <f t="shared" si="6"/>
        <v>2</v>
      </c>
      <c r="N27" s="44">
        <v>1</v>
      </c>
    </row>
    <row r="28" spans="1:14">
      <c r="A28" s="39"/>
      <c r="B28" s="47" t="s">
        <v>0</v>
      </c>
      <c r="C28" s="47"/>
      <c r="D28" s="52" t="s">
        <v>8</v>
      </c>
      <c r="E28" s="43">
        <v>9</v>
      </c>
      <c r="F28" s="44">
        <v>165</v>
      </c>
      <c r="G28" s="44">
        <v>0</v>
      </c>
      <c r="H28" s="45">
        <f t="shared" si="4"/>
        <v>165</v>
      </c>
      <c r="I28" s="44">
        <v>0</v>
      </c>
      <c r="J28" s="45">
        <f t="shared" si="5"/>
        <v>165</v>
      </c>
      <c r="K28" s="44">
        <v>0</v>
      </c>
      <c r="L28" s="44">
        <v>0</v>
      </c>
      <c r="M28" s="53">
        <f t="shared" si="6"/>
        <v>0</v>
      </c>
      <c r="N28" s="44">
        <v>0</v>
      </c>
    </row>
    <row r="29" spans="1:14">
      <c r="A29" s="39"/>
      <c r="B29" s="47" t="s">
        <v>2</v>
      </c>
      <c r="C29" s="47" t="s">
        <v>5</v>
      </c>
      <c r="D29" s="52" t="s">
        <v>27</v>
      </c>
      <c r="E29" s="43">
        <v>8</v>
      </c>
      <c r="F29" s="44">
        <v>101</v>
      </c>
      <c r="G29" s="44">
        <v>0</v>
      </c>
      <c r="H29" s="45">
        <f t="shared" si="4"/>
        <v>101</v>
      </c>
      <c r="I29" s="44">
        <v>0</v>
      </c>
      <c r="J29" s="45">
        <f t="shared" si="5"/>
        <v>101</v>
      </c>
      <c r="K29" s="44">
        <v>3</v>
      </c>
      <c r="L29" s="44">
        <v>1</v>
      </c>
      <c r="M29" s="53">
        <f t="shared" si="6"/>
        <v>4</v>
      </c>
      <c r="N29" s="44">
        <v>1</v>
      </c>
    </row>
    <row r="30" spans="1:14">
      <c r="A30" s="39"/>
      <c r="B30" s="47" t="s">
        <v>4</v>
      </c>
      <c r="C30" s="47"/>
      <c r="D30" s="52" t="s">
        <v>4</v>
      </c>
      <c r="E30" s="43">
        <v>7</v>
      </c>
      <c r="F30" s="44">
        <v>76</v>
      </c>
      <c r="G30" s="44">
        <v>0</v>
      </c>
      <c r="H30" s="45">
        <f t="shared" si="4"/>
        <v>76</v>
      </c>
      <c r="I30" s="44">
        <v>0</v>
      </c>
      <c r="J30" s="45">
        <f t="shared" si="5"/>
        <v>76</v>
      </c>
      <c r="K30" s="44">
        <v>0</v>
      </c>
      <c r="L30" s="44">
        <v>0</v>
      </c>
      <c r="M30" s="53">
        <f t="shared" si="6"/>
        <v>0</v>
      </c>
      <c r="N30" s="44">
        <v>0</v>
      </c>
    </row>
    <row r="31" spans="1:14">
      <c r="A31" s="39"/>
      <c r="B31" s="47" t="s">
        <v>0</v>
      </c>
      <c r="C31" s="47"/>
      <c r="D31" s="52" t="s">
        <v>9</v>
      </c>
      <c r="E31" s="43">
        <v>6</v>
      </c>
      <c r="F31" s="44">
        <v>117</v>
      </c>
      <c r="G31" s="44">
        <v>0</v>
      </c>
      <c r="H31" s="45">
        <f t="shared" si="4"/>
        <v>117</v>
      </c>
      <c r="I31" s="44">
        <v>0</v>
      </c>
      <c r="J31" s="45">
        <f t="shared" si="5"/>
        <v>117</v>
      </c>
      <c r="K31" s="44">
        <v>3</v>
      </c>
      <c r="L31" s="44">
        <v>0</v>
      </c>
      <c r="M31" s="53">
        <f t="shared" si="6"/>
        <v>3</v>
      </c>
      <c r="N31" s="44">
        <v>0</v>
      </c>
    </row>
    <row r="32" spans="1:14">
      <c r="A32" s="39"/>
      <c r="B32" s="47" t="s">
        <v>9</v>
      </c>
      <c r="C32" s="40"/>
      <c r="D32" s="52"/>
      <c r="E32" s="43">
        <v>5</v>
      </c>
      <c r="F32" s="44">
        <v>50</v>
      </c>
      <c r="G32" s="44">
        <v>0</v>
      </c>
      <c r="H32" s="45">
        <f t="shared" si="4"/>
        <v>50</v>
      </c>
      <c r="I32" s="44">
        <v>0</v>
      </c>
      <c r="J32" s="45">
        <f t="shared" si="5"/>
        <v>50</v>
      </c>
      <c r="K32" s="44">
        <v>1</v>
      </c>
      <c r="L32" s="44">
        <v>0</v>
      </c>
      <c r="M32" s="53">
        <f t="shared" si="6"/>
        <v>1</v>
      </c>
      <c r="N32" s="44">
        <v>0</v>
      </c>
    </row>
    <row r="33" spans="1:14">
      <c r="A33" s="39"/>
      <c r="B33" s="47"/>
      <c r="C33" s="47"/>
      <c r="D33" s="52"/>
      <c r="E33" s="43">
        <v>4</v>
      </c>
      <c r="F33" s="44">
        <v>88</v>
      </c>
      <c r="G33" s="44">
        <v>0</v>
      </c>
      <c r="H33" s="45">
        <f t="shared" si="4"/>
        <v>88</v>
      </c>
      <c r="I33" s="44">
        <v>0</v>
      </c>
      <c r="J33" s="45">
        <f t="shared" si="5"/>
        <v>88</v>
      </c>
      <c r="K33" s="44">
        <v>0</v>
      </c>
      <c r="L33" s="44">
        <v>0</v>
      </c>
      <c r="M33" s="53">
        <f t="shared" si="6"/>
        <v>0</v>
      </c>
      <c r="N33" s="44">
        <v>0</v>
      </c>
    </row>
    <row r="34" spans="1:14">
      <c r="A34" s="39"/>
      <c r="B34" s="47"/>
      <c r="C34" s="47" t="s">
        <v>1</v>
      </c>
      <c r="D34" s="52"/>
      <c r="E34" s="43">
        <v>3</v>
      </c>
      <c r="F34" s="44">
        <v>0</v>
      </c>
      <c r="G34" s="44">
        <v>51</v>
      </c>
      <c r="H34" s="45">
        <f t="shared" si="4"/>
        <v>51</v>
      </c>
      <c r="I34" s="44">
        <v>0</v>
      </c>
      <c r="J34" s="45">
        <f t="shared" si="5"/>
        <v>51</v>
      </c>
      <c r="K34" s="44">
        <v>0</v>
      </c>
      <c r="L34" s="44">
        <v>0</v>
      </c>
      <c r="M34" s="53">
        <f t="shared" si="6"/>
        <v>0</v>
      </c>
      <c r="N34" s="44">
        <v>0</v>
      </c>
    </row>
    <row r="35" spans="1:14">
      <c r="A35" s="39"/>
      <c r="B35" s="47"/>
      <c r="C35" s="47"/>
      <c r="D35" s="52"/>
      <c r="E35" s="43">
        <v>2</v>
      </c>
      <c r="F35" s="44">
        <v>0</v>
      </c>
      <c r="G35" s="44">
        <v>97</v>
      </c>
      <c r="H35" s="45">
        <f t="shared" si="4"/>
        <v>97</v>
      </c>
      <c r="I35" s="44">
        <v>0</v>
      </c>
      <c r="J35" s="45">
        <f t="shared" si="5"/>
        <v>97</v>
      </c>
      <c r="K35" s="44">
        <v>0</v>
      </c>
      <c r="L35" s="44">
        <v>2</v>
      </c>
      <c r="M35" s="53">
        <f t="shared" si="6"/>
        <v>2</v>
      </c>
      <c r="N35" s="44">
        <v>2</v>
      </c>
    </row>
    <row r="36" spans="1:14">
      <c r="A36" s="39"/>
      <c r="B36" s="51"/>
      <c r="C36" s="51"/>
      <c r="D36" s="52"/>
      <c r="E36" s="40">
        <v>1</v>
      </c>
      <c r="F36" s="44">
        <v>0</v>
      </c>
      <c r="G36" s="44">
        <v>83</v>
      </c>
      <c r="H36" s="45">
        <f t="shared" si="4"/>
        <v>83</v>
      </c>
      <c r="I36" s="44">
        <v>18</v>
      </c>
      <c r="J36" s="45">
        <f t="shared" si="5"/>
        <v>101</v>
      </c>
      <c r="K36" s="44">
        <v>0</v>
      </c>
      <c r="L36" s="44">
        <v>0</v>
      </c>
      <c r="M36" s="53">
        <f t="shared" si="6"/>
        <v>0</v>
      </c>
      <c r="N36" s="44">
        <v>0</v>
      </c>
    </row>
    <row r="37" spans="1:14" ht="12.75" customHeight="1">
      <c r="A37" s="39"/>
      <c r="B37" s="370" t="s">
        <v>19</v>
      </c>
      <c r="C37" s="370"/>
      <c r="D37" s="370"/>
      <c r="E37" s="370"/>
      <c r="F37" s="54">
        <f t="shared" ref="F37:N37" si="7">SUM(F24:F36)</f>
        <v>1866</v>
      </c>
      <c r="G37" s="54">
        <f t="shared" si="7"/>
        <v>231</v>
      </c>
      <c r="H37" s="54">
        <f t="shared" si="7"/>
        <v>2097</v>
      </c>
      <c r="I37" s="54">
        <f t="shared" si="7"/>
        <v>18</v>
      </c>
      <c r="J37" s="54">
        <f t="shared" si="7"/>
        <v>2115</v>
      </c>
      <c r="K37" s="54">
        <f t="shared" si="7"/>
        <v>474</v>
      </c>
      <c r="L37" s="54">
        <f t="shared" si="7"/>
        <v>94</v>
      </c>
      <c r="M37" s="54">
        <f t="shared" si="7"/>
        <v>568</v>
      </c>
      <c r="N37" s="54">
        <f t="shared" si="7"/>
        <v>131</v>
      </c>
    </row>
    <row r="38" spans="1:14">
      <c r="A38" s="39"/>
      <c r="B38" s="40"/>
      <c r="C38" s="40"/>
      <c r="D38" s="55"/>
      <c r="E38" s="43">
        <v>13</v>
      </c>
      <c r="F38" s="44">
        <v>16</v>
      </c>
      <c r="G38" s="44">
        <v>0</v>
      </c>
      <c r="H38" s="45">
        <f t="shared" ref="H38:H50" si="8">F38+G38</f>
        <v>16</v>
      </c>
      <c r="I38" s="44">
        <v>0</v>
      </c>
      <c r="J38" s="45">
        <f t="shared" ref="J38:J50" si="9">H38+I38</f>
        <v>16</v>
      </c>
      <c r="K38" s="44">
        <v>0</v>
      </c>
      <c r="L38" s="44">
        <v>0</v>
      </c>
      <c r="M38" s="53">
        <f t="shared" ref="M38:M50" si="10">K38+L38</f>
        <v>0</v>
      </c>
      <c r="N38" s="44">
        <v>0</v>
      </c>
    </row>
    <row r="39" spans="1:14">
      <c r="A39" s="39"/>
      <c r="B39" s="47" t="s">
        <v>1</v>
      </c>
      <c r="C39" s="47" t="s">
        <v>0</v>
      </c>
      <c r="D39" s="52" t="s">
        <v>21</v>
      </c>
      <c r="E39" s="43">
        <v>12</v>
      </c>
      <c r="F39" s="44">
        <v>2</v>
      </c>
      <c r="G39" s="44">
        <v>0</v>
      </c>
      <c r="H39" s="45">
        <f t="shared" si="8"/>
        <v>2</v>
      </c>
      <c r="I39" s="44">
        <v>0</v>
      </c>
      <c r="J39" s="45">
        <f t="shared" si="9"/>
        <v>2</v>
      </c>
      <c r="K39" s="44">
        <v>0</v>
      </c>
      <c r="L39" s="44">
        <v>0</v>
      </c>
      <c r="M39" s="53">
        <f t="shared" si="10"/>
        <v>0</v>
      </c>
      <c r="N39" s="44">
        <v>0</v>
      </c>
    </row>
    <row r="40" spans="1:14">
      <c r="A40" s="39"/>
      <c r="B40" s="47" t="s">
        <v>10</v>
      </c>
      <c r="C40" s="47"/>
      <c r="D40" s="52" t="s">
        <v>10</v>
      </c>
      <c r="E40" s="43">
        <v>11</v>
      </c>
      <c r="F40" s="44">
        <v>0</v>
      </c>
      <c r="G40" s="44">
        <v>0</v>
      </c>
      <c r="H40" s="45">
        <f t="shared" si="8"/>
        <v>0</v>
      </c>
      <c r="I40" s="44">
        <v>0</v>
      </c>
      <c r="J40" s="45">
        <f t="shared" si="9"/>
        <v>0</v>
      </c>
      <c r="K40" s="44">
        <v>0</v>
      </c>
      <c r="L40" s="44">
        <v>0</v>
      </c>
      <c r="M40" s="53">
        <f t="shared" si="10"/>
        <v>0</v>
      </c>
      <c r="N40" s="44">
        <v>0</v>
      </c>
    </row>
    <row r="41" spans="1:14">
      <c r="A41" s="39"/>
      <c r="B41" s="47" t="s">
        <v>11</v>
      </c>
      <c r="C41" s="40"/>
      <c r="D41" s="52" t="s">
        <v>2</v>
      </c>
      <c r="E41" s="43">
        <v>10</v>
      </c>
      <c r="F41" s="44">
        <v>0</v>
      </c>
      <c r="G41" s="44">
        <v>0</v>
      </c>
      <c r="H41" s="45">
        <f t="shared" si="8"/>
        <v>0</v>
      </c>
      <c r="I41" s="44">
        <v>0</v>
      </c>
      <c r="J41" s="45">
        <f t="shared" si="9"/>
        <v>0</v>
      </c>
      <c r="K41" s="44">
        <v>0</v>
      </c>
      <c r="L41" s="44">
        <v>0</v>
      </c>
      <c r="M41" s="53">
        <f t="shared" si="10"/>
        <v>0</v>
      </c>
      <c r="N41" s="44">
        <v>0</v>
      </c>
    </row>
    <row r="42" spans="1:14">
      <c r="A42" s="39"/>
      <c r="B42" s="47" t="s">
        <v>4</v>
      </c>
      <c r="C42" s="47"/>
      <c r="D42" s="52" t="s">
        <v>27</v>
      </c>
      <c r="E42" s="43">
        <v>9</v>
      </c>
      <c r="F42" s="44">
        <v>1</v>
      </c>
      <c r="G42" s="44">
        <v>0</v>
      </c>
      <c r="H42" s="45">
        <f t="shared" si="8"/>
        <v>1</v>
      </c>
      <c r="I42" s="44">
        <v>0</v>
      </c>
      <c r="J42" s="45">
        <f t="shared" si="9"/>
        <v>1</v>
      </c>
      <c r="K42" s="44">
        <v>0</v>
      </c>
      <c r="L42" s="44">
        <v>0</v>
      </c>
      <c r="M42" s="53">
        <f t="shared" si="10"/>
        <v>0</v>
      </c>
      <c r="N42" s="44">
        <v>0</v>
      </c>
    </row>
    <row r="43" spans="1:14">
      <c r="A43" s="39"/>
      <c r="B43" s="47" t="s">
        <v>3</v>
      </c>
      <c r="C43" s="47" t="s">
        <v>5</v>
      </c>
      <c r="D43" s="52" t="s">
        <v>1</v>
      </c>
      <c r="E43" s="43">
        <v>8</v>
      </c>
      <c r="F43" s="44">
        <v>0</v>
      </c>
      <c r="G43" s="44">
        <v>0</v>
      </c>
      <c r="H43" s="45">
        <f t="shared" si="8"/>
        <v>0</v>
      </c>
      <c r="I43" s="44">
        <v>0</v>
      </c>
      <c r="J43" s="45">
        <f t="shared" si="9"/>
        <v>0</v>
      </c>
      <c r="K43" s="44">
        <v>0</v>
      </c>
      <c r="L43" s="44">
        <v>0</v>
      </c>
      <c r="M43" s="53">
        <f t="shared" si="10"/>
        <v>0</v>
      </c>
      <c r="N43" s="44">
        <v>0</v>
      </c>
    </row>
    <row r="44" spans="1:14">
      <c r="A44" s="39"/>
      <c r="B44" s="47" t="s">
        <v>4</v>
      </c>
      <c r="C44" s="47"/>
      <c r="D44" s="52" t="s">
        <v>26</v>
      </c>
      <c r="E44" s="43">
        <v>7</v>
      </c>
      <c r="F44" s="44">
        <v>1</v>
      </c>
      <c r="G44" s="44">
        <v>0</v>
      </c>
      <c r="H44" s="45">
        <f t="shared" si="8"/>
        <v>1</v>
      </c>
      <c r="I44" s="44">
        <v>0</v>
      </c>
      <c r="J44" s="45">
        <f t="shared" si="9"/>
        <v>1</v>
      </c>
      <c r="K44" s="44">
        <v>0</v>
      </c>
      <c r="L44" s="44">
        <v>0</v>
      </c>
      <c r="M44" s="53">
        <f t="shared" si="10"/>
        <v>0</v>
      </c>
      <c r="N44" s="44">
        <v>0</v>
      </c>
    </row>
    <row r="45" spans="1:14">
      <c r="A45" s="39"/>
      <c r="B45" s="47" t="s">
        <v>1</v>
      </c>
      <c r="C45" s="47"/>
      <c r="D45" s="52" t="s">
        <v>22</v>
      </c>
      <c r="E45" s="43">
        <v>6</v>
      </c>
      <c r="F45" s="44">
        <v>0</v>
      </c>
      <c r="G45" s="44">
        <v>0</v>
      </c>
      <c r="H45" s="45">
        <f t="shared" si="8"/>
        <v>0</v>
      </c>
      <c r="I45" s="44">
        <v>0</v>
      </c>
      <c r="J45" s="45">
        <f t="shared" si="9"/>
        <v>0</v>
      </c>
      <c r="K45" s="44">
        <v>0</v>
      </c>
      <c r="L45" s="44">
        <v>0</v>
      </c>
      <c r="M45" s="53">
        <f t="shared" si="10"/>
        <v>0</v>
      </c>
      <c r="N45" s="44">
        <v>0</v>
      </c>
    </row>
    <row r="46" spans="1:14">
      <c r="A46" s="39"/>
      <c r="B46" s="47" t="s">
        <v>12</v>
      </c>
      <c r="C46" s="40"/>
      <c r="D46" s="52" t="s">
        <v>2</v>
      </c>
      <c r="E46" s="43">
        <v>5</v>
      </c>
      <c r="F46" s="44">
        <v>0</v>
      </c>
      <c r="G46" s="44">
        <v>0</v>
      </c>
      <c r="H46" s="45">
        <f t="shared" si="8"/>
        <v>0</v>
      </c>
      <c r="I46" s="44">
        <v>0</v>
      </c>
      <c r="J46" s="45">
        <f t="shared" si="9"/>
        <v>0</v>
      </c>
      <c r="K46" s="44">
        <v>0</v>
      </c>
      <c r="L46" s="44">
        <v>0</v>
      </c>
      <c r="M46" s="53">
        <f t="shared" si="10"/>
        <v>0</v>
      </c>
      <c r="N46" s="44">
        <v>0</v>
      </c>
    </row>
    <row r="47" spans="1:14">
      <c r="A47" s="39"/>
      <c r="B47" s="47"/>
      <c r="C47" s="47"/>
      <c r="D47" s="52" t="s">
        <v>7</v>
      </c>
      <c r="E47" s="43">
        <v>4</v>
      </c>
      <c r="F47" s="44">
        <v>0</v>
      </c>
      <c r="G47" s="44">
        <v>0</v>
      </c>
      <c r="H47" s="45">
        <f t="shared" si="8"/>
        <v>0</v>
      </c>
      <c r="I47" s="44">
        <v>0</v>
      </c>
      <c r="J47" s="45">
        <f t="shared" si="9"/>
        <v>0</v>
      </c>
      <c r="K47" s="44">
        <v>0</v>
      </c>
      <c r="L47" s="44">
        <v>0</v>
      </c>
      <c r="M47" s="53">
        <f t="shared" si="10"/>
        <v>0</v>
      </c>
      <c r="N47" s="44">
        <v>0</v>
      </c>
    </row>
    <row r="48" spans="1:14">
      <c r="A48" s="39"/>
      <c r="B48" s="47"/>
      <c r="C48" s="47" t="s">
        <v>1</v>
      </c>
      <c r="D48" s="52" t="s">
        <v>1</v>
      </c>
      <c r="E48" s="43">
        <v>3</v>
      </c>
      <c r="F48" s="44">
        <v>0</v>
      </c>
      <c r="G48" s="44">
        <v>0</v>
      </c>
      <c r="H48" s="45">
        <f t="shared" si="8"/>
        <v>0</v>
      </c>
      <c r="I48" s="44">
        <v>0</v>
      </c>
      <c r="J48" s="45">
        <f t="shared" si="9"/>
        <v>0</v>
      </c>
      <c r="K48" s="44">
        <v>0</v>
      </c>
      <c r="L48" s="44">
        <v>0</v>
      </c>
      <c r="M48" s="53">
        <f t="shared" si="10"/>
        <v>0</v>
      </c>
      <c r="N48" s="44">
        <v>0</v>
      </c>
    </row>
    <row r="49" spans="1:14">
      <c r="A49" s="39"/>
      <c r="B49" s="47"/>
      <c r="C49" s="47"/>
      <c r="D49" s="52" t="s">
        <v>3</v>
      </c>
      <c r="E49" s="43">
        <v>2</v>
      </c>
      <c r="F49" s="44">
        <v>0</v>
      </c>
      <c r="G49" s="44">
        <v>0</v>
      </c>
      <c r="H49" s="45">
        <f t="shared" si="8"/>
        <v>0</v>
      </c>
      <c r="I49" s="44">
        <v>0</v>
      </c>
      <c r="J49" s="45">
        <f t="shared" si="9"/>
        <v>0</v>
      </c>
      <c r="K49" s="44">
        <v>0</v>
      </c>
      <c r="L49" s="44">
        <v>0</v>
      </c>
      <c r="M49" s="53">
        <f t="shared" si="10"/>
        <v>0</v>
      </c>
      <c r="N49" s="44">
        <v>0</v>
      </c>
    </row>
    <row r="50" spans="1:14">
      <c r="A50" s="39"/>
      <c r="B50" s="51"/>
      <c r="C50" s="52"/>
      <c r="D50" s="51"/>
      <c r="E50" s="40">
        <v>1</v>
      </c>
      <c r="F50" s="44">
        <v>0</v>
      </c>
      <c r="G50" s="44">
        <v>0</v>
      </c>
      <c r="H50" s="56">
        <f t="shared" si="8"/>
        <v>0</v>
      </c>
      <c r="I50" s="44">
        <v>21</v>
      </c>
      <c r="J50" s="56">
        <f t="shared" si="9"/>
        <v>21</v>
      </c>
      <c r="K50" s="44">
        <v>0</v>
      </c>
      <c r="L50" s="44">
        <v>0</v>
      </c>
      <c r="M50" s="57">
        <f t="shared" si="10"/>
        <v>0</v>
      </c>
      <c r="N50" s="44">
        <v>0</v>
      </c>
    </row>
    <row r="51" spans="1:14" ht="12.75" customHeight="1">
      <c r="B51" s="369" t="s">
        <v>20</v>
      </c>
      <c r="C51" s="369"/>
      <c r="D51" s="369"/>
      <c r="E51" s="369"/>
      <c r="F51" s="45">
        <f t="shared" ref="F51:N51" si="11">SUM(F38:F50)</f>
        <v>20</v>
      </c>
      <c r="G51" s="45">
        <f t="shared" si="11"/>
        <v>0</v>
      </c>
      <c r="H51" s="45">
        <f t="shared" si="11"/>
        <v>20</v>
      </c>
      <c r="I51" s="45">
        <f t="shared" si="11"/>
        <v>21</v>
      </c>
      <c r="J51" s="45">
        <f t="shared" si="11"/>
        <v>41</v>
      </c>
      <c r="K51" s="45">
        <f t="shared" si="11"/>
        <v>0</v>
      </c>
      <c r="L51" s="45">
        <f t="shared" si="11"/>
        <v>0</v>
      </c>
      <c r="M51" s="45">
        <f t="shared" si="11"/>
        <v>0</v>
      </c>
      <c r="N51" s="45">
        <f t="shared" si="11"/>
        <v>0</v>
      </c>
    </row>
    <row r="52" spans="1:14">
      <c r="B52" s="369" t="s">
        <v>37</v>
      </c>
      <c r="C52" s="369"/>
      <c r="D52" s="369"/>
      <c r="E52" s="369"/>
      <c r="F52" s="45"/>
      <c r="G52" s="45"/>
      <c r="H52" s="45"/>
      <c r="I52" s="45"/>
      <c r="J52" s="45"/>
      <c r="K52" s="45">
        <v>23</v>
      </c>
      <c r="L52" s="45">
        <v>9</v>
      </c>
      <c r="M52" s="45">
        <f>SUM(M39:M51)</f>
        <v>0</v>
      </c>
      <c r="N52" s="45">
        <v>11</v>
      </c>
    </row>
    <row r="53" spans="1:14" ht="12.75" customHeight="1">
      <c r="B53" s="366" t="s">
        <v>40</v>
      </c>
      <c r="C53" s="366"/>
      <c r="D53" s="366"/>
      <c r="E53" s="366"/>
      <c r="F53" s="58">
        <f t="shared" ref="F53:N53" si="12">+F23+F37+F51+F52</f>
        <v>3009</v>
      </c>
      <c r="G53" s="58">
        <f t="shared" si="12"/>
        <v>483</v>
      </c>
      <c r="H53" s="58">
        <f t="shared" si="12"/>
        <v>3492</v>
      </c>
      <c r="I53" s="58">
        <f t="shared" si="12"/>
        <v>48</v>
      </c>
      <c r="J53" s="58">
        <f t="shared" si="12"/>
        <v>3540</v>
      </c>
      <c r="K53" s="58">
        <f t="shared" si="12"/>
        <v>1134</v>
      </c>
      <c r="L53" s="58">
        <f t="shared" si="12"/>
        <v>242</v>
      </c>
      <c r="M53" s="58">
        <f t="shared" si="12"/>
        <v>1344</v>
      </c>
      <c r="N53" s="58">
        <f t="shared" si="12"/>
        <v>304</v>
      </c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P16" sqref="P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72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208" t="s">
        <v>73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62" t="s">
        <v>24</v>
      </c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72" t="s">
        <v>41</v>
      </c>
      <c r="C7" s="372"/>
      <c r="D7" s="372"/>
      <c r="E7" s="372"/>
      <c r="F7" s="372" t="s">
        <v>35</v>
      </c>
      <c r="G7" s="372"/>
      <c r="H7" s="372"/>
      <c r="I7" s="372"/>
      <c r="J7" s="372"/>
      <c r="K7" s="372" t="s">
        <v>28</v>
      </c>
      <c r="L7" s="372"/>
      <c r="M7" s="372"/>
      <c r="N7" s="372"/>
    </row>
    <row r="8" spans="1:14" ht="12.75" customHeight="1">
      <c r="B8" s="372"/>
      <c r="C8" s="372"/>
      <c r="D8" s="372"/>
      <c r="E8" s="372"/>
      <c r="F8" s="372" t="s">
        <v>13</v>
      </c>
      <c r="G8" s="372"/>
      <c r="H8" s="372"/>
      <c r="I8" s="372" t="s">
        <v>14</v>
      </c>
      <c r="J8" s="372" t="s">
        <v>15</v>
      </c>
      <c r="K8" s="372" t="s">
        <v>30</v>
      </c>
      <c r="L8" s="372" t="s">
        <v>31</v>
      </c>
      <c r="M8" s="372" t="s">
        <v>15</v>
      </c>
      <c r="N8" s="372" t="s">
        <v>29</v>
      </c>
    </row>
    <row r="9" spans="1:14" ht="24">
      <c r="B9" s="372"/>
      <c r="C9" s="372"/>
      <c r="D9" s="372"/>
      <c r="E9" s="372"/>
      <c r="F9" s="209" t="s">
        <v>16</v>
      </c>
      <c r="G9" s="209" t="s">
        <v>17</v>
      </c>
      <c r="H9" s="209" t="s">
        <v>23</v>
      </c>
      <c r="I9" s="372"/>
      <c r="J9" s="372"/>
      <c r="K9" s="372"/>
      <c r="L9" s="372"/>
      <c r="M9" s="372"/>
      <c r="N9" s="372"/>
    </row>
    <row r="10" spans="1:14">
      <c r="A10" s="210"/>
      <c r="B10" s="211"/>
      <c r="C10" s="212"/>
      <c r="D10" s="213"/>
      <c r="E10" s="214">
        <v>13</v>
      </c>
      <c r="F10" s="215">
        <v>321</v>
      </c>
      <c r="G10" s="215">
        <v>3</v>
      </c>
      <c r="H10" s="215">
        <f t="shared" ref="H10:H22" si="0">F10+G10</f>
        <v>324</v>
      </c>
      <c r="I10" s="215">
        <v>0</v>
      </c>
      <c r="J10" s="215">
        <f t="shared" ref="J10:J22" si="1">H10+I10</f>
        <v>324</v>
      </c>
      <c r="K10" s="215">
        <v>261</v>
      </c>
      <c r="L10" s="215">
        <v>72</v>
      </c>
      <c r="M10" s="216">
        <f t="shared" ref="M10:M22" si="2">K10+L10</f>
        <v>333</v>
      </c>
      <c r="N10" s="215">
        <v>104</v>
      </c>
    </row>
    <row r="11" spans="1:14">
      <c r="A11" s="210"/>
      <c r="B11" s="217" t="s">
        <v>1</v>
      </c>
      <c r="C11" s="218" t="s">
        <v>0</v>
      </c>
      <c r="D11" s="213"/>
      <c r="E11" s="214">
        <v>12</v>
      </c>
      <c r="F11" s="215">
        <v>16</v>
      </c>
      <c r="G11" s="215">
        <v>0</v>
      </c>
      <c r="H11" s="215">
        <f t="shared" si="0"/>
        <v>16</v>
      </c>
      <c r="I11" s="215">
        <v>0</v>
      </c>
      <c r="J11" s="215">
        <f t="shared" si="1"/>
        <v>16</v>
      </c>
      <c r="K11" s="215">
        <v>8</v>
      </c>
      <c r="L11" s="215">
        <v>7</v>
      </c>
      <c r="M11" s="216">
        <f t="shared" si="2"/>
        <v>15</v>
      </c>
      <c r="N11" s="215">
        <v>8</v>
      </c>
    </row>
    <row r="12" spans="1:14">
      <c r="A12" s="210"/>
      <c r="B12" s="217" t="s">
        <v>2</v>
      </c>
      <c r="C12" s="219"/>
      <c r="D12" s="220" t="s">
        <v>6</v>
      </c>
      <c r="E12" s="214">
        <v>11</v>
      </c>
      <c r="F12" s="215">
        <v>16</v>
      </c>
      <c r="G12" s="215">
        <v>1</v>
      </c>
      <c r="H12" s="215">
        <f t="shared" si="0"/>
        <v>17</v>
      </c>
      <c r="I12" s="215">
        <v>0</v>
      </c>
      <c r="J12" s="215">
        <f t="shared" si="1"/>
        <v>17</v>
      </c>
      <c r="K12" s="215">
        <v>0</v>
      </c>
      <c r="L12" s="215">
        <v>5</v>
      </c>
      <c r="M12" s="216">
        <f t="shared" si="2"/>
        <v>5</v>
      </c>
      <c r="N12" s="215">
        <v>5</v>
      </c>
    </row>
    <row r="13" spans="1:14">
      <c r="A13" s="210"/>
      <c r="B13" s="217" t="s">
        <v>1</v>
      </c>
      <c r="C13" s="218"/>
      <c r="D13" s="220" t="s">
        <v>10</v>
      </c>
      <c r="E13" s="214">
        <v>10</v>
      </c>
      <c r="F13" s="215">
        <v>67</v>
      </c>
      <c r="G13" s="215">
        <v>1</v>
      </c>
      <c r="H13" s="215">
        <f t="shared" si="0"/>
        <v>68</v>
      </c>
      <c r="I13" s="215">
        <v>0</v>
      </c>
      <c r="J13" s="215">
        <f t="shared" si="1"/>
        <v>68</v>
      </c>
      <c r="K13" s="215">
        <v>1</v>
      </c>
      <c r="L13" s="215">
        <v>2</v>
      </c>
      <c r="M13" s="216">
        <f t="shared" si="2"/>
        <v>3</v>
      </c>
      <c r="N13" s="215">
        <v>2</v>
      </c>
    </row>
    <row r="14" spans="1:14">
      <c r="A14" s="210"/>
      <c r="B14" s="217" t="s">
        <v>3</v>
      </c>
      <c r="C14" s="218"/>
      <c r="D14" s="220" t="s">
        <v>25</v>
      </c>
      <c r="E14" s="214">
        <v>9</v>
      </c>
      <c r="F14" s="215">
        <v>23</v>
      </c>
      <c r="G14" s="215">
        <v>2</v>
      </c>
      <c r="H14" s="215">
        <f t="shared" si="0"/>
        <v>25</v>
      </c>
      <c r="I14" s="215">
        <v>0</v>
      </c>
      <c r="J14" s="215">
        <f t="shared" si="1"/>
        <v>25</v>
      </c>
      <c r="K14" s="215">
        <v>0</v>
      </c>
      <c r="L14" s="215">
        <v>1</v>
      </c>
      <c r="M14" s="216">
        <f t="shared" si="2"/>
        <v>1</v>
      </c>
      <c r="N14" s="215">
        <v>1</v>
      </c>
    </row>
    <row r="15" spans="1:14">
      <c r="A15" s="210"/>
      <c r="B15" s="217" t="s">
        <v>4</v>
      </c>
      <c r="C15" s="218" t="s">
        <v>5</v>
      </c>
      <c r="D15" s="220" t="s">
        <v>22</v>
      </c>
      <c r="E15" s="214">
        <v>8</v>
      </c>
      <c r="F15" s="215">
        <v>7</v>
      </c>
      <c r="G15" s="215">
        <v>1</v>
      </c>
      <c r="H15" s="215">
        <f t="shared" si="0"/>
        <v>8</v>
      </c>
      <c r="I15" s="215">
        <v>0</v>
      </c>
      <c r="J15" s="215">
        <f t="shared" si="1"/>
        <v>8</v>
      </c>
      <c r="K15" s="215">
        <v>0</v>
      </c>
      <c r="L15" s="215">
        <v>0</v>
      </c>
      <c r="M15" s="216">
        <f t="shared" si="2"/>
        <v>0</v>
      </c>
      <c r="N15" s="215">
        <v>0</v>
      </c>
    </row>
    <row r="16" spans="1:14">
      <c r="A16" s="210"/>
      <c r="B16" s="217" t="s">
        <v>6</v>
      </c>
      <c r="C16" s="218"/>
      <c r="D16" s="220" t="s">
        <v>12</v>
      </c>
      <c r="E16" s="214">
        <v>7</v>
      </c>
      <c r="F16" s="215">
        <v>26</v>
      </c>
      <c r="G16" s="215">
        <v>7</v>
      </c>
      <c r="H16" s="215">
        <f t="shared" si="0"/>
        <v>33</v>
      </c>
      <c r="I16" s="215">
        <v>0</v>
      </c>
      <c r="J16" s="215">
        <f t="shared" si="1"/>
        <v>33</v>
      </c>
      <c r="K16" s="215">
        <v>0</v>
      </c>
      <c r="L16" s="215">
        <v>0</v>
      </c>
      <c r="M16" s="216">
        <f t="shared" si="2"/>
        <v>0</v>
      </c>
      <c r="N16" s="215">
        <v>0</v>
      </c>
    </row>
    <row r="17" spans="1:14">
      <c r="A17" s="210"/>
      <c r="B17" s="217" t="s">
        <v>7</v>
      </c>
      <c r="C17" s="219"/>
      <c r="D17" s="220" t="s">
        <v>4</v>
      </c>
      <c r="E17" s="214">
        <v>6</v>
      </c>
      <c r="F17" s="215">
        <v>113</v>
      </c>
      <c r="G17" s="215">
        <v>9</v>
      </c>
      <c r="H17" s="215">
        <f t="shared" si="0"/>
        <v>122</v>
      </c>
      <c r="I17" s="215">
        <v>0</v>
      </c>
      <c r="J17" s="215">
        <f t="shared" si="1"/>
        <v>122</v>
      </c>
      <c r="K17" s="215">
        <v>2</v>
      </c>
      <c r="L17" s="215">
        <v>1</v>
      </c>
      <c r="M17" s="216">
        <f t="shared" si="2"/>
        <v>3</v>
      </c>
      <c r="N17" s="215">
        <v>1</v>
      </c>
    </row>
    <row r="18" spans="1:14">
      <c r="A18" s="210"/>
      <c r="B18" s="217" t="s">
        <v>1</v>
      </c>
      <c r="C18" s="218"/>
      <c r="D18" s="220" t="s">
        <v>9</v>
      </c>
      <c r="E18" s="214">
        <v>5</v>
      </c>
      <c r="F18" s="215">
        <v>107</v>
      </c>
      <c r="G18" s="215">
        <v>7</v>
      </c>
      <c r="H18" s="215">
        <f t="shared" si="0"/>
        <v>114</v>
      </c>
      <c r="I18" s="215">
        <v>0</v>
      </c>
      <c r="J18" s="215">
        <f t="shared" si="1"/>
        <v>114</v>
      </c>
      <c r="K18" s="215">
        <v>1</v>
      </c>
      <c r="L18" s="215">
        <v>1</v>
      </c>
      <c r="M18" s="216">
        <f t="shared" si="2"/>
        <v>2</v>
      </c>
      <c r="N18" s="215">
        <v>2</v>
      </c>
    </row>
    <row r="19" spans="1:14">
      <c r="A19" s="210"/>
      <c r="B19" s="217"/>
      <c r="C19" s="218"/>
      <c r="D19" s="220" t="s">
        <v>12</v>
      </c>
      <c r="E19" s="214">
        <v>4</v>
      </c>
      <c r="F19" s="215">
        <v>81</v>
      </c>
      <c r="G19" s="215">
        <v>2</v>
      </c>
      <c r="H19" s="215">
        <f t="shared" si="0"/>
        <v>83</v>
      </c>
      <c r="I19" s="215">
        <v>0</v>
      </c>
      <c r="J19" s="215">
        <f t="shared" si="1"/>
        <v>83</v>
      </c>
      <c r="K19" s="215">
        <v>2</v>
      </c>
      <c r="L19" s="215">
        <v>4</v>
      </c>
      <c r="M19" s="216">
        <f t="shared" si="2"/>
        <v>6</v>
      </c>
      <c r="N19" s="215">
        <v>5</v>
      </c>
    </row>
    <row r="20" spans="1:14">
      <c r="A20" s="210"/>
      <c r="B20" s="217"/>
      <c r="C20" s="218" t="s">
        <v>1</v>
      </c>
      <c r="D20" s="213"/>
      <c r="E20" s="214">
        <v>3</v>
      </c>
      <c r="F20" s="215">
        <v>7</v>
      </c>
      <c r="G20" s="215">
        <v>23</v>
      </c>
      <c r="H20" s="215">
        <f t="shared" si="0"/>
        <v>30</v>
      </c>
      <c r="I20" s="215">
        <v>0</v>
      </c>
      <c r="J20" s="215">
        <f t="shared" si="1"/>
        <v>30</v>
      </c>
      <c r="K20" s="215">
        <v>0</v>
      </c>
      <c r="L20" s="215">
        <v>0</v>
      </c>
      <c r="M20" s="216">
        <f t="shared" si="2"/>
        <v>0</v>
      </c>
      <c r="N20" s="215">
        <v>0</v>
      </c>
    </row>
    <row r="21" spans="1:14">
      <c r="A21" s="210"/>
      <c r="B21" s="217"/>
      <c r="C21" s="218"/>
      <c r="D21" s="213"/>
      <c r="E21" s="214">
        <v>2</v>
      </c>
      <c r="F21" s="215">
        <v>1</v>
      </c>
      <c r="G21" s="215">
        <v>10</v>
      </c>
      <c r="H21" s="215">
        <f t="shared" si="0"/>
        <v>11</v>
      </c>
      <c r="I21" s="215">
        <v>0</v>
      </c>
      <c r="J21" s="215">
        <f t="shared" si="1"/>
        <v>11</v>
      </c>
      <c r="K21" s="215">
        <v>0</v>
      </c>
      <c r="L21" s="215">
        <v>1</v>
      </c>
      <c r="M21" s="216">
        <f t="shared" si="2"/>
        <v>1</v>
      </c>
      <c r="N21" s="215">
        <v>1</v>
      </c>
    </row>
    <row r="22" spans="1:14">
      <c r="A22" s="210"/>
      <c r="B22" s="221"/>
      <c r="C22" s="219"/>
      <c r="D22" s="213"/>
      <c r="E22" s="211">
        <v>1</v>
      </c>
      <c r="F22" s="215">
        <v>0</v>
      </c>
      <c r="G22" s="215">
        <v>28</v>
      </c>
      <c r="H22" s="215">
        <f t="shared" si="0"/>
        <v>28</v>
      </c>
      <c r="I22" s="215">
        <v>0</v>
      </c>
      <c r="J22" s="215">
        <f t="shared" si="1"/>
        <v>28</v>
      </c>
      <c r="K22" s="215">
        <v>0</v>
      </c>
      <c r="L22" s="215">
        <v>1</v>
      </c>
      <c r="M22" s="216">
        <f t="shared" si="2"/>
        <v>1</v>
      </c>
      <c r="N22" s="215">
        <v>1</v>
      </c>
    </row>
    <row r="23" spans="1:14" ht="12.75" customHeight="1">
      <c r="A23" s="210"/>
      <c r="B23" s="373" t="s">
        <v>18</v>
      </c>
      <c r="C23" s="373"/>
      <c r="D23" s="373"/>
      <c r="E23" s="373"/>
      <c r="F23" s="215">
        <f t="shared" ref="F23:N23" si="3">SUM(F10:F22)</f>
        <v>785</v>
      </c>
      <c r="G23" s="215">
        <f t="shared" si="3"/>
        <v>94</v>
      </c>
      <c r="H23" s="21">
        <f t="shared" si="3"/>
        <v>879</v>
      </c>
      <c r="I23" s="215">
        <f t="shared" si="3"/>
        <v>0</v>
      </c>
      <c r="J23" s="21">
        <f t="shared" si="3"/>
        <v>879</v>
      </c>
      <c r="K23" s="222">
        <f t="shared" si="3"/>
        <v>275</v>
      </c>
      <c r="L23" s="222">
        <f t="shared" si="3"/>
        <v>95</v>
      </c>
      <c r="M23" s="215">
        <f t="shared" si="3"/>
        <v>370</v>
      </c>
      <c r="N23" s="215">
        <f t="shared" si="3"/>
        <v>130</v>
      </c>
    </row>
    <row r="24" spans="1:14">
      <c r="A24" s="210"/>
      <c r="B24" s="217"/>
      <c r="C24" s="217"/>
      <c r="D24" s="223"/>
      <c r="E24" s="221">
        <v>13</v>
      </c>
      <c r="F24" s="215">
        <v>841</v>
      </c>
      <c r="G24" s="215">
        <v>10</v>
      </c>
      <c r="H24" s="215">
        <f t="shared" ref="H24:H36" si="4">F24+G24</f>
        <v>851</v>
      </c>
      <c r="I24" s="215">
        <v>0</v>
      </c>
      <c r="J24" s="215">
        <f t="shared" ref="J24:J36" si="5">H24+I24</f>
        <v>851</v>
      </c>
      <c r="K24" s="215">
        <v>286</v>
      </c>
      <c r="L24" s="215">
        <v>89</v>
      </c>
      <c r="M24" s="224">
        <f t="shared" ref="M24:M36" si="6">K24+L24</f>
        <v>375</v>
      </c>
      <c r="N24" s="215">
        <v>135</v>
      </c>
    </row>
    <row r="25" spans="1:14">
      <c r="A25" s="210"/>
      <c r="B25" s="217"/>
      <c r="C25" s="217" t="s">
        <v>0</v>
      </c>
      <c r="D25" s="223"/>
      <c r="E25" s="214">
        <v>12</v>
      </c>
      <c r="F25" s="215">
        <v>25</v>
      </c>
      <c r="G25" s="215">
        <v>2</v>
      </c>
      <c r="H25" s="215">
        <f t="shared" si="4"/>
        <v>27</v>
      </c>
      <c r="I25" s="215">
        <v>0</v>
      </c>
      <c r="J25" s="215">
        <f t="shared" si="5"/>
        <v>27</v>
      </c>
      <c r="K25" s="215">
        <v>0</v>
      </c>
      <c r="L25" s="215">
        <v>1</v>
      </c>
      <c r="M25" s="224">
        <f t="shared" si="6"/>
        <v>1</v>
      </c>
      <c r="N25" s="215">
        <v>1</v>
      </c>
    </row>
    <row r="26" spans="1:14">
      <c r="A26" s="210"/>
      <c r="B26" s="217" t="s">
        <v>7</v>
      </c>
      <c r="C26" s="221"/>
      <c r="D26" s="223"/>
      <c r="E26" s="214">
        <v>11</v>
      </c>
      <c r="F26" s="215">
        <v>28</v>
      </c>
      <c r="G26" s="215">
        <v>3</v>
      </c>
      <c r="H26" s="215">
        <f t="shared" si="4"/>
        <v>31</v>
      </c>
      <c r="I26" s="215">
        <v>0</v>
      </c>
      <c r="J26" s="215">
        <f t="shared" si="5"/>
        <v>31</v>
      </c>
      <c r="K26" s="215">
        <v>0</v>
      </c>
      <c r="L26" s="215">
        <v>0</v>
      </c>
      <c r="M26" s="224">
        <f t="shared" si="6"/>
        <v>0</v>
      </c>
      <c r="N26" s="215">
        <v>0</v>
      </c>
    </row>
    <row r="27" spans="1:14">
      <c r="A27" s="210"/>
      <c r="B27" s="217" t="s">
        <v>8</v>
      </c>
      <c r="C27" s="217"/>
      <c r="D27" s="223" t="s">
        <v>26</v>
      </c>
      <c r="E27" s="214">
        <v>10</v>
      </c>
      <c r="F27" s="215">
        <v>124</v>
      </c>
      <c r="G27" s="215">
        <v>4</v>
      </c>
      <c r="H27" s="215">
        <f t="shared" si="4"/>
        <v>128</v>
      </c>
      <c r="I27" s="215">
        <v>0</v>
      </c>
      <c r="J27" s="215">
        <f t="shared" si="5"/>
        <v>128</v>
      </c>
      <c r="K27" s="215">
        <v>1</v>
      </c>
      <c r="L27" s="215">
        <v>4</v>
      </c>
      <c r="M27" s="224">
        <f t="shared" si="6"/>
        <v>5</v>
      </c>
      <c r="N27" s="215">
        <v>8</v>
      </c>
    </row>
    <row r="28" spans="1:14">
      <c r="A28" s="210"/>
      <c r="B28" s="217" t="s">
        <v>0</v>
      </c>
      <c r="C28" s="217"/>
      <c r="D28" s="223" t="s">
        <v>8</v>
      </c>
      <c r="E28" s="214">
        <v>9</v>
      </c>
      <c r="F28" s="215">
        <v>36</v>
      </c>
      <c r="G28" s="215">
        <v>1</v>
      </c>
      <c r="H28" s="215">
        <f t="shared" si="4"/>
        <v>37</v>
      </c>
      <c r="I28" s="215">
        <v>0</v>
      </c>
      <c r="J28" s="215">
        <f t="shared" si="5"/>
        <v>37</v>
      </c>
      <c r="K28" s="215">
        <v>1</v>
      </c>
      <c r="L28" s="215">
        <v>0</v>
      </c>
      <c r="M28" s="224">
        <f t="shared" si="6"/>
        <v>1</v>
      </c>
      <c r="N28" s="215">
        <v>0</v>
      </c>
    </row>
    <row r="29" spans="1:14">
      <c r="A29" s="210"/>
      <c r="B29" s="217" t="s">
        <v>2</v>
      </c>
      <c r="C29" s="217" t="s">
        <v>5</v>
      </c>
      <c r="D29" s="223" t="s">
        <v>27</v>
      </c>
      <c r="E29" s="214">
        <v>8</v>
      </c>
      <c r="F29" s="215">
        <v>14</v>
      </c>
      <c r="G29" s="215">
        <v>0</v>
      </c>
      <c r="H29" s="215">
        <f t="shared" si="4"/>
        <v>14</v>
      </c>
      <c r="I29" s="215">
        <v>0</v>
      </c>
      <c r="J29" s="215">
        <f t="shared" si="5"/>
        <v>14</v>
      </c>
      <c r="K29" s="215">
        <v>10</v>
      </c>
      <c r="L29" s="215">
        <v>6</v>
      </c>
      <c r="M29" s="224">
        <f t="shared" si="6"/>
        <v>16</v>
      </c>
      <c r="N29" s="215">
        <v>8</v>
      </c>
    </row>
    <row r="30" spans="1:14">
      <c r="A30" s="210"/>
      <c r="B30" s="217" t="s">
        <v>4</v>
      </c>
      <c r="C30" s="217"/>
      <c r="D30" s="223" t="s">
        <v>4</v>
      </c>
      <c r="E30" s="214">
        <v>7</v>
      </c>
      <c r="F30" s="215">
        <v>22</v>
      </c>
      <c r="G30" s="215">
        <v>1</v>
      </c>
      <c r="H30" s="215">
        <f t="shared" si="4"/>
        <v>23</v>
      </c>
      <c r="I30" s="215">
        <v>0</v>
      </c>
      <c r="J30" s="215">
        <f t="shared" si="5"/>
        <v>23</v>
      </c>
      <c r="K30" s="215">
        <v>1</v>
      </c>
      <c r="L30" s="215">
        <v>0</v>
      </c>
      <c r="M30" s="224">
        <f t="shared" si="6"/>
        <v>1</v>
      </c>
      <c r="N30" s="215">
        <v>0</v>
      </c>
    </row>
    <row r="31" spans="1:14">
      <c r="A31" s="210"/>
      <c r="B31" s="217" t="s">
        <v>0</v>
      </c>
      <c r="C31" s="217"/>
      <c r="D31" s="223" t="s">
        <v>9</v>
      </c>
      <c r="E31" s="214">
        <v>6</v>
      </c>
      <c r="F31" s="215">
        <v>57</v>
      </c>
      <c r="G31" s="215">
        <v>2</v>
      </c>
      <c r="H31" s="215">
        <f t="shared" si="4"/>
        <v>59</v>
      </c>
      <c r="I31" s="215">
        <v>0</v>
      </c>
      <c r="J31" s="215">
        <f t="shared" si="5"/>
        <v>59</v>
      </c>
      <c r="K31" s="215">
        <v>2</v>
      </c>
      <c r="L31" s="215">
        <v>1</v>
      </c>
      <c r="M31" s="224">
        <f t="shared" si="6"/>
        <v>3</v>
      </c>
      <c r="N31" s="215">
        <v>3</v>
      </c>
    </row>
    <row r="32" spans="1:14">
      <c r="A32" s="210"/>
      <c r="B32" s="217" t="s">
        <v>9</v>
      </c>
      <c r="C32" s="211"/>
      <c r="D32" s="223"/>
      <c r="E32" s="214">
        <v>5</v>
      </c>
      <c r="F32" s="215">
        <v>46</v>
      </c>
      <c r="G32" s="215">
        <v>3</v>
      </c>
      <c r="H32" s="215">
        <f t="shared" si="4"/>
        <v>49</v>
      </c>
      <c r="I32" s="215">
        <v>0</v>
      </c>
      <c r="J32" s="215">
        <f t="shared" si="5"/>
        <v>49</v>
      </c>
      <c r="K32" s="215">
        <v>0</v>
      </c>
      <c r="L32" s="215">
        <v>0</v>
      </c>
      <c r="M32" s="224">
        <f t="shared" si="6"/>
        <v>0</v>
      </c>
      <c r="N32" s="215">
        <v>0</v>
      </c>
    </row>
    <row r="33" spans="1:14">
      <c r="A33" s="210"/>
      <c r="B33" s="217"/>
      <c r="C33" s="217"/>
      <c r="D33" s="223"/>
      <c r="E33" s="214">
        <v>4</v>
      </c>
      <c r="F33" s="215">
        <v>53</v>
      </c>
      <c r="G33" s="215">
        <v>3</v>
      </c>
      <c r="H33" s="215">
        <f t="shared" si="4"/>
        <v>56</v>
      </c>
      <c r="I33" s="215">
        <v>0</v>
      </c>
      <c r="J33" s="215">
        <f t="shared" si="5"/>
        <v>56</v>
      </c>
      <c r="K33" s="215">
        <v>2</v>
      </c>
      <c r="L33" s="215">
        <v>0</v>
      </c>
      <c r="M33" s="224">
        <f t="shared" si="6"/>
        <v>2</v>
      </c>
      <c r="N33" s="215">
        <v>0</v>
      </c>
    </row>
    <row r="34" spans="1:14">
      <c r="A34" s="210"/>
      <c r="B34" s="217"/>
      <c r="C34" s="217" t="s">
        <v>1</v>
      </c>
      <c r="D34" s="223"/>
      <c r="E34" s="214">
        <v>3</v>
      </c>
      <c r="F34" s="215">
        <v>2</v>
      </c>
      <c r="G34" s="215">
        <v>26</v>
      </c>
      <c r="H34" s="215">
        <f t="shared" si="4"/>
        <v>28</v>
      </c>
      <c r="I34" s="215">
        <v>0</v>
      </c>
      <c r="J34" s="215">
        <f t="shared" si="5"/>
        <v>28</v>
      </c>
      <c r="K34" s="215">
        <v>0</v>
      </c>
      <c r="L34" s="215">
        <v>0</v>
      </c>
      <c r="M34" s="224">
        <f t="shared" si="6"/>
        <v>0</v>
      </c>
      <c r="N34" s="215">
        <v>0</v>
      </c>
    </row>
    <row r="35" spans="1:14">
      <c r="A35" s="210"/>
      <c r="B35" s="217"/>
      <c r="C35" s="217"/>
      <c r="D35" s="223"/>
      <c r="E35" s="214">
        <v>2</v>
      </c>
      <c r="F35" s="215">
        <v>0</v>
      </c>
      <c r="G35" s="215">
        <v>18</v>
      </c>
      <c r="H35" s="215">
        <f t="shared" si="4"/>
        <v>18</v>
      </c>
      <c r="I35" s="215">
        <v>0</v>
      </c>
      <c r="J35" s="215">
        <f t="shared" si="5"/>
        <v>18</v>
      </c>
      <c r="K35" s="215">
        <v>0</v>
      </c>
      <c r="L35" s="215">
        <v>0</v>
      </c>
      <c r="M35" s="224">
        <f t="shared" si="6"/>
        <v>0</v>
      </c>
      <c r="N35" s="215">
        <v>0</v>
      </c>
    </row>
    <row r="36" spans="1:14">
      <c r="A36" s="210"/>
      <c r="B36" s="221"/>
      <c r="C36" s="221"/>
      <c r="D36" s="223"/>
      <c r="E36" s="211">
        <v>1</v>
      </c>
      <c r="F36" s="215">
        <v>0</v>
      </c>
      <c r="G36" s="215">
        <v>57</v>
      </c>
      <c r="H36" s="215">
        <f t="shared" si="4"/>
        <v>57</v>
      </c>
      <c r="I36" s="215">
        <v>0</v>
      </c>
      <c r="J36" s="215">
        <f t="shared" si="5"/>
        <v>57</v>
      </c>
      <c r="K36" s="215">
        <v>0</v>
      </c>
      <c r="L36" s="215">
        <v>0</v>
      </c>
      <c r="M36" s="224">
        <f t="shared" si="6"/>
        <v>0</v>
      </c>
      <c r="N36" s="215">
        <v>0</v>
      </c>
    </row>
    <row r="37" spans="1:14" ht="12.75" customHeight="1">
      <c r="A37" s="210"/>
      <c r="B37" s="374" t="s">
        <v>19</v>
      </c>
      <c r="C37" s="374"/>
      <c r="D37" s="374"/>
      <c r="E37" s="374"/>
      <c r="F37" s="222">
        <f t="shared" ref="F37:N37" si="7">SUM(F24:F36)</f>
        <v>1248</v>
      </c>
      <c r="G37" s="215">
        <f t="shared" si="7"/>
        <v>130</v>
      </c>
      <c r="H37" s="225">
        <f t="shared" si="7"/>
        <v>1378</v>
      </c>
      <c r="I37" s="226">
        <f t="shared" si="7"/>
        <v>0</v>
      </c>
      <c r="J37" s="21">
        <f t="shared" si="7"/>
        <v>1378</v>
      </c>
      <c r="K37" s="222">
        <f t="shared" si="7"/>
        <v>303</v>
      </c>
      <c r="L37" s="215">
        <f t="shared" si="7"/>
        <v>101</v>
      </c>
      <c r="M37" s="21">
        <f t="shared" si="7"/>
        <v>404</v>
      </c>
      <c r="N37" s="222">
        <f t="shared" si="7"/>
        <v>155</v>
      </c>
    </row>
    <row r="38" spans="1:14">
      <c r="A38" s="210"/>
      <c r="B38" s="211"/>
      <c r="C38" s="211"/>
      <c r="D38" s="227"/>
      <c r="E38" s="214">
        <v>13</v>
      </c>
      <c r="F38" s="215">
        <v>9</v>
      </c>
      <c r="G38" s="215">
        <v>0</v>
      </c>
      <c r="H38" s="215">
        <f t="shared" ref="H38:H50" si="8">F38+G38</f>
        <v>9</v>
      </c>
      <c r="I38" s="215">
        <v>0</v>
      </c>
      <c r="J38" s="215">
        <f t="shared" ref="J38:J50" si="9">H38+I38</f>
        <v>9</v>
      </c>
      <c r="K38" s="215">
        <v>0</v>
      </c>
      <c r="L38" s="215">
        <v>0</v>
      </c>
      <c r="M38" s="224">
        <f t="shared" ref="M38:M50" si="10">K38+L38</f>
        <v>0</v>
      </c>
      <c r="N38" s="215">
        <v>0</v>
      </c>
    </row>
    <row r="39" spans="1:14">
      <c r="A39" s="210"/>
      <c r="B39" s="217" t="s">
        <v>1</v>
      </c>
      <c r="C39" s="217" t="s">
        <v>0</v>
      </c>
      <c r="D39" s="223" t="s">
        <v>21</v>
      </c>
      <c r="E39" s="214">
        <v>12</v>
      </c>
      <c r="F39" s="215">
        <v>0</v>
      </c>
      <c r="G39" s="215">
        <v>0</v>
      </c>
      <c r="H39" s="215">
        <f t="shared" si="8"/>
        <v>0</v>
      </c>
      <c r="I39" s="215">
        <v>0</v>
      </c>
      <c r="J39" s="215">
        <f t="shared" si="9"/>
        <v>0</v>
      </c>
      <c r="K39" s="215">
        <v>0</v>
      </c>
      <c r="L39" s="215">
        <v>0</v>
      </c>
      <c r="M39" s="224">
        <f t="shared" si="10"/>
        <v>0</v>
      </c>
      <c r="N39" s="215">
        <v>0</v>
      </c>
    </row>
    <row r="40" spans="1:14">
      <c r="A40" s="210"/>
      <c r="B40" s="217" t="s">
        <v>10</v>
      </c>
      <c r="C40" s="217"/>
      <c r="D40" s="223" t="s">
        <v>10</v>
      </c>
      <c r="E40" s="214">
        <v>11</v>
      </c>
      <c r="F40" s="215">
        <v>0</v>
      </c>
      <c r="G40" s="215">
        <v>0</v>
      </c>
      <c r="H40" s="215">
        <f t="shared" si="8"/>
        <v>0</v>
      </c>
      <c r="I40" s="215">
        <v>0</v>
      </c>
      <c r="J40" s="215">
        <f t="shared" si="9"/>
        <v>0</v>
      </c>
      <c r="K40" s="215">
        <v>0</v>
      </c>
      <c r="L40" s="215">
        <v>1</v>
      </c>
      <c r="M40" s="224">
        <f t="shared" si="10"/>
        <v>1</v>
      </c>
      <c r="N40" s="215">
        <v>2</v>
      </c>
    </row>
    <row r="41" spans="1:14">
      <c r="A41" s="210"/>
      <c r="B41" s="217" t="s">
        <v>11</v>
      </c>
      <c r="C41" s="211"/>
      <c r="D41" s="223" t="s">
        <v>2</v>
      </c>
      <c r="E41" s="214">
        <v>10</v>
      </c>
      <c r="F41" s="215">
        <v>0</v>
      </c>
      <c r="G41" s="215">
        <v>0</v>
      </c>
      <c r="H41" s="215">
        <f t="shared" si="8"/>
        <v>0</v>
      </c>
      <c r="I41" s="215">
        <v>0</v>
      </c>
      <c r="J41" s="215">
        <f t="shared" si="9"/>
        <v>0</v>
      </c>
      <c r="K41" s="215">
        <v>0</v>
      </c>
      <c r="L41" s="215">
        <v>0</v>
      </c>
      <c r="M41" s="224">
        <f t="shared" si="10"/>
        <v>0</v>
      </c>
      <c r="N41" s="215">
        <v>0</v>
      </c>
    </row>
    <row r="42" spans="1:14">
      <c r="A42" s="210"/>
      <c r="B42" s="217" t="s">
        <v>4</v>
      </c>
      <c r="C42" s="217"/>
      <c r="D42" s="223" t="s">
        <v>27</v>
      </c>
      <c r="E42" s="214">
        <v>9</v>
      </c>
      <c r="F42" s="215">
        <v>0</v>
      </c>
      <c r="G42" s="215">
        <v>0</v>
      </c>
      <c r="H42" s="215">
        <f t="shared" si="8"/>
        <v>0</v>
      </c>
      <c r="I42" s="215">
        <v>0</v>
      </c>
      <c r="J42" s="215">
        <f t="shared" si="9"/>
        <v>0</v>
      </c>
      <c r="K42" s="215">
        <v>0</v>
      </c>
      <c r="L42" s="215">
        <v>0</v>
      </c>
      <c r="M42" s="224">
        <f t="shared" si="10"/>
        <v>0</v>
      </c>
      <c r="N42" s="215">
        <v>0</v>
      </c>
    </row>
    <row r="43" spans="1:14">
      <c r="A43" s="210"/>
      <c r="B43" s="217" t="s">
        <v>3</v>
      </c>
      <c r="C43" s="217" t="s">
        <v>5</v>
      </c>
      <c r="D43" s="223" t="s">
        <v>1</v>
      </c>
      <c r="E43" s="214">
        <v>8</v>
      </c>
      <c r="F43" s="215">
        <v>0</v>
      </c>
      <c r="G43" s="215">
        <v>0</v>
      </c>
      <c r="H43" s="215">
        <f t="shared" si="8"/>
        <v>0</v>
      </c>
      <c r="I43" s="215">
        <v>0</v>
      </c>
      <c r="J43" s="215">
        <f t="shared" si="9"/>
        <v>0</v>
      </c>
      <c r="K43" s="215">
        <v>0</v>
      </c>
      <c r="L43" s="215">
        <v>0</v>
      </c>
      <c r="M43" s="224">
        <f t="shared" si="10"/>
        <v>0</v>
      </c>
      <c r="N43" s="215">
        <v>0</v>
      </c>
    </row>
    <row r="44" spans="1:14">
      <c r="A44" s="210"/>
      <c r="B44" s="217" t="s">
        <v>4</v>
      </c>
      <c r="C44" s="217"/>
      <c r="D44" s="223" t="s">
        <v>26</v>
      </c>
      <c r="E44" s="214">
        <v>7</v>
      </c>
      <c r="F44" s="215">
        <v>0</v>
      </c>
      <c r="G44" s="215">
        <v>0</v>
      </c>
      <c r="H44" s="215">
        <f t="shared" si="8"/>
        <v>0</v>
      </c>
      <c r="I44" s="215">
        <v>0</v>
      </c>
      <c r="J44" s="215">
        <f t="shared" si="9"/>
        <v>0</v>
      </c>
      <c r="K44" s="215">
        <v>0</v>
      </c>
      <c r="L44" s="215">
        <v>0</v>
      </c>
      <c r="M44" s="224">
        <f t="shared" si="10"/>
        <v>0</v>
      </c>
      <c r="N44" s="215">
        <v>0</v>
      </c>
    </row>
    <row r="45" spans="1:14">
      <c r="A45" s="210"/>
      <c r="B45" s="217" t="s">
        <v>1</v>
      </c>
      <c r="C45" s="217"/>
      <c r="D45" s="223" t="s">
        <v>22</v>
      </c>
      <c r="E45" s="214">
        <v>6</v>
      </c>
      <c r="F45" s="215">
        <v>0</v>
      </c>
      <c r="G45" s="215">
        <v>0</v>
      </c>
      <c r="H45" s="215">
        <f t="shared" si="8"/>
        <v>0</v>
      </c>
      <c r="I45" s="215">
        <v>0</v>
      </c>
      <c r="J45" s="215">
        <f t="shared" si="9"/>
        <v>0</v>
      </c>
      <c r="K45" s="215">
        <v>0</v>
      </c>
      <c r="L45" s="215">
        <v>0</v>
      </c>
      <c r="M45" s="224">
        <f t="shared" si="10"/>
        <v>0</v>
      </c>
      <c r="N45" s="215">
        <v>0</v>
      </c>
    </row>
    <row r="46" spans="1:14">
      <c r="A46" s="210"/>
      <c r="B46" s="217" t="s">
        <v>12</v>
      </c>
      <c r="C46" s="211"/>
      <c r="D46" s="223" t="s">
        <v>2</v>
      </c>
      <c r="E46" s="214">
        <v>5</v>
      </c>
      <c r="F46" s="215">
        <v>0</v>
      </c>
      <c r="G46" s="215">
        <v>0</v>
      </c>
      <c r="H46" s="215">
        <f t="shared" si="8"/>
        <v>0</v>
      </c>
      <c r="I46" s="215">
        <v>0</v>
      </c>
      <c r="J46" s="215">
        <f t="shared" si="9"/>
        <v>0</v>
      </c>
      <c r="K46" s="215">
        <v>0</v>
      </c>
      <c r="L46" s="215">
        <v>0</v>
      </c>
      <c r="M46" s="224">
        <f t="shared" si="10"/>
        <v>0</v>
      </c>
      <c r="N46" s="215">
        <v>0</v>
      </c>
    </row>
    <row r="47" spans="1:14">
      <c r="A47" s="210"/>
      <c r="B47" s="217"/>
      <c r="C47" s="217"/>
      <c r="D47" s="223" t="s">
        <v>7</v>
      </c>
      <c r="E47" s="214">
        <v>4</v>
      </c>
      <c r="F47" s="215">
        <v>0</v>
      </c>
      <c r="G47" s="215">
        <v>0</v>
      </c>
      <c r="H47" s="215">
        <f t="shared" si="8"/>
        <v>0</v>
      </c>
      <c r="I47" s="215">
        <v>0</v>
      </c>
      <c r="J47" s="215">
        <f t="shared" si="9"/>
        <v>0</v>
      </c>
      <c r="K47" s="215">
        <v>0</v>
      </c>
      <c r="L47" s="215">
        <v>0</v>
      </c>
      <c r="M47" s="224">
        <f t="shared" si="10"/>
        <v>0</v>
      </c>
      <c r="N47" s="215">
        <v>0</v>
      </c>
    </row>
    <row r="48" spans="1:14">
      <c r="A48" s="210"/>
      <c r="B48" s="217"/>
      <c r="C48" s="217" t="s">
        <v>1</v>
      </c>
      <c r="D48" s="223" t="s">
        <v>1</v>
      </c>
      <c r="E48" s="214">
        <v>3</v>
      </c>
      <c r="F48" s="215">
        <v>0</v>
      </c>
      <c r="G48" s="215">
        <v>0</v>
      </c>
      <c r="H48" s="215">
        <f t="shared" si="8"/>
        <v>0</v>
      </c>
      <c r="I48" s="215">
        <v>0</v>
      </c>
      <c r="J48" s="215">
        <f t="shared" si="9"/>
        <v>0</v>
      </c>
      <c r="K48" s="215">
        <v>0</v>
      </c>
      <c r="L48" s="215">
        <v>0</v>
      </c>
      <c r="M48" s="224">
        <f t="shared" si="10"/>
        <v>0</v>
      </c>
      <c r="N48" s="215">
        <v>0</v>
      </c>
    </row>
    <row r="49" spans="1:14">
      <c r="A49" s="210"/>
      <c r="B49" s="217"/>
      <c r="C49" s="217"/>
      <c r="D49" s="223" t="s">
        <v>3</v>
      </c>
      <c r="E49" s="214">
        <v>2</v>
      </c>
      <c r="F49" s="215">
        <v>0</v>
      </c>
      <c r="G49" s="215">
        <v>0</v>
      </c>
      <c r="H49" s="215">
        <f t="shared" si="8"/>
        <v>0</v>
      </c>
      <c r="I49" s="215">
        <v>0</v>
      </c>
      <c r="J49" s="215">
        <f t="shared" si="9"/>
        <v>0</v>
      </c>
      <c r="K49" s="215">
        <v>0</v>
      </c>
      <c r="L49" s="215">
        <v>0</v>
      </c>
      <c r="M49" s="224">
        <f t="shared" si="10"/>
        <v>0</v>
      </c>
      <c r="N49" s="215">
        <v>0</v>
      </c>
    </row>
    <row r="50" spans="1:14">
      <c r="A50" s="210"/>
      <c r="B50" s="221"/>
      <c r="C50" s="223"/>
      <c r="D50" s="221"/>
      <c r="E50" s="211">
        <v>1</v>
      </c>
      <c r="F50" s="215">
        <v>0</v>
      </c>
      <c r="G50" s="215">
        <v>0</v>
      </c>
      <c r="H50" s="228">
        <f t="shared" si="8"/>
        <v>0</v>
      </c>
      <c r="I50" s="215">
        <v>0</v>
      </c>
      <c r="J50" s="228">
        <f t="shared" si="9"/>
        <v>0</v>
      </c>
      <c r="K50" s="215">
        <v>0</v>
      </c>
      <c r="L50" s="215">
        <v>0</v>
      </c>
      <c r="M50" s="229">
        <f t="shared" si="10"/>
        <v>0</v>
      </c>
      <c r="N50" s="215">
        <v>0</v>
      </c>
    </row>
    <row r="51" spans="1:14" ht="12.75" customHeight="1">
      <c r="B51" s="373" t="s">
        <v>20</v>
      </c>
      <c r="C51" s="373"/>
      <c r="D51" s="373"/>
      <c r="E51" s="373"/>
      <c r="F51" s="215">
        <f t="shared" ref="F51:N51" si="11">SUM(F38:F50)</f>
        <v>9</v>
      </c>
      <c r="G51" s="215">
        <f t="shared" si="11"/>
        <v>0</v>
      </c>
      <c r="H51" s="215">
        <f t="shared" si="11"/>
        <v>9</v>
      </c>
      <c r="I51" s="215">
        <f t="shared" si="11"/>
        <v>0</v>
      </c>
      <c r="J51" s="215">
        <f t="shared" si="11"/>
        <v>9</v>
      </c>
      <c r="K51" s="215">
        <f t="shared" si="11"/>
        <v>0</v>
      </c>
      <c r="L51" s="215">
        <f t="shared" si="11"/>
        <v>1</v>
      </c>
      <c r="M51" s="215">
        <f t="shared" si="11"/>
        <v>1</v>
      </c>
      <c r="N51" s="215">
        <f t="shared" si="11"/>
        <v>2</v>
      </c>
    </row>
    <row r="52" spans="1:14">
      <c r="B52" s="373" t="s">
        <v>37</v>
      </c>
      <c r="C52" s="373"/>
      <c r="D52" s="373"/>
      <c r="E52" s="373"/>
      <c r="F52" s="215">
        <v>0</v>
      </c>
      <c r="G52" s="215">
        <v>0</v>
      </c>
      <c r="H52" s="215">
        <v>0</v>
      </c>
      <c r="I52" s="215">
        <v>0</v>
      </c>
      <c r="J52" s="215">
        <v>0</v>
      </c>
      <c r="K52" s="215">
        <v>0</v>
      </c>
      <c r="L52" s="215">
        <v>0</v>
      </c>
      <c r="M52" s="215">
        <v>0</v>
      </c>
      <c r="N52" s="215">
        <v>0</v>
      </c>
    </row>
    <row r="53" spans="1:14" ht="12.75" customHeight="1">
      <c r="B53" s="371" t="s">
        <v>40</v>
      </c>
      <c r="C53" s="371"/>
      <c r="D53" s="371"/>
      <c r="E53" s="371"/>
      <c r="F53" s="230">
        <f t="shared" ref="F53:N53" si="12">+F23+F37+F51+F52</f>
        <v>2042</v>
      </c>
      <c r="G53" s="230">
        <f t="shared" si="12"/>
        <v>224</v>
      </c>
      <c r="H53" s="230">
        <f t="shared" si="12"/>
        <v>2266</v>
      </c>
      <c r="I53" s="230">
        <f t="shared" si="12"/>
        <v>0</v>
      </c>
      <c r="J53" s="230">
        <f t="shared" si="12"/>
        <v>2266</v>
      </c>
      <c r="K53" s="230">
        <f t="shared" si="12"/>
        <v>578</v>
      </c>
      <c r="L53" s="230">
        <f t="shared" si="12"/>
        <v>197</v>
      </c>
      <c r="M53" s="230">
        <f t="shared" si="12"/>
        <v>775</v>
      </c>
      <c r="N53" s="230">
        <f t="shared" si="12"/>
        <v>287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Q12" sqref="Q1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74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75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76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77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>
      <c r="B5" s="343" t="s">
        <v>24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</row>
    <row r="6" spans="1:14">
      <c r="B6" s="8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2.75" customHeight="1">
      <c r="B7" s="376" t="s">
        <v>41</v>
      </c>
      <c r="C7" s="376"/>
      <c r="D7" s="376"/>
      <c r="E7" s="376"/>
      <c r="F7" s="376" t="s">
        <v>35</v>
      </c>
      <c r="G7" s="376"/>
      <c r="H7" s="376"/>
      <c r="I7" s="376"/>
      <c r="J7" s="376"/>
      <c r="K7" s="376" t="s">
        <v>28</v>
      </c>
      <c r="L7" s="376"/>
      <c r="M7" s="376"/>
      <c r="N7" s="376"/>
    </row>
    <row r="8" spans="1:14" ht="12.75" customHeight="1">
      <c r="B8" s="376"/>
      <c r="C8" s="376"/>
      <c r="D8" s="376"/>
      <c r="E8" s="376"/>
      <c r="F8" s="376" t="s">
        <v>13</v>
      </c>
      <c r="G8" s="376"/>
      <c r="H8" s="376"/>
      <c r="I8" s="376" t="s">
        <v>14</v>
      </c>
      <c r="J8" s="376" t="s">
        <v>15</v>
      </c>
      <c r="K8" s="376" t="s">
        <v>30</v>
      </c>
      <c r="L8" s="376" t="s">
        <v>31</v>
      </c>
      <c r="M8" s="376" t="s">
        <v>15</v>
      </c>
      <c r="N8" s="376" t="s">
        <v>29</v>
      </c>
    </row>
    <row r="9" spans="1:14" ht="24">
      <c r="B9" s="376"/>
      <c r="C9" s="376"/>
      <c r="D9" s="376"/>
      <c r="E9" s="376"/>
      <c r="F9" s="206" t="s">
        <v>16</v>
      </c>
      <c r="G9" s="206" t="s">
        <v>17</v>
      </c>
      <c r="H9" s="206" t="s">
        <v>23</v>
      </c>
      <c r="I9" s="376"/>
      <c r="J9" s="376"/>
      <c r="K9" s="376"/>
      <c r="L9" s="376"/>
      <c r="M9" s="376"/>
      <c r="N9" s="376"/>
    </row>
    <row r="10" spans="1:14">
      <c r="A10" s="3"/>
      <c r="B10" s="81"/>
      <c r="C10" s="82"/>
      <c r="D10" s="83"/>
      <c r="E10" s="207">
        <v>13</v>
      </c>
      <c r="F10" s="233">
        <v>292</v>
      </c>
      <c r="G10" s="234"/>
      <c r="H10" s="13">
        <f>F10+G10</f>
        <v>292</v>
      </c>
      <c r="I10" s="13"/>
      <c r="J10" s="13">
        <f>H10+I10</f>
        <v>292</v>
      </c>
      <c r="K10" s="13">
        <v>158</v>
      </c>
      <c r="L10" s="13">
        <v>34</v>
      </c>
      <c r="M10" s="15">
        <f>K10+L10</f>
        <v>192</v>
      </c>
      <c r="N10" s="14">
        <v>42</v>
      </c>
    </row>
    <row r="11" spans="1:14">
      <c r="A11" s="3"/>
      <c r="B11" s="85" t="s">
        <v>1</v>
      </c>
      <c r="C11" s="86" t="s">
        <v>0</v>
      </c>
      <c r="D11" s="83"/>
      <c r="E11" s="207">
        <v>12</v>
      </c>
      <c r="F11" s="233">
        <v>9</v>
      </c>
      <c r="G11" s="234"/>
      <c r="H11" s="13">
        <f t="shared" ref="H11:H22" si="0">F11+G11</f>
        <v>9</v>
      </c>
      <c r="I11" s="13"/>
      <c r="J11" s="13">
        <f t="shared" ref="J11:J50" si="1">H11+I11</f>
        <v>9</v>
      </c>
      <c r="K11" s="13">
        <v>3</v>
      </c>
      <c r="L11" s="13">
        <v>2</v>
      </c>
      <c r="M11" s="15">
        <f t="shared" ref="M11:M22" si="2">K11+L11</f>
        <v>5</v>
      </c>
      <c r="N11" s="14">
        <v>2</v>
      </c>
    </row>
    <row r="12" spans="1:14">
      <c r="A12" s="3"/>
      <c r="B12" s="85" t="s">
        <v>2</v>
      </c>
      <c r="C12" s="87"/>
      <c r="D12" s="88" t="s">
        <v>6</v>
      </c>
      <c r="E12" s="207">
        <v>11</v>
      </c>
      <c r="F12" s="233">
        <v>6</v>
      </c>
      <c r="G12" s="234"/>
      <c r="H12" s="13">
        <f t="shared" si="0"/>
        <v>6</v>
      </c>
      <c r="I12" s="13"/>
      <c r="J12" s="13">
        <f t="shared" si="1"/>
        <v>6</v>
      </c>
      <c r="K12" s="13">
        <v>1</v>
      </c>
      <c r="L12" s="13"/>
      <c r="M12" s="15">
        <f t="shared" si="2"/>
        <v>1</v>
      </c>
      <c r="N12" s="14"/>
    </row>
    <row r="13" spans="1:14">
      <c r="A13" s="3"/>
      <c r="B13" s="85" t="s">
        <v>1</v>
      </c>
      <c r="C13" s="86"/>
      <c r="D13" s="88" t="s">
        <v>10</v>
      </c>
      <c r="E13" s="207">
        <v>10</v>
      </c>
      <c r="F13" s="233">
        <v>27</v>
      </c>
      <c r="G13" s="234"/>
      <c r="H13" s="13">
        <f t="shared" si="0"/>
        <v>27</v>
      </c>
      <c r="I13" s="13"/>
      <c r="J13" s="13">
        <f t="shared" si="1"/>
        <v>27</v>
      </c>
      <c r="K13" s="13"/>
      <c r="L13" s="13"/>
      <c r="M13" s="15">
        <f t="shared" si="2"/>
        <v>0</v>
      </c>
      <c r="N13" s="14"/>
    </row>
    <row r="14" spans="1:14">
      <c r="A14" s="3"/>
      <c r="B14" s="85" t="s">
        <v>3</v>
      </c>
      <c r="C14" s="86"/>
      <c r="D14" s="88" t="s">
        <v>25</v>
      </c>
      <c r="E14" s="207">
        <v>9</v>
      </c>
      <c r="F14" s="233">
        <v>12</v>
      </c>
      <c r="G14" s="234"/>
      <c r="H14" s="13">
        <f t="shared" si="0"/>
        <v>12</v>
      </c>
      <c r="I14" s="13"/>
      <c r="J14" s="13">
        <f t="shared" si="1"/>
        <v>12</v>
      </c>
      <c r="K14" s="13"/>
      <c r="L14" s="13">
        <v>1</v>
      </c>
      <c r="M14" s="15">
        <f t="shared" si="2"/>
        <v>1</v>
      </c>
      <c r="N14" s="14">
        <v>2</v>
      </c>
    </row>
    <row r="15" spans="1:14">
      <c r="A15" s="3"/>
      <c r="B15" s="85" t="s">
        <v>4</v>
      </c>
      <c r="C15" s="86" t="s">
        <v>5</v>
      </c>
      <c r="D15" s="88" t="s">
        <v>22</v>
      </c>
      <c r="E15" s="207">
        <v>8</v>
      </c>
      <c r="F15" s="233">
        <v>4</v>
      </c>
      <c r="G15" s="234"/>
      <c r="H15" s="13">
        <f t="shared" si="0"/>
        <v>4</v>
      </c>
      <c r="I15" s="13"/>
      <c r="J15" s="13">
        <f t="shared" si="1"/>
        <v>4</v>
      </c>
      <c r="K15" s="13">
        <v>1</v>
      </c>
      <c r="L15" s="13"/>
      <c r="M15" s="15">
        <f t="shared" si="2"/>
        <v>1</v>
      </c>
      <c r="N15" s="14"/>
    </row>
    <row r="16" spans="1:14">
      <c r="A16" s="3"/>
      <c r="B16" s="85" t="s">
        <v>6</v>
      </c>
      <c r="C16" s="86"/>
      <c r="D16" s="88" t="s">
        <v>12</v>
      </c>
      <c r="E16" s="207">
        <v>7</v>
      </c>
      <c r="F16" s="233">
        <v>6</v>
      </c>
      <c r="G16" s="234"/>
      <c r="H16" s="13">
        <f t="shared" si="0"/>
        <v>6</v>
      </c>
      <c r="I16" s="13"/>
      <c r="J16" s="13">
        <f t="shared" si="1"/>
        <v>6</v>
      </c>
      <c r="K16" s="13">
        <v>1</v>
      </c>
      <c r="L16" s="13">
        <v>3</v>
      </c>
      <c r="M16" s="15">
        <f t="shared" si="2"/>
        <v>4</v>
      </c>
      <c r="N16" s="14">
        <v>8</v>
      </c>
    </row>
    <row r="17" spans="1:14">
      <c r="A17" s="3"/>
      <c r="B17" s="85" t="s">
        <v>7</v>
      </c>
      <c r="C17" s="87"/>
      <c r="D17" s="88" t="s">
        <v>4</v>
      </c>
      <c r="E17" s="207">
        <v>6</v>
      </c>
      <c r="F17" s="233">
        <v>13</v>
      </c>
      <c r="G17" s="234"/>
      <c r="H17" s="13">
        <f t="shared" si="0"/>
        <v>13</v>
      </c>
      <c r="I17" s="13"/>
      <c r="J17" s="13">
        <f t="shared" si="1"/>
        <v>13</v>
      </c>
      <c r="K17" s="13"/>
      <c r="L17" s="13">
        <v>1</v>
      </c>
      <c r="M17" s="15">
        <f t="shared" si="2"/>
        <v>1</v>
      </c>
      <c r="N17" s="14">
        <v>1</v>
      </c>
    </row>
    <row r="18" spans="1:14">
      <c r="A18" s="3"/>
      <c r="B18" s="85" t="s">
        <v>1</v>
      </c>
      <c r="C18" s="86"/>
      <c r="D18" s="88" t="s">
        <v>9</v>
      </c>
      <c r="E18" s="207">
        <v>5</v>
      </c>
      <c r="F18" s="233">
        <v>11</v>
      </c>
      <c r="G18" s="234"/>
      <c r="H18" s="13">
        <f t="shared" si="0"/>
        <v>11</v>
      </c>
      <c r="I18" s="13"/>
      <c r="J18" s="13">
        <f t="shared" si="1"/>
        <v>11</v>
      </c>
      <c r="K18" s="13"/>
      <c r="L18" s="13"/>
      <c r="M18" s="15">
        <f t="shared" si="2"/>
        <v>0</v>
      </c>
      <c r="N18" s="14"/>
    </row>
    <row r="19" spans="1:14">
      <c r="A19" s="3"/>
      <c r="B19" s="85"/>
      <c r="C19" s="86"/>
      <c r="D19" s="88" t="s">
        <v>12</v>
      </c>
      <c r="E19" s="207">
        <v>4</v>
      </c>
      <c r="F19" s="233">
        <v>82</v>
      </c>
      <c r="G19" s="234"/>
      <c r="H19" s="13">
        <f t="shared" si="0"/>
        <v>82</v>
      </c>
      <c r="I19" s="13"/>
      <c r="J19" s="13">
        <f t="shared" si="1"/>
        <v>82</v>
      </c>
      <c r="K19" s="13">
        <v>1</v>
      </c>
      <c r="L19" s="13"/>
      <c r="M19" s="15">
        <f t="shared" si="2"/>
        <v>1</v>
      </c>
      <c r="N19" s="14"/>
    </row>
    <row r="20" spans="1:14">
      <c r="A20" s="3"/>
      <c r="B20" s="85"/>
      <c r="C20" s="86" t="s">
        <v>1</v>
      </c>
      <c r="D20" s="83"/>
      <c r="E20" s="207">
        <v>3</v>
      </c>
      <c r="F20" s="234"/>
      <c r="G20" s="233">
        <v>71</v>
      </c>
      <c r="H20" s="13">
        <f t="shared" si="0"/>
        <v>71</v>
      </c>
      <c r="I20" s="13"/>
      <c r="J20" s="13">
        <f t="shared" si="1"/>
        <v>71</v>
      </c>
      <c r="K20" s="13"/>
      <c r="L20" s="13"/>
      <c r="M20" s="15">
        <f t="shared" si="2"/>
        <v>0</v>
      </c>
      <c r="N20" s="14"/>
    </row>
    <row r="21" spans="1:14">
      <c r="A21" s="3"/>
      <c r="B21" s="85"/>
      <c r="C21" s="86"/>
      <c r="D21" s="83"/>
      <c r="E21" s="207">
        <v>2</v>
      </c>
      <c r="F21" s="234"/>
      <c r="G21" s="233">
        <v>13</v>
      </c>
      <c r="H21" s="13">
        <f t="shared" si="0"/>
        <v>13</v>
      </c>
      <c r="I21" s="13"/>
      <c r="J21" s="13">
        <f t="shared" si="1"/>
        <v>13</v>
      </c>
      <c r="K21" s="13"/>
      <c r="L21" s="13"/>
      <c r="M21" s="15">
        <f t="shared" si="2"/>
        <v>0</v>
      </c>
      <c r="N21" s="14"/>
    </row>
    <row r="22" spans="1:14">
      <c r="A22" s="3"/>
      <c r="B22" s="89"/>
      <c r="C22" s="87"/>
      <c r="D22" s="83"/>
      <c r="E22" s="81">
        <v>1</v>
      </c>
      <c r="F22" s="234"/>
      <c r="G22" s="233">
        <v>29</v>
      </c>
      <c r="H22" s="13">
        <f t="shared" si="0"/>
        <v>29</v>
      </c>
      <c r="I22" s="235">
        <v>3</v>
      </c>
      <c r="J22" s="13">
        <f t="shared" si="1"/>
        <v>32</v>
      </c>
      <c r="K22" s="13"/>
      <c r="L22" s="13"/>
      <c r="M22" s="15">
        <f t="shared" si="2"/>
        <v>0</v>
      </c>
      <c r="N22" s="14"/>
    </row>
    <row r="23" spans="1:14" ht="12.75" customHeight="1">
      <c r="A23" s="3"/>
      <c r="B23" s="377" t="s">
        <v>18</v>
      </c>
      <c r="C23" s="378"/>
      <c r="D23" s="378"/>
      <c r="E23" s="379"/>
      <c r="F23" s="13">
        <f t="shared" ref="F23:N23" si="3">SUM(F10:F22)</f>
        <v>462</v>
      </c>
      <c r="G23" s="13">
        <f t="shared" si="3"/>
        <v>113</v>
      </c>
      <c r="H23" s="21">
        <f t="shared" si="3"/>
        <v>575</v>
      </c>
      <c r="I23" s="13">
        <f t="shared" si="3"/>
        <v>3</v>
      </c>
      <c r="J23" s="21">
        <f t="shared" si="3"/>
        <v>578</v>
      </c>
      <c r="K23" s="22">
        <f t="shared" si="3"/>
        <v>165</v>
      </c>
      <c r="L23" s="22">
        <f t="shared" si="3"/>
        <v>41</v>
      </c>
      <c r="M23" s="13">
        <f t="shared" si="3"/>
        <v>206</v>
      </c>
      <c r="N23" s="13">
        <f t="shared" si="3"/>
        <v>55</v>
      </c>
    </row>
    <row r="24" spans="1:14">
      <c r="A24" s="3"/>
      <c r="B24" s="85"/>
      <c r="C24" s="85"/>
      <c r="D24" s="90"/>
      <c r="E24" s="89">
        <v>13</v>
      </c>
      <c r="F24" s="14">
        <v>801</v>
      </c>
      <c r="G24" s="13"/>
      <c r="H24" s="13">
        <f>F24+G24</f>
        <v>801</v>
      </c>
      <c r="I24" s="13"/>
      <c r="J24" s="13">
        <f t="shared" si="1"/>
        <v>801</v>
      </c>
      <c r="K24" s="13">
        <v>263</v>
      </c>
      <c r="L24" s="13">
        <v>69</v>
      </c>
      <c r="M24" s="14">
        <f>K24+L24</f>
        <v>332</v>
      </c>
      <c r="N24" s="14">
        <v>105</v>
      </c>
    </row>
    <row r="25" spans="1:14">
      <c r="A25" s="3"/>
      <c r="B25" s="85"/>
      <c r="C25" s="85" t="s">
        <v>0</v>
      </c>
      <c r="D25" s="90"/>
      <c r="E25" s="207">
        <v>12</v>
      </c>
      <c r="F25" s="14">
        <v>9</v>
      </c>
      <c r="G25" s="13"/>
      <c r="H25" s="13">
        <f t="shared" ref="H25:H50" si="4">F25+G25</f>
        <v>9</v>
      </c>
      <c r="I25" s="13"/>
      <c r="J25" s="13">
        <f t="shared" si="1"/>
        <v>9</v>
      </c>
      <c r="K25" s="13">
        <v>1</v>
      </c>
      <c r="L25" s="13">
        <v>4</v>
      </c>
      <c r="M25" s="14">
        <f t="shared" ref="M25:M36" si="5">K25+L25</f>
        <v>5</v>
      </c>
      <c r="N25" s="14">
        <v>8</v>
      </c>
    </row>
    <row r="26" spans="1:14">
      <c r="A26" s="3"/>
      <c r="B26" s="85" t="s">
        <v>7</v>
      </c>
      <c r="C26" s="89"/>
      <c r="D26" s="90"/>
      <c r="E26" s="207">
        <v>11</v>
      </c>
      <c r="F26" s="14">
        <v>38</v>
      </c>
      <c r="G26" s="13"/>
      <c r="H26" s="13">
        <f t="shared" si="4"/>
        <v>38</v>
      </c>
      <c r="I26" s="13"/>
      <c r="J26" s="13">
        <f t="shared" si="1"/>
        <v>38</v>
      </c>
      <c r="K26" s="13">
        <v>1</v>
      </c>
      <c r="L26" s="13"/>
      <c r="M26" s="14">
        <f t="shared" si="5"/>
        <v>1</v>
      </c>
      <c r="N26" s="14"/>
    </row>
    <row r="27" spans="1:14">
      <c r="A27" s="3"/>
      <c r="B27" s="85" t="s">
        <v>8</v>
      </c>
      <c r="C27" s="85"/>
      <c r="D27" s="90" t="s">
        <v>26</v>
      </c>
      <c r="E27" s="207">
        <v>10</v>
      </c>
      <c r="F27" s="14">
        <v>58</v>
      </c>
      <c r="G27" s="13"/>
      <c r="H27" s="13">
        <f t="shared" si="4"/>
        <v>58</v>
      </c>
      <c r="I27" s="13"/>
      <c r="J27" s="13">
        <f t="shared" si="1"/>
        <v>58</v>
      </c>
      <c r="K27" s="13">
        <v>1</v>
      </c>
      <c r="L27" s="13"/>
      <c r="M27" s="14">
        <f t="shared" si="5"/>
        <v>1</v>
      </c>
      <c r="N27" s="14"/>
    </row>
    <row r="28" spans="1:14">
      <c r="A28" s="3"/>
      <c r="B28" s="85" t="s">
        <v>0</v>
      </c>
      <c r="C28" s="85"/>
      <c r="D28" s="90" t="s">
        <v>8</v>
      </c>
      <c r="E28" s="207">
        <v>9</v>
      </c>
      <c r="F28" s="14">
        <v>14</v>
      </c>
      <c r="G28" s="13"/>
      <c r="H28" s="13">
        <f t="shared" si="4"/>
        <v>14</v>
      </c>
      <c r="I28" s="13"/>
      <c r="J28" s="13">
        <f t="shared" si="1"/>
        <v>14</v>
      </c>
      <c r="K28" s="13"/>
      <c r="L28" s="13">
        <v>2</v>
      </c>
      <c r="M28" s="14">
        <f t="shared" si="5"/>
        <v>2</v>
      </c>
      <c r="N28" s="14">
        <v>5</v>
      </c>
    </row>
    <row r="29" spans="1:14">
      <c r="A29" s="3"/>
      <c r="B29" s="85" t="s">
        <v>2</v>
      </c>
      <c r="C29" s="85" t="s">
        <v>5</v>
      </c>
      <c r="D29" s="90" t="s">
        <v>27</v>
      </c>
      <c r="E29" s="207">
        <v>8</v>
      </c>
      <c r="F29" s="14">
        <v>10</v>
      </c>
      <c r="G29" s="13"/>
      <c r="H29" s="13">
        <f t="shared" si="4"/>
        <v>10</v>
      </c>
      <c r="I29" s="13"/>
      <c r="J29" s="13">
        <f t="shared" si="1"/>
        <v>10</v>
      </c>
      <c r="K29" s="13"/>
      <c r="L29" s="13">
        <v>2</v>
      </c>
      <c r="M29" s="14">
        <f t="shared" si="5"/>
        <v>2</v>
      </c>
      <c r="N29" s="14">
        <v>3</v>
      </c>
    </row>
    <row r="30" spans="1:14">
      <c r="A30" s="3"/>
      <c r="B30" s="85" t="s">
        <v>4</v>
      </c>
      <c r="C30" s="85"/>
      <c r="D30" s="90" t="s">
        <v>4</v>
      </c>
      <c r="E30" s="207">
        <v>7</v>
      </c>
      <c r="F30" s="14">
        <v>11</v>
      </c>
      <c r="G30" s="13"/>
      <c r="H30" s="13">
        <f t="shared" si="4"/>
        <v>11</v>
      </c>
      <c r="I30" s="13"/>
      <c r="J30" s="13">
        <f t="shared" si="1"/>
        <v>11</v>
      </c>
      <c r="K30" s="13"/>
      <c r="L30" s="13"/>
      <c r="M30" s="14">
        <f t="shared" si="5"/>
        <v>0</v>
      </c>
      <c r="N30" s="14"/>
    </row>
    <row r="31" spans="1:14">
      <c r="A31" s="3"/>
      <c r="B31" s="85" t="s">
        <v>0</v>
      </c>
      <c r="C31" s="85"/>
      <c r="D31" s="90" t="s">
        <v>9</v>
      </c>
      <c r="E31" s="207">
        <v>6</v>
      </c>
      <c r="F31" s="14">
        <v>18</v>
      </c>
      <c r="G31" s="13"/>
      <c r="H31" s="13">
        <f t="shared" si="4"/>
        <v>18</v>
      </c>
      <c r="I31" s="13"/>
      <c r="J31" s="13">
        <f t="shared" si="1"/>
        <v>18</v>
      </c>
      <c r="K31" s="13"/>
      <c r="L31" s="13">
        <v>3</v>
      </c>
      <c r="M31" s="14">
        <f t="shared" si="5"/>
        <v>3</v>
      </c>
      <c r="N31" s="14">
        <v>7</v>
      </c>
    </row>
    <row r="32" spans="1:14">
      <c r="A32" s="3"/>
      <c r="B32" s="85" t="s">
        <v>9</v>
      </c>
      <c r="C32" s="81"/>
      <c r="D32" s="90"/>
      <c r="E32" s="207">
        <v>5</v>
      </c>
      <c r="F32" s="14">
        <v>9</v>
      </c>
      <c r="G32" s="13"/>
      <c r="H32" s="13">
        <f t="shared" si="4"/>
        <v>9</v>
      </c>
      <c r="I32" s="13"/>
      <c r="J32" s="13">
        <f t="shared" si="1"/>
        <v>9</v>
      </c>
      <c r="K32" s="13"/>
      <c r="L32" s="13">
        <v>1</v>
      </c>
      <c r="M32" s="14">
        <f t="shared" si="5"/>
        <v>1</v>
      </c>
      <c r="N32" s="14">
        <v>3</v>
      </c>
    </row>
    <row r="33" spans="1:14">
      <c r="A33" s="3"/>
      <c r="B33" s="85"/>
      <c r="C33" s="85"/>
      <c r="D33" s="90"/>
      <c r="E33" s="207">
        <v>4</v>
      </c>
      <c r="F33" s="14">
        <v>43</v>
      </c>
      <c r="G33" s="13"/>
      <c r="H33" s="13">
        <f t="shared" si="4"/>
        <v>43</v>
      </c>
      <c r="I33" s="13"/>
      <c r="J33" s="13">
        <f t="shared" si="1"/>
        <v>43</v>
      </c>
      <c r="K33" s="13">
        <v>1</v>
      </c>
      <c r="L33" s="13">
        <v>1</v>
      </c>
      <c r="M33" s="14">
        <f t="shared" si="5"/>
        <v>2</v>
      </c>
      <c r="N33" s="14">
        <v>1</v>
      </c>
    </row>
    <row r="34" spans="1:14">
      <c r="A34" s="3"/>
      <c r="B34" s="85"/>
      <c r="C34" s="85" t="s">
        <v>1</v>
      </c>
      <c r="D34" s="90"/>
      <c r="E34" s="207">
        <v>3</v>
      </c>
      <c r="F34" s="13"/>
      <c r="G34" s="14">
        <v>43</v>
      </c>
      <c r="H34" s="13">
        <f t="shared" si="4"/>
        <v>43</v>
      </c>
      <c r="I34" s="13"/>
      <c r="J34" s="13">
        <f t="shared" si="1"/>
        <v>43</v>
      </c>
      <c r="K34" s="13"/>
      <c r="L34" s="13">
        <v>1</v>
      </c>
      <c r="M34" s="14">
        <f t="shared" si="5"/>
        <v>1</v>
      </c>
      <c r="N34" s="14">
        <v>4</v>
      </c>
    </row>
    <row r="35" spans="1:14">
      <c r="A35" s="3"/>
      <c r="B35" s="85"/>
      <c r="C35" s="85"/>
      <c r="D35" s="90"/>
      <c r="E35" s="207">
        <v>2</v>
      </c>
      <c r="F35" s="13"/>
      <c r="G35" s="14">
        <v>42</v>
      </c>
      <c r="H35" s="13">
        <f t="shared" si="4"/>
        <v>42</v>
      </c>
      <c r="I35" s="13"/>
      <c r="J35" s="13">
        <f t="shared" si="1"/>
        <v>42</v>
      </c>
      <c r="K35" s="13"/>
      <c r="L35" s="13"/>
      <c r="M35" s="14">
        <f t="shared" si="5"/>
        <v>0</v>
      </c>
      <c r="N35" s="14"/>
    </row>
    <row r="36" spans="1:14">
      <c r="A36" s="3"/>
      <c r="B36" s="89"/>
      <c r="C36" s="89"/>
      <c r="D36" s="90"/>
      <c r="E36" s="81">
        <v>1</v>
      </c>
      <c r="F36" s="13"/>
      <c r="G36" s="14">
        <v>64</v>
      </c>
      <c r="H36" s="13">
        <f t="shared" si="4"/>
        <v>64</v>
      </c>
      <c r="I36" s="235">
        <v>11</v>
      </c>
      <c r="J36" s="13">
        <f t="shared" si="1"/>
        <v>75</v>
      </c>
      <c r="K36" s="13">
        <v>1</v>
      </c>
      <c r="L36" s="13">
        <v>4</v>
      </c>
      <c r="M36" s="14">
        <f t="shared" si="5"/>
        <v>5</v>
      </c>
      <c r="N36" s="14">
        <v>4</v>
      </c>
    </row>
    <row r="37" spans="1:14" ht="12.75" customHeight="1">
      <c r="A37" s="3"/>
      <c r="B37" s="377" t="s">
        <v>19</v>
      </c>
      <c r="C37" s="378"/>
      <c r="D37" s="378"/>
      <c r="E37" s="378"/>
      <c r="F37" s="22">
        <f t="shared" ref="F37:N37" si="6">SUM(F24:F36)</f>
        <v>1011</v>
      </c>
      <c r="G37" s="13">
        <f t="shared" si="6"/>
        <v>149</v>
      </c>
      <c r="H37" s="24">
        <f t="shared" si="6"/>
        <v>1160</v>
      </c>
      <c r="I37" s="25">
        <f t="shared" si="6"/>
        <v>11</v>
      </c>
      <c r="J37" s="21">
        <f t="shared" si="6"/>
        <v>1171</v>
      </c>
      <c r="K37" s="22">
        <f t="shared" si="6"/>
        <v>268</v>
      </c>
      <c r="L37" s="13">
        <f t="shared" si="6"/>
        <v>87</v>
      </c>
      <c r="M37" s="21">
        <f t="shared" si="6"/>
        <v>355</v>
      </c>
      <c r="N37" s="22">
        <f t="shared" si="6"/>
        <v>140</v>
      </c>
    </row>
    <row r="38" spans="1:14">
      <c r="A38" s="3"/>
      <c r="B38" s="81"/>
      <c r="C38" s="81"/>
      <c r="D38" s="91"/>
      <c r="E38" s="207">
        <v>13</v>
      </c>
      <c r="F38" s="13">
        <v>4</v>
      </c>
      <c r="G38" s="13"/>
      <c r="H38" s="13">
        <f t="shared" si="4"/>
        <v>4</v>
      </c>
      <c r="I38" s="13"/>
      <c r="J38" s="13">
        <f t="shared" si="1"/>
        <v>4</v>
      </c>
      <c r="K38">
        <v>1</v>
      </c>
      <c r="L38">
        <v>4</v>
      </c>
      <c r="M38" s="14">
        <f>K38+L38</f>
        <v>5</v>
      </c>
      <c r="N38" s="14">
        <v>8</v>
      </c>
    </row>
    <row r="39" spans="1:14">
      <c r="A39" s="3"/>
      <c r="B39" s="85" t="s">
        <v>1</v>
      </c>
      <c r="C39" s="85" t="s">
        <v>0</v>
      </c>
      <c r="D39" s="90" t="s">
        <v>21</v>
      </c>
      <c r="E39" s="207">
        <v>12</v>
      </c>
      <c r="F39" s="13"/>
      <c r="G39" s="13"/>
      <c r="H39" s="13">
        <f t="shared" si="4"/>
        <v>0</v>
      </c>
      <c r="I39" s="13"/>
      <c r="J39" s="13">
        <f t="shared" si="1"/>
        <v>0</v>
      </c>
      <c r="K39" s="14"/>
      <c r="L39" s="14"/>
      <c r="M39" s="14">
        <f t="shared" ref="M39:M50" si="7">K39+L39</f>
        <v>0</v>
      </c>
      <c r="N39" s="14"/>
    </row>
    <row r="40" spans="1:14">
      <c r="A40" s="3"/>
      <c r="B40" s="85" t="s">
        <v>10</v>
      </c>
      <c r="C40" s="85"/>
      <c r="D40" s="90" t="s">
        <v>10</v>
      </c>
      <c r="E40" s="207">
        <v>11</v>
      </c>
      <c r="F40" s="13"/>
      <c r="G40" s="13"/>
      <c r="H40" s="13">
        <f t="shared" si="4"/>
        <v>0</v>
      </c>
      <c r="I40" s="13"/>
      <c r="J40" s="13">
        <f t="shared" si="1"/>
        <v>0</v>
      </c>
      <c r="K40" s="14"/>
      <c r="L40" s="14"/>
      <c r="M40" s="14">
        <f t="shared" si="7"/>
        <v>0</v>
      </c>
      <c r="N40" s="14"/>
    </row>
    <row r="41" spans="1:14">
      <c r="A41" s="3"/>
      <c r="B41" s="85" t="s">
        <v>11</v>
      </c>
      <c r="C41" s="81"/>
      <c r="D41" s="90" t="s">
        <v>2</v>
      </c>
      <c r="E41" s="207">
        <v>10</v>
      </c>
      <c r="F41" s="13">
        <v>1</v>
      </c>
      <c r="G41" s="13"/>
      <c r="H41" s="13">
        <f t="shared" si="4"/>
        <v>1</v>
      </c>
      <c r="I41" s="13"/>
      <c r="J41" s="13">
        <f t="shared" si="1"/>
        <v>1</v>
      </c>
      <c r="K41" s="14"/>
      <c r="L41" s="14"/>
      <c r="M41" s="14">
        <f t="shared" si="7"/>
        <v>0</v>
      </c>
      <c r="N41" s="14"/>
    </row>
    <row r="42" spans="1:14">
      <c r="A42" s="3"/>
      <c r="B42" s="85" t="s">
        <v>4</v>
      </c>
      <c r="C42" s="85"/>
      <c r="D42" s="90" t="s">
        <v>27</v>
      </c>
      <c r="E42" s="207">
        <v>9</v>
      </c>
      <c r="F42" s="13"/>
      <c r="G42" s="13"/>
      <c r="H42" s="13">
        <f t="shared" si="4"/>
        <v>0</v>
      </c>
      <c r="I42" s="13"/>
      <c r="J42" s="13">
        <f t="shared" si="1"/>
        <v>0</v>
      </c>
      <c r="K42" s="14"/>
      <c r="L42" s="14"/>
      <c r="M42" s="14">
        <f t="shared" si="7"/>
        <v>0</v>
      </c>
      <c r="N42" s="14"/>
    </row>
    <row r="43" spans="1:14">
      <c r="A43" s="3"/>
      <c r="B43" s="85" t="s">
        <v>3</v>
      </c>
      <c r="C43" s="85" t="s">
        <v>5</v>
      </c>
      <c r="D43" s="90" t="s">
        <v>1</v>
      </c>
      <c r="E43" s="207">
        <v>8</v>
      </c>
      <c r="F43" s="13"/>
      <c r="G43" s="13"/>
      <c r="H43" s="13">
        <f t="shared" si="4"/>
        <v>0</v>
      </c>
      <c r="I43" s="13"/>
      <c r="J43" s="13">
        <f t="shared" si="1"/>
        <v>0</v>
      </c>
      <c r="K43" s="14"/>
      <c r="L43" s="14"/>
      <c r="M43" s="14">
        <f t="shared" si="7"/>
        <v>0</v>
      </c>
      <c r="N43" s="14"/>
    </row>
    <row r="44" spans="1:14">
      <c r="A44" s="3"/>
      <c r="B44" s="85" t="s">
        <v>4</v>
      </c>
      <c r="C44" s="85"/>
      <c r="D44" s="90" t="s">
        <v>26</v>
      </c>
      <c r="E44" s="207">
        <v>7</v>
      </c>
      <c r="F44" s="13"/>
      <c r="G44" s="13"/>
      <c r="H44" s="13">
        <f t="shared" si="4"/>
        <v>0</v>
      </c>
      <c r="I44" s="13"/>
      <c r="J44" s="13">
        <f t="shared" si="1"/>
        <v>0</v>
      </c>
      <c r="K44" s="14"/>
      <c r="L44" s="14"/>
      <c r="M44" s="14">
        <f t="shared" si="7"/>
        <v>0</v>
      </c>
      <c r="N44" s="14"/>
    </row>
    <row r="45" spans="1:14">
      <c r="A45" s="3"/>
      <c r="B45" s="85" t="s">
        <v>1</v>
      </c>
      <c r="C45" s="85"/>
      <c r="D45" s="90" t="s">
        <v>22</v>
      </c>
      <c r="E45" s="207">
        <v>6</v>
      </c>
      <c r="F45" s="13"/>
      <c r="G45" s="13"/>
      <c r="H45" s="13">
        <f t="shared" si="4"/>
        <v>0</v>
      </c>
      <c r="I45" s="13"/>
      <c r="J45" s="13">
        <f t="shared" si="1"/>
        <v>0</v>
      </c>
      <c r="K45" s="14"/>
      <c r="L45" s="14"/>
      <c r="M45" s="14">
        <f t="shared" si="7"/>
        <v>0</v>
      </c>
      <c r="N45" s="14"/>
    </row>
    <row r="46" spans="1:14">
      <c r="A46" s="3"/>
      <c r="B46" s="85" t="s">
        <v>12</v>
      </c>
      <c r="C46" s="81"/>
      <c r="D46" s="90" t="s">
        <v>2</v>
      </c>
      <c r="E46" s="207">
        <v>5</v>
      </c>
      <c r="F46" s="13"/>
      <c r="G46" s="13"/>
      <c r="H46" s="13">
        <f t="shared" si="4"/>
        <v>0</v>
      </c>
      <c r="I46" s="13"/>
      <c r="J46" s="13">
        <f t="shared" si="1"/>
        <v>0</v>
      </c>
      <c r="K46" s="14"/>
      <c r="L46" s="14"/>
      <c r="M46" s="14">
        <f t="shared" si="7"/>
        <v>0</v>
      </c>
      <c r="N46" s="14"/>
    </row>
    <row r="47" spans="1:14">
      <c r="A47" s="3"/>
      <c r="B47" s="85"/>
      <c r="C47" s="85"/>
      <c r="D47" s="90" t="s">
        <v>7</v>
      </c>
      <c r="E47" s="207">
        <v>4</v>
      </c>
      <c r="F47" s="13"/>
      <c r="G47" s="13"/>
      <c r="H47" s="13">
        <f t="shared" si="4"/>
        <v>0</v>
      </c>
      <c r="I47" s="13"/>
      <c r="J47" s="13">
        <f t="shared" si="1"/>
        <v>0</v>
      </c>
      <c r="K47" s="14"/>
      <c r="L47">
        <v>1</v>
      </c>
      <c r="M47" s="14">
        <f t="shared" si="7"/>
        <v>1</v>
      </c>
      <c r="N47" s="14">
        <v>1</v>
      </c>
    </row>
    <row r="48" spans="1:14">
      <c r="A48" s="3"/>
      <c r="B48" s="85"/>
      <c r="C48" s="85" t="s">
        <v>1</v>
      </c>
      <c r="D48" s="90" t="s">
        <v>1</v>
      </c>
      <c r="E48" s="207">
        <v>3</v>
      </c>
      <c r="F48" s="13"/>
      <c r="G48" s="13"/>
      <c r="H48" s="13">
        <f t="shared" si="4"/>
        <v>0</v>
      </c>
      <c r="I48" s="13"/>
      <c r="J48" s="13">
        <f t="shared" si="1"/>
        <v>0</v>
      </c>
      <c r="K48" s="14"/>
      <c r="L48" s="14"/>
      <c r="M48" s="14">
        <f t="shared" si="7"/>
        <v>0</v>
      </c>
      <c r="N48" s="14"/>
    </row>
    <row r="49" spans="1:14">
      <c r="A49" s="3"/>
      <c r="B49" s="85"/>
      <c r="C49" s="85"/>
      <c r="D49" s="90" t="s">
        <v>3</v>
      </c>
      <c r="E49" s="207">
        <v>2</v>
      </c>
      <c r="F49" s="13"/>
      <c r="G49" s="13"/>
      <c r="H49" s="13">
        <f t="shared" si="4"/>
        <v>0</v>
      </c>
      <c r="I49" s="13"/>
      <c r="J49" s="13">
        <f t="shared" si="1"/>
        <v>0</v>
      </c>
      <c r="K49" s="14"/>
      <c r="L49" s="14"/>
      <c r="M49" s="14">
        <f t="shared" si="7"/>
        <v>0</v>
      </c>
      <c r="N49" s="14"/>
    </row>
    <row r="50" spans="1:14">
      <c r="A50" s="3"/>
      <c r="B50" s="89"/>
      <c r="C50" s="90"/>
      <c r="D50" s="89"/>
      <c r="E50" s="81">
        <v>1</v>
      </c>
      <c r="F50" s="27"/>
      <c r="G50" s="27"/>
      <c r="H50" s="27">
        <f t="shared" si="4"/>
        <v>0</v>
      </c>
      <c r="I50" s="27"/>
      <c r="J50" s="27">
        <f t="shared" si="1"/>
        <v>0</v>
      </c>
      <c r="K50" s="28"/>
      <c r="L50" s="28"/>
      <c r="M50" s="28">
        <f t="shared" si="7"/>
        <v>0</v>
      </c>
      <c r="N50" s="28"/>
    </row>
    <row r="51" spans="1:14" ht="12.75" customHeight="1">
      <c r="B51" s="380" t="s">
        <v>20</v>
      </c>
      <c r="C51" s="380"/>
      <c r="D51" s="380"/>
      <c r="E51" s="380"/>
      <c r="F51" s="13">
        <f t="shared" ref="F51:N51" si="8">SUM(F38:F50)</f>
        <v>5</v>
      </c>
      <c r="G51" s="13"/>
      <c r="H51" s="13">
        <f t="shared" si="8"/>
        <v>5</v>
      </c>
      <c r="I51" s="13"/>
      <c r="J51" s="13">
        <f t="shared" si="8"/>
        <v>5</v>
      </c>
      <c r="K51" s="13">
        <f t="shared" si="8"/>
        <v>1</v>
      </c>
      <c r="L51" s="13">
        <f t="shared" si="8"/>
        <v>5</v>
      </c>
      <c r="M51" s="13">
        <f t="shared" si="8"/>
        <v>6</v>
      </c>
      <c r="N51" s="13">
        <f t="shared" si="8"/>
        <v>9</v>
      </c>
    </row>
    <row r="52" spans="1:14">
      <c r="B52" s="377" t="s">
        <v>37</v>
      </c>
      <c r="C52" s="378"/>
      <c r="D52" s="378"/>
      <c r="E52" s="379"/>
      <c r="F52" s="13"/>
      <c r="G52" s="13"/>
      <c r="H52" s="13"/>
      <c r="I52" s="13"/>
      <c r="J52" s="13"/>
      <c r="K52" s="13"/>
      <c r="L52" s="13">
        <v>11</v>
      </c>
      <c r="M52" s="13"/>
      <c r="N52" s="13">
        <v>16</v>
      </c>
    </row>
    <row r="53" spans="1:14" ht="12.75" customHeight="1">
      <c r="B53" s="375" t="s">
        <v>40</v>
      </c>
      <c r="C53" s="375"/>
      <c r="D53" s="375"/>
      <c r="E53" s="375"/>
      <c r="F53" s="92">
        <f t="shared" ref="F53:N53" si="9">+F23+F37+F51+F52</f>
        <v>1478</v>
      </c>
      <c r="G53" s="92">
        <f t="shared" si="9"/>
        <v>262</v>
      </c>
      <c r="H53" s="92">
        <f t="shared" si="9"/>
        <v>1740</v>
      </c>
      <c r="I53" s="92">
        <f t="shared" si="9"/>
        <v>14</v>
      </c>
      <c r="J53" s="92">
        <f t="shared" si="9"/>
        <v>1754</v>
      </c>
      <c r="K53" s="92">
        <f t="shared" si="9"/>
        <v>434</v>
      </c>
      <c r="L53" s="92">
        <f t="shared" si="9"/>
        <v>144</v>
      </c>
      <c r="M53" s="92">
        <f t="shared" si="9"/>
        <v>567</v>
      </c>
      <c r="N53" s="92">
        <f t="shared" si="9"/>
        <v>220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 t="s">
        <v>38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D2" sqref="D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99" t="s">
        <v>32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>
      <c r="B2" s="99" t="s">
        <v>34</v>
      </c>
      <c r="C2" s="100"/>
      <c r="D2" s="100" t="s">
        <v>57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>
      <c r="B3" s="99" t="s">
        <v>33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>
      <c r="B4" s="100" t="s">
        <v>36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>
      <c r="B5" s="382" t="s">
        <v>24</v>
      </c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</row>
    <row r="6" spans="1:14">
      <c r="B6" s="101" t="s">
        <v>39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2.75" customHeight="1">
      <c r="B7" s="383" t="s">
        <v>56</v>
      </c>
      <c r="C7" s="383"/>
      <c r="D7" s="383"/>
      <c r="E7" s="383"/>
      <c r="F7" s="383" t="s">
        <v>35</v>
      </c>
      <c r="G7" s="383"/>
      <c r="H7" s="383"/>
      <c r="I7" s="383"/>
      <c r="J7" s="383"/>
      <c r="K7" s="383" t="s">
        <v>28</v>
      </c>
      <c r="L7" s="383"/>
      <c r="M7" s="383"/>
      <c r="N7" s="383"/>
    </row>
    <row r="8" spans="1:14" ht="12.75" customHeight="1">
      <c r="B8" s="383"/>
      <c r="C8" s="383"/>
      <c r="D8" s="383"/>
      <c r="E8" s="383"/>
      <c r="F8" s="383" t="s">
        <v>13</v>
      </c>
      <c r="G8" s="383"/>
      <c r="H8" s="383"/>
      <c r="I8" s="383" t="s">
        <v>14</v>
      </c>
      <c r="J8" s="383" t="s">
        <v>15</v>
      </c>
      <c r="K8" s="383" t="s">
        <v>30</v>
      </c>
      <c r="L8" s="383" t="s">
        <v>31</v>
      </c>
      <c r="M8" s="383" t="s">
        <v>15</v>
      </c>
      <c r="N8" s="383" t="s">
        <v>29</v>
      </c>
    </row>
    <row r="9" spans="1:14" ht="24">
      <c r="B9" s="383"/>
      <c r="C9" s="383"/>
      <c r="D9" s="383"/>
      <c r="E9" s="383"/>
      <c r="F9" s="102" t="s">
        <v>16</v>
      </c>
      <c r="G9" s="102" t="s">
        <v>17</v>
      </c>
      <c r="H9" s="102" t="s">
        <v>23</v>
      </c>
      <c r="I9" s="383"/>
      <c r="J9" s="383"/>
      <c r="K9" s="383"/>
      <c r="L9" s="383"/>
      <c r="M9" s="383"/>
      <c r="N9" s="383"/>
    </row>
    <row r="10" spans="1:14">
      <c r="A10" s="39"/>
      <c r="B10" s="103"/>
      <c r="C10" s="104"/>
      <c r="D10" s="105"/>
      <c r="E10" s="106">
        <v>13</v>
      </c>
      <c r="F10" s="107">
        <v>149</v>
      </c>
      <c r="G10" s="107"/>
      <c r="H10" s="107">
        <f t="shared" ref="H10:H22" si="0">F10+G10</f>
        <v>149</v>
      </c>
      <c r="I10" s="107"/>
      <c r="J10" s="107">
        <f t="shared" ref="J10:J22" si="1">H10+I10</f>
        <v>149</v>
      </c>
      <c r="K10" s="108">
        <v>133</v>
      </c>
      <c r="L10" s="108">
        <v>18</v>
      </c>
      <c r="M10" s="109">
        <f t="shared" ref="M10:M22" si="2">K10+L10</f>
        <v>151</v>
      </c>
      <c r="N10" s="108">
        <v>20</v>
      </c>
    </row>
    <row r="11" spans="1:14">
      <c r="A11" s="39"/>
      <c r="B11" s="110" t="s">
        <v>1</v>
      </c>
      <c r="C11" s="111" t="s">
        <v>0</v>
      </c>
      <c r="D11" s="105"/>
      <c r="E11" s="106">
        <v>12</v>
      </c>
      <c r="F11" s="107">
        <v>2</v>
      </c>
      <c r="G11" s="107"/>
      <c r="H11" s="107">
        <v>2</v>
      </c>
      <c r="I11" s="107"/>
      <c r="J11" s="107">
        <f t="shared" si="1"/>
        <v>2</v>
      </c>
      <c r="K11" s="108">
        <v>2</v>
      </c>
      <c r="L11" s="108">
        <v>5</v>
      </c>
      <c r="M11" s="109">
        <f t="shared" si="2"/>
        <v>7</v>
      </c>
      <c r="N11" s="108">
        <v>9</v>
      </c>
    </row>
    <row r="12" spans="1:14">
      <c r="A12" s="39"/>
      <c r="B12" s="110" t="s">
        <v>2</v>
      </c>
      <c r="C12" s="112"/>
      <c r="D12" s="113" t="s">
        <v>6</v>
      </c>
      <c r="E12" s="106">
        <v>11</v>
      </c>
      <c r="F12" s="107">
        <v>9</v>
      </c>
      <c r="G12" s="107"/>
      <c r="H12" s="107">
        <f t="shared" si="0"/>
        <v>9</v>
      </c>
      <c r="I12" s="107"/>
      <c r="J12" s="107">
        <f t="shared" si="1"/>
        <v>9</v>
      </c>
      <c r="K12" s="108"/>
      <c r="L12" s="108">
        <v>1</v>
      </c>
      <c r="M12" s="109">
        <f t="shared" si="2"/>
        <v>1</v>
      </c>
      <c r="N12" s="108"/>
    </row>
    <row r="13" spans="1:14">
      <c r="A13" s="39"/>
      <c r="B13" s="110" t="s">
        <v>1</v>
      </c>
      <c r="C13" s="111"/>
      <c r="D13" s="113" t="s">
        <v>10</v>
      </c>
      <c r="E13" s="106">
        <v>10</v>
      </c>
      <c r="F13" s="107">
        <v>19</v>
      </c>
      <c r="G13" s="107"/>
      <c r="H13" s="107">
        <f t="shared" si="0"/>
        <v>19</v>
      </c>
      <c r="I13" s="107"/>
      <c r="J13" s="107">
        <f t="shared" si="1"/>
        <v>19</v>
      </c>
      <c r="K13" s="108">
        <v>1</v>
      </c>
      <c r="L13" s="108">
        <v>5</v>
      </c>
      <c r="M13" s="109">
        <f t="shared" si="2"/>
        <v>6</v>
      </c>
      <c r="N13" s="108"/>
    </row>
    <row r="14" spans="1:14">
      <c r="A14" s="39"/>
      <c r="B14" s="110" t="s">
        <v>3</v>
      </c>
      <c r="C14" s="111"/>
      <c r="D14" s="113" t="s">
        <v>25</v>
      </c>
      <c r="E14" s="106">
        <v>9</v>
      </c>
      <c r="F14" s="107">
        <v>8</v>
      </c>
      <c r="G14" s="107"/>
      <c r="H14" s="107">
        <f t="shared" si="0"/>
        <v>8</v>
      </c>
      <c r="I14" s="107"/>
      <c r="J14" s="107">
        <f t="shared" si="1"/>
        <v>8</v>
      </c>
      <c r="K14" s="108"/>
      <c r="L14" s="108"/>
      <c r="M14" s="109">
        <f t="shared" si="2"/>
        <v>0</v>
      </c>
      <c r="N14" s="108"/>
    </row>
    <row r="15" spans="1:14">
      <c r="A15" s="39"/>
      <c r="B15" s="110" t="s">
        <v>4</v>
      </c>
      <c r="C15" s="111" t="s">
        <v>5</v>
      </c>
      <c r="D15" s="113" t="s">
        <v>22</v>
      </c>
      <c r="E15" s="106">
        <v>8</v>
      </c>
      <c r="F15" s="107">
        <v>10</v>
      </c>
      <c r="G15" s="107"/>
      <c r="H15" s="107">
        <f t="shared" si="0"/>
        <v>10</v>
      </c>
      <c r="I15" s="107"/>
      <c r="J15" s="107">
        <f t="shared" si="1"/>
        <v>10</v>
      </c>
      <c r="K15" s="108"/>
      <c r="L15" s="108"/>
      <c r="M15" s="109">
        <f t="shared" si="2"/>
        <v>0</v>
      </c>
      <c r="N15" s="108"/>
    </row>
    <row r="16" spans="1:14">
      <c r="A16" s="39"/>
      <c r="B16" s="110" t="s">
        <v>6</v>
      </c>
      <c r="C16" s="111"/>
      <c r="D16" s="113" t="s">
        <v>12</v>
      </c>
      <c r="E16" s="106">
        <v>7</v>
      </c>
      <c r="F16" s="107">
        <v>1</v>
      </c>
      <c r="G16" s="107"/>
      <c r="H16" s="107">
        <f t="shared" si="0"/>
        <v>1</v>
      </c>
      <c r="I16" s="107"/>
      <c r="J16" s="107">
        <f t="shared" si="1"/>
        <v>1</v>
      </c>
      <c r="K16" s="108"/>
      <c r="L16" s="108"/>
      <c r="M16" s="109">
        <f t="shared" si="2"/>
        <v>0</v>
      </c>
      <c r="N16" s="108"/>
    </row>
    <row r="17" spans="1:14">
      <c r="A17" s="39"/>
      <c r="B17" s="110" t="s">
        <v>7</v>
      </c>
      <c r="C17" s="112"/>
      <c r="D17" s="113" t="s">
        <v>4</v>
      </c>
      <c r="E17" s="106">
        <v>6</v>
      </c>
      <c r="F17" s="107">
        <v>61</v>
      </c>
      <c r="G17" s="107"/>
      <c r="H17" s="107">
        <f t="shared" si="0"/>
        <v>61</v>
      </c>
      <c r="I17" s="107"/>
      <c r="J17" s="107">
        <f t="shared" si="1"/>
        <v>61</v>
      </c>
      <c r="K17" s="108">
        <v>1</v>
      </c>
      <c r="L17" s="108"/>
      <c r="M17" s="109">
        <f t="shared" si="2"/>
        <v>1</v>
      </c>
      <c r="N17" s="108"/>
    </row>
    <row r="18" spans="1:14">
      <c r="A18" s="39"/>
      <c r="B18" s="110" t="s">
        <v>1</v>
      </c>
      <c r="C18" s="111"/>
      <c r="D18" s="113" t="s">
        <v>9</v>
      </c>
      <c r="E18" s="106">
        <v>5</v>
      </c>
      <c r="F18" s="107">
        <v>16</v>
      </c>
      <c r="G18" s="107"/>
      <c r="H18" s="107">
        <f t="shared" si="0"/>
        <v>16</v>
      </c>
      <c r="I18" s="107"/>
      <c r="J18" s="107">
        <f t="shared" si="1"/>
        <v>16</v>
      </c>
      <c r="K18" s="108"/>
      <c r="L18" s="108"/>
      <c r="M18" s="109">
        <f t="shared" si="2"/>
        <v>0</v>
      </c>
      <c r="N18" s="108"/>
    </row>
    <row r="19" spans="1:14">
      <c r="A19" s="39"/>
      <c r="B19" s="110"/>
      <c r="C19" s="111"/>
      <c r="D19" s="113" t="s">
        <v>12</v>
      </c>
      <c r="E19" s="106">
        <v>4</v>
      </c>
      <c r="F19" s="107">
        <v>12</v>
      </c>
      <c r="G19" s="107"/>
      <c r="H19" s="107">
        <f t="shared" si="0"/>
        <v>12</v>
      </c>
      <c r="I19" s="107"/>
      <c r="J19" s="107">
        <f t="shared" si="1"/>
        <v>12</v>
      </c>
      <c r="K19" s="108"/>
      <c r="L19" s="108"/>
      <c r="M19" s="109">
        <f t="shared" si="2"/>
        <v>0</v>
      </c>
      <c r="N19" s="108"/>
    </row>
    <row r="20" spans="1:14">
      <c r="A20" s="39"/>
      <c r="B20" s="110"/>
      <c r="C20" s="111" t="s">
        <v>1</v>
      </c>
      <c r="D20" s="105"/>
      <c r="E20" s="106">
        <v>3</v>
      </c>
      <c r="F20" s="107"/>
      <c r="G20" s="107">
        <v>29</v>
      </c>
      <c r="H20" s="107">
        <f t="shared" si="0"/>
        <v>29</v>
      </c>
      <c r="I20" s="107"/>
      <c r="J20" s="107">
        <f t="shared" si="1"/>
        <v>29</v>
      </c>
      <c r="K20" s="108"/>
      <c r="L20" s="108"/>
      <c r="M20" s="109">
        <f t="shared" si="2"/>
        <v>0</v>
      </c>
      <c r="N20" s="108"/>
    </row>
    <row r="21" spans="1:14">
      <c r="A21" s="39"/>
      <c r="B21" s="110"/>
      <c r="C21" s="111"/>
      <c r="D21" s="105"/>
      <c r="E21" s="106">
        <v>2</v>
      </c>
      <c r="F21" s="107"/>
      <c r="G21" s="107">
        <v>25</v>
      </c>
      <c r="H21" s="107">
        <f t="shared" si="0"/>
        <v>25</v>
      </c>
      <c r="I21" s="107"/>
      <c r="J21" s="107">
        <f t="shared" si="1"/>
        <v>25</v>
      </c>
      <c r="K21" s="108"/>
      <c r="L21" s="108"/>
      <c r="M21" s="109">
        <f t="shared" si="2"/>
        <v>0</v>
      </c>
      <c r="N21" s="108"/>
    </row>
    <row r="22" spans="1:14">
      <c r="A22" s="39"/>
      <c r="B22" s="114"/>
      <c r="C22" s="112"/>
      <c r="D22" s="105"/>
      <c r="E22" s="103">
        <v>1</v>
      </c>
      <c r="F22" s="107"/>
      <c r="G22" s="107">
        <v>1</v>
      </c>
      <c r="H22" s="107">
        <f t="shared" si="0"/>
        <v>1</v>
      </c>
      <c r="I22" s="107">
        <v>11</v>
      </c>
      <c r="J22" s="107">
        <f t="shared" si="1"/>
        <v>12</v>
      </c>
      <c r="K22" s="108"/>
      <c r="L22" s="108"/>
      <c r="M22" s="109">
        <f t="shared" si="2"/>
        <v>0</v>
      </c>
      <c r="N22" s="108"/>
    </row>
    <row r="23" spans="1:14" ht="12.75" customHeight="1">
      <c r="A23" s="39"/>
      <c r="B23" s="384" t="s">
        <v>18</v>
      </c>
      <c r="C23" s="384"/>
      <c r="D23" s="384"/>
      <c r="E23" s="384"/>
      <c r="F23" s="107">
        <f t="shared" ref="F23:N23" si="3">SUM(F10:F22)</f>
        <v>287</v>
      </c>
      <c r="G23" s="107">
        <f t="shared" si="3"/>
        <v>55</v>
      </c>
      <c r="H23" s="115">
        <f t="shared" si="3"/>
        <v>342</v>
      </c>
      <c r="I23" s="107">
        <f t="shared" si="3"/>
        <v>11</v>
      </c>
      <c r="J23" s="115">
        <f t="shared" si="3"/>
        <v>353</v>
      </c>
      <c r="K23" s="116">
        <f t="shared" si="3"/>
        <v>137</v>
      </c>
      <c r="L23" s="116">
        <f t="shared" si="3"/>
        <v>29</v>
      </c>
      <c r="M23" s="107">
        <f t="shared" si="3"/>
        <v>166</v>
      </c>
      <c r="N23" s="107">
        <f t="shared" si="3"/>
        <v>29</v>
      </c>
    </row>
    <row r="24" spans="1:14">
      <c r="A24" s="39"/>
      <c r="B24" s="110"/>
      <c r="C24" s="110"/>
      <c r="D24" s="117"/>
      <c r="E24" s="114">
        <v>13</v>
      </c>
      <c r="F24" s="107">
        <v>338</v>
      </c>
      <c r="G24" s="107"/>
      <c r="H24" s="107">
        <f t="shared" ref="H24:H36" si="4">F24+G24</f>
        <v>338</v>
      </c>
      <c r="I24" s="107"/>
      <c r="J24" s="107">
        <f t="shared" ref="J24:J36" si="5">H24+I24</f>
        <v>338</v>
      </c>
      <c r="K24" s="108">
        <v>76</v>
      </c>
      <c r="L24" s="108">
        <v>22</v>
      </c>
      <c r="M24" s="108">
        <f t="shared" ref="M24:M36" si="6">K24+L24</f>
        <v>98</v>
      </c>
      <c r="N24" s="108">
        <v>35</v>
      </c>
    </row>
    <row r="25" spans="1:14">
      <c r="A25" s="39"/>
      <c r="B25" s="110"/>
      <c r="C25" s="110" t="s">
        <v>0</v>
      </c>
      <c r="D25" s="117"/>
      <c r="E25" s="106">
        <v>12</v>
      </c>
      <c r="F25" s="107">
        <v>5</v>
      </c>
      <c r="G25" s="107"/>
      <c r="H25" s="107">
        <f t="shared" si="4"/>
        <v>5</v>
      </c>
      <c r="I25" s="107"/>
      <c r="J25" s="107">
        <f t="shared" si="5"/>
        <v>5</v>
      </c>
      <c r="K25" s="108">
        <v>1</v>
      </c>
      <c r="L25" s="108"/>
      <c r="M25" s="108">
        <f t="shared" si="6"/>
        <v>1</v>
      </c>
      <c r="N25" s="108"/>
    </row>
    <row r="26" spans="1:14">
      <c r="A26" s="39"/>
      <c r="B26" s="110" t="s">
        <v>7</v>
      </c>
      <c r="C26" s="114"/>
      <c r="D26" s="117"/>
      <c r="E26" s="106">
        <v>11</v>
      </c>
      <c r="F26" s="107">
        <v>14</v>
      </c>
      <c r="G26" s="107"/>
      <c r="H26" s="107">
        <f t="shared" si="4"/>
        <v>14</v>
      </c>
      <c r="I26" s="107"/>
      <c r="J26" s="107">
        <f t="shared" si="5"/>
        <v>14</v>
      </c>
      <c r="K26" s="108"/>
      <c r="L26" s="108">
        <v>1</v>
      </c>
      <c r="M26" s="108">
        <f t="shared" si="6"/>
        <v>1</v>
      </c>
      <c r="N26" s="108">
        <v>1</v>
      </c>
    </row>
    <row r="27" spans="1:14">
      <c r="A27" s="39"/>
      <c r="B27" s="110" t="s">
        <v>8</v>
      </c>
      <c r="C27" s="110"/>
      <c r="D27" s="117" t="s">
        <v>26</v>
      </c>
      <c r="E27" s="106">
        <v>10</v>
      </c>
      <c r="F27" s="107">
        <v>33</v>
      </c>
      <c r="G27" s="107"/>
      <c r="H27" s="107">
        <f t="shared" si="4"/>
        <v>33</v>
      </c>
      <c r="I27" s="107"/>
      <c r="J27" s="107">
        <f t="shared" si="5"/>
        <v>33</v>
      </c>
      <c r="K27" s="108">
        <v>2</v>
      </c>
      <c r="L27" s="108">
        <v>1</v>
      </c>
      <c r="M27" s="108">
        <f t="shared" si="6"/>
        <v>3</v>
      </c>
      <c r="N27" s="108">
        <v>2</v>
      </c>
    </row>
    <row r="28" spans="1:14">
      <c r="A28" s="39"/>
      <c r="B28" s="110" t="s">
        <v>0</v>
      </c>
      <c r="C28" s="110"/>
      <c r="D28" s="117" t="s">
        <v>8</v>
      </c>
      <c r="E28" s="106">
        <v>9</v>
      </c>
      <c r="F28" s="107">
        <v>12</v>
      </c>
      <c r="G28" s="107"/>
      <c r="H28" s="107">
        <f t="shared" si="4"/>
        <v>12</v>
      </c>
      <c r="I28" s="107"/>
      <c r="J28" s="107">
        <f t="shared" si="5"/>
        <v>12</v>
      </c>
      <c r="K28" s="108">
        <v>2</v>
      </c>
      <c r="L28" s="108">
        <v>1</v>
      </c>
      <c r="M28" s="108">
        <v>3</v>
      </c>
      <c r="N28" s="108">
        <v>1</v>
      </c>
    </row>
    <row r="29" spans="1:14">
      <c r="A29" s="39"/>
      <c r="B29" s="110" t="s">
        <v>2</v>
      </c>
      <c r="C29" s="110" t="s">
        <v>5</v>
      </c>
      <c r="D29" s="117" t="s">
        <v>27</v>
      </c>
      <c r="E29" s="106">
        <v>8</v>
      </c>
      <c r="F29" s="107">
        <v>18</v>
      </c>
      <c r="G29" s="107"/>
      <c r="H29" s="107">
        <f t="shared" si="4"/>
        <v>18</v>
      </c>
      <c r="I29" s="107"/>
      <c r="J29" s="107">
        <f t="shared" si="5"/>
        <v>18</v>
      </c>
      <c r="K29" s="108"/>
      <c r="L29" s="108"/>
      <c r="M29" s="108">
        <v>0</v>
      </c>
      <c r="N29" s="108"/>
    </row>
    <row r="30" spans="1:14">
      <c r="A30" s="39"/>
      <c r="B30" s="110" t="s">
        <v>4</v>
      </c>
      <c r="C30" s="110"/>
      <c r="D30" s="117" t="s">
        <v>4</v>
      </c>
      <c r="E30" s="106">
        <v>7</v>
      </c>
      <c r="F30" s="107">
        <v>2</v>
      </c>
      <c r="G30" s="107"/>
      <c r="H30" s="107">
        <f t="shared" si="4"/>
        <v>2</v>
      </c>
      <c r="I30" s="107"/>
      <c r="J30" s="107">
        <f t="shared" si="5"/>
        <v>2</v>
      </c>
      <c r="K30" s="108"/>
      <c r="L30" s="108">
        <v>2</v>
      </c>
      <c r="M30" s="108">
        <f t="shared" si="6"/>
        <v>2</v>
      </c>
      <c r="N30" s="108">
        <v>2</v>
      </c>
    </row>
    <row r="31" spans="1:14">
      <c r="A31" s="39"/>
      <c r="B31" s="110" t="s">
        <v>0</v>
      </c>
      <c r="C31" s="110"/>
      <c r="D31" s="117" t="s">
        <v>9</v>
      </c>
      <c r="E31" s="106">
        <v>6</v>
      </c>
      <c r="F31" s="107">
        <v>34</v>
      </c>
      <c r="G31" s="107"/>
      <c r="H31" s="107">
        <f t="shared" si="4"/>
        <v>34</v>
      </c>
      <c r="I31" s="107"/>
      <c r="J31" s="107">
        <f t="shared" si="5"/>
        <v>34</v>
      </c>
      <c r="K31" s="108">
        <v>1</v>
      </c>
      <c r="L31" s="108">
        <v>1</v>
      </c>
      <c r="M31" s="108">
        <f t="shared" si="6"/>
        <v>2</v>
      </c>
      <c r="N31" s="108">
        <v>2</v>
      </c>
    </row>
    <row r="32" spans="1:14">
      <c r="A32" s="39"/>
      <c r="B32" s="110" t="s">
        <v>9</v>
      </c>
      <c r="C32" s="103"/>
      <c r="D32" s="117"/>
      <c r="E32" s="106">
        <v>5</v>
      </c>
      <c r="F32" s="107">
        <v>23</v>
      </c>
      <c r="G32" s="107"/>
      <c r="H32" s="107">
        <f t="shared" si="4"/>
        <v>23</v>
      </c>
      <c r="I32" s="107"/>
      <c r="J32" s="107">
        <f t="shared" si="5"/>
        <v>23</v>
      </c>
      <c r="K32" s="108"/>
      <c r="L32" s="108"/>
      <c r="M32" s="108">
        <f t="shared" si="6"/>
        <v>0</v>
      </c>
      <c r="N32" s="108"/>
    </row>
    <row r="33" spans="1:14">
      <c r="A33" s="39"/>
      <c r="B33" s="110"/>
      <c r="C33" s="110"/>
      <c r="D33" s="117"/>
      <c r="E33" s="106">
        <v>4</v>
      </c>
      <c r="F33" s="107">
        <v>20</v>
      </c>
      <c r="G33" s="107"/>
      <c r="H33" s="107">
        <f t="shared" si="4"/>
        <v>20</v>
      </c>
      <c r="I33" s="107"/>
      <c r="J33" s="107">
        <f t="shared" si="5"/>
        <v>20</v>
      </c>
      <c r="K33" s="108"/>
      <c r="L33" s="108"/>
      <c r="M33" s="108">
        <f t="shared" si="6"/>
        <v>0</v>
      </c>
      <c r="N33" s="108"/>
    </row>
    <row r="34" spans="1:14">
      <c r="A34" s="39"/>
      <c r="B34" s="110"/>
      <c r="C34" s="110" t="s">
        <v>1</v>
      </c>
      <c r="D34" s="117"/>
      <c r="E34" s="106">
        <v>3</v>
      </c>
      <c r="F34" s="107"/>
      <c r="G34" s="107">
        <v>22</v>
      </c>
      <c r="H34" s="107">
        <f t="shared" si="4"/>
        <v>22</v>
      </c>
      <c r="I34" s="107"/>
      <c r="J34" s="107">
        <f t="shared" si="5"/>
        <v>22</v>
      </c>
      <c r="K34" s="108"/>
      <c r="L34" s="108"/>
      <c r="M34" s="108">
        <f t="shared" si="6"/>
        <v>0</v>
      </c>
      <c r="N34" s="108"/>
    </row>
    <row r="35" spans="1:14">
      <c r="A35" s="39"/>
      <c r="B35" s="110"/>
      <c r="C35" s="110"/>
      <c r="D35" s="117"/>
      <c r="E35" s="106">
        <v>2</v>
      </c>
      <c r="F35" s="107"/>
      <c r="G35" s="107">
        <v>31</v>
      </c>
      <c r="H35" s="107">
        <f t="shared" si="4"/>
        <v>31</v>
      </c>
      <c r="I35" s="107"/>
      <c r="J35" s="107">
        <f t="shared" si="5"/>
        <v>31</v>
      </c>
      <c r="K35" s="108"/>
      <c r="L35" s="108">
        <v>2</v>
      </c>
      <c r="M35" s="108">
        <f t="shared" si="6"/>
        <v>2</v>
      </c>
      <c r="N35" s="108">
        <v>2</v>
      </c>
    </row>
    <row r="36" spans="1:14">
      <c r="A36" s="39"/>
      <c r="B36" s="114"/>
      <c r="C36" s="114"/>
      <c r="D36" s="117"/>
      <c r="E36" s="103">
        <v>1</v>
      </c>
      <c r="F36" s="107"/>
      <c r="G36" s="107"/>
      <c r="H36" s="107">
        <f t="shared" si="4"/>
        <v>0</v>
      </c>
      <c r="I36" s="107">
        <v>10</v>
      </c>
      <c r="J36" s="107">
        <f t="shared" si="5"/>
        <v>10</v>
      </c>
      <c r="K36" s="108"/>
      <c r="L36" s="108">
        <v>1</v>
      </c>
      <c r="M36" s="108">
        <f t="shared" si="6"/>
        <v>1</v>
      </c>
      <c r="N36" s="108">
        <v>1</v>
      </c>
    </row>
    <row r="37" spans="1:14" ht="12.75" customHeight="1">
      <c r="A37" s="39"/>
      <c r="B37" s="385" t="s">
        <v>19</v>
      </c>
      <c r="C37" s="385"/>
      <c r="D37" s="385"/>
      <c r="E37" s="385"/>
      <c r="F37" s="116">
        <f t="shared" ref="F37:N37" si="7">SUM(F24:F36)</f>
        <v>499</v>
      </c>
      <c r="G37" s="107">
        <f t="shared" si="7"/>
        <v>53</v>
      </c>
      <c r="H37" s="118">
        <f t="shared" si="7"/>
        <v>552</v>
      </c>
      <c r="I37" s="107">
        <f t="shared" si="7"/>
        <v>10</v>
      </c>
      <c r="J37" s="115">
        <f t="shared" si="7"/>
        <v>562</v>
      </c>
      <c r="K37" s="116">
        <f t="shared" si="7"/>
        <v>82</v>
      </c>
      <c r="L37" s="107">
        <f t="shared" si="7"/>
        <v>31</v>
      </c>
      <c r="M37" s="115">
        <f t="shared" si="7"/>
        <v>113</v>
      </c>
      <c r="N37" s="116">
        <f t="shared" si="7"/>
        <v>46</v>
      </c>
    </row>
    <row r="38" spans="1:14">
      <c r="A38" s="39"/>
      <c r="B38" s="103"/>
      <c r="C38" s="103"/>
      <c r="D38" s="119"/>
      <c r="E38" s="106">
        <v>13</v>
      </c>
      <c r="F38" s="107">
        <v>2</v>
      </c>
      <c r="G38" s="107"/>
      <c r="H38" s="107">
        <v>2</v>
      </c>
      <c r="I38" s="107"/>
      <c r="J38" s="107">
        <f t="shared" ref="J38:J50" si="8">H38+I38</f>
        <v>2</v>
      </c>
      <c r="K38" s="108"/>
      <c r="L38" s="108"/>
      <c r="M38" s="108">
        <f t="shared" ref="M38:M50" si="9">K38+L38</f>
        <v>0</v>
      </c>
      <c r="N38" s="108">
        <v>1</v>
      </c>
    </row>
    <row r="39" spans="1:14">
      <c r="A39" s="39"/>
      <c r="B39" s="110" t="s">
        <v>1</v>
      </c>
      <c r="C39" s="110" t="s">
        <v>0</v>
      </c>
      <c r="D39" s="117" t="s">
        <v>21</v>
      </c>
      <c r="E39" s="106">
        <v>12</v>
      </c>
      <c r="F39" s="107"/>
      <c r="G39" s="107"/>
      <c r="H39" s="107">
        <f t="shared" ref="H39:H50" si="10">F39+G39</f>
        <v>0</v>
      </c>
      <c r="I39" s="107"/>
      <c r="J39" s="107">
        <f t="shared" si="8"/>
        <v>0</v>
      </c>
      <c r="K39" s="108"/>
      <c r="L39" s="108"/>
      <c r="M39" s="108">
        <f t="shared" si="9"/>
        <v>0</v>
      </c>
      <c r="N39" s="108"/>
    </row>
    <row r="40" spans="1:14">
      <c r="A40" s="39"/>
      <c r="B40" s="110" t="s">
        <v>10</v>
      </c>
      <c r="C40" s="110"/>
      <c r="D40" s="117" t="s">
        <v>10</v>
      </c>
      <c r="E40" s="106">
        <v>11</v>
      </c>
      <c r="F40" s="107"/>
      <c r="G40" s="107"/>
      <c r="H40" s="107">
        <f t="shared" si="10"/>
        <v>0</v>
      </c>
      <c r="I40" s="107"/>
      <c r="J40" s="107">
        <f t="shared" si="8"/>
        <v>0</v>
      </c>
      <c r="K40" s="108"/>
      <c r="L40" s="108"/>
      <c r="M40" s="108">
        <f t="shared" si="9"/>
        <v>0</v>
      </c>
      <c r="N40" s="108"/>
    </row>
    <row r="41" spans="1:14">
      <c r="A41" s="39"/>
      <c r="B41" s="110" t="s">
        <v>11</v>
      </c>
      <c r="C41" s="103"/>
      <c r="D41" s="117" t="s">
        <v>2</v>
      </c>
      <c r="E41" s="106">
        <v>10</v>
      </c>
      <c r="F41" s="107"/>
      <c r="G41" s="107"/>
      <c r="H41" s="107">
        <f t="shared" si="10"/>
        <v>0</v>
      </c>
      <c r="I41" s="107"/>
      <c r="J41" s="107">
        <f t="shared" si="8"/>
        <v>0</v>
      </c>
      <c r="K41" s="108"/>
      <c r="L41" s="108"/>
      <c r="M41" s="108">
        <f t="shared" si="9"/>
        <v>0</v>
      </c>
      <c r="N41" s="108"/>
    </row>
    <row r="42" spans="1:14">
      <c r="A42" s="39"/>
      <c r="B42" s="110" t="s">
        <v>4</v>
      </c>
      <c r="C42" s="110"/>
      <c r="D42" s="117" t="s">
        <v>27</v>
      </c>
      <c r="E42" s="106">
        <v>9</v>
      </c>
      <c r="F42" s="107"/>
      <c r="G42" s="107"/>
      <c r="H42" s="107">
        <f t="shared" si="10"/>
        <v>0</v>
      </c>
      <c r="I42" s="107"/>
      <c r="J42" s="107">
        <f t="shared" si="8"/>
        <v>0</v>
      </c>
      <c r="K42" s="108"/>
      <c r="L42" s="108"/>
      <c r="M42" s="108">
        <f t="shared" si="9"/>
        <v>0</v>
      </c>
      <c r="N42" s="108"/>
    </row>
    <row r="43" spans="1:14">
      <c r="A43" s="39"/>
      <c r="B43" s="110" t="s">
        <v>3</v>
      </c>
      <c r="C43" s="110" t="s">
        <v>5</v>
      </c>
      <c r="D43" s="117" t="s">
        <v>1</v>
      </c>
      <c r="E43" s="106">
        <v>8</v>
      </c>
      <c r="F43" s="107"/>
      <c r="G43" s="107"/>
      <c r="H43" s="107">
        <f t="shared" si="10"/>
        <v>0</v>
      </c>
      <c r="I43" s="107"/>
      <c r="J43" s="107">
        <f t="shared" si="8"/>
        <v>0</v>
      </c>
      <c r="K43" s="108"/>
      <c r="L43" s="108"/>
      <c r="M43" s="108">
        <f t="shared" si="9"/>
        <v>0</v>
      </c>
      <c r="N43" s="108"/>
    </row>
    <row r="44" spans="1:14">
      <c r="A44" s="39"/>
      <c r="B44" s="110" t="s">
        <v>4</v>
      </c>
      <c r="C44" s="110"/>
      <c r="D44" s="117" t="s">
        <v>26</v>
      </c>
      <c r="E44" s="106">
        <v>7</v>
      </c>
      <c r="F44" s="107"/>
      <c r="G44" s="107"/>
      <c r="H44" s="107">
        <f t="shared" si="10"/>
        <v>0</v>
      </c>
      <c r="I44" s="107"/>
      <c r="J44" s="107">
        <f t="shared" si="8"/>
        <v>0</v>
      </c>
      <c r="K44" s="108"/>
      <c r="L44" s="108"/>
      <c r="M44" s="108">
        <f t="shared" si="9"/>
        <v>0</v>
      </c>
      <c r="N44" s="108"/>
    </row>
    <row r="45" spans="1:14">
      <c r="A45" s="39"/>
      <c r="B45" s="110" t="s">
        <v>1</v>
      </c>
      <c r="C45" s="110"/>
      <c r="D45" s="117" t="s">
        <v>22</v>
      </c>
      <c r="E45" s="106">
        <v>6</v>
      </c>
      <c r="F45" s="107"/>
      <c r="G45" s="107"/>
      <c r="H45" s="107">
        <f t="shared" si="10"/>
        <v>0</v>
      </c>
      <c r="I45" s="107"/>
      <c r="J45" s="107">
        <f t="shared" si="8"/>
        <v>0</v>
      </c>
      <c r="K45" s="108"/>
      <c r="L45" s="108"/>
      <c r="M45" s="108">
        <f t="shared" si="9"/>
        <v>0</v>
      </c>
      <c r="N45" s="108"/>
    </row>
    <row r="46" spans="1:14">
      <c r="A46" s="39"/>
      <c r="B46" s="110" t="s">
        <v>12</v>
      </c>
      <c r="C46" s="103"/>
      <c r="D46" s="117" t="s">
        <v>2</v>
      </c>
      <c r="E46" s="106">
        <v>5</v>
      </c>
      <c r="F46" s="107"/>
      <c r="G46" s="107"/>
      <c r="H46" s="107">
        <f t="shared" si="10"/>
        <v>0</v>
      </c>
      <c r="I46" s="107"/>
      <c r="J46" s="107">
        <f t="shared" si="8"/>
        <v>0</v>
      </c>
      <c r="K46" s="108"/>
      <c r="L46" s="108"/>
      <c r="M46" s="108">
        <f t="shared" si="9"/>
        <v>0</v>
      </c>
      <c r="N46" s="108"/>
    </row>
    <row r="47" spans="1:14">
      <c r="A47" s="39"/>
      <c r="B47" s="110"/>
      <c r="C47" s="110"/>
      <c r="D47" s="117" t="s">
        <v>7</v>
      </c>
      <c r="E47" s="106">
        <v>4</v>
      </c>
      <c r="F47" s="107"/>
      <c r="G47" s="107"/>
      <c r="H47" s="107">
        <f t="shared" si="10"/>
        <v>0</v>
      </c>
      <c r="I47" s="107"/>
      <c r="J47" s="107">
        <f t="shared" si="8"/>
        <v>0</v>
      </c>
      <c r="K47" s="108"/>
      <c r="L47" s="108"/>
      <c r="M47" s="108">
        <f t="shared" si="9"/>
        <v>0</v>
      </c>
      <c r="N47" s="108"/>
    </row>
    <row r="48" spans="1:14">
      <c r="A48" s="39"/>
      <c r="B48" s="110"/>
      <c r="C48" s="110" t="s">
        <v>1</v>
      </c>
      <c r="D48" s="117" t="s">
        <v>1</v>
      </c>
      <c r="E48" s="106">
        <v>3</v>
      </c>
      <c r="F48" s="107"/>
      <c r="G48" s="107"/>
      <c r="H48" s="107">
        <f t="shared" si="10"/>
        <v>0</v>
      </c>
      <c r="I48" s="107"/>
      <c r="J48" s="107">
        <f t="shared" si="8"/>
        <v>0</v>
      </c>
      <c r="K48" s="108"/>
      <c r="L48" s="108"/>
      <c r="M48" s="108">
        <f t="shared" si="9"/>
        <v>0</v>
      </c>
      <c r="N48" s="108"/>
    </row>
    <row r="49" spans="1:14">
      <c r="A49" s="39"/>
      <c r="B49" s="110"/>
      <c r="C49" s="110"/>
      <c r="D49" s="117" t="s">
        <v>3</v>
      </c>
      <c r="E49" s="106">
        <v>2</v>
      </c>
      <c r="F49" s="107"/>
      <c r="G49" s="107"/>
      <c r="H49" s="107">
        <f t="shared" si="10"/>
        <v>0</v>
      </c>
      <c r="I49" s="107"/>
      <c r="J49" s="107">
        <f t="shared" si="8"/>
        <v>0</v>
      </c>
      <c r="K49" s="108"/>
      <c r="L49" s="108"/>
      <c r="M49" s="108">
        <f t="shared" si="9"/>
        <v>0</v>
      </c>
      <c r="N49" s="108"/>
    </row>
    <row r="50" spans="1:14">
      <c r="A50" s="39"/>
      <c r="B50" s="114"/>
      <c r="C50" s="117"/>
      <c r="D50" s="114"/>
      <c r="E50" s="103">
        <v>1</v>
      </c>
      <c r="F50" s="120"/>
      <c r="G50" s="120"/>
      <c r="H50" s="120">
        <f t="shared" si="10"/>
        <v>0</v>
      </c>
      <c r="I50" s="120">
        <v>4</v>
      </c>
      <c r="J50" s="120">
        <f t="shared" si="8"/>
        <v>4</v>
      </c>
      <c r="K50" s="121"/>
      <c r="L50" s="121"/>
      <c r="M50" s="121">
        <f t="shared" si="9"/>
        <v>0</v>
      </c>
      <c r="N50" s="121"/>
    </row>
    <row r="51" spans="1:14" ht="12.75" customHeight="1">
      <c r="B51" s="384" t="s">
        <v>20</v>
      </c>
      <c r="C51" s="384"/>
      <c r="D51" s="384"/>
      <c r="E51" s="384"/>
      <c r="F51" s="107">
        <v>2</v>
      </c>
      <c r="G51" s="107">
        <f t="shared" ref="G51:N51" si="11">SUM(G38:G50)</f>
        <v>0</v>
      </c>
      <c r="H51" s="107">
        <f t="shared" si="11"/>
        <v>2</v>
      </c>
      <c r="I51" s="107">
        <f t="shared" si="11"/>
        <v>4</v>
      </c>
      <c r="J51" s="107">
        <f t="shared" si="11"/>
        <v>6</v>
      </c>
      <c r="K51" s="107">
        <f t="shared" si="11"/>
        <v>0</v>
      </c>
      <c r="L51" s="107">
        <f t="shared" si="11"/>
        <v>0</v>
      </c>
      <c r="M51" s="107">
        <f t="shared" si="11"/>
        <v>0</v>
      </c>
      <c r="N51" s="107">
        <f t="shared" si="11"/>
        <v>1</v>
      </c>
    </row>
    <row r="52" spans="1:14">
      <c r="B52" s="384" t="s">
        <v>37</v>
      </c>
      <c r="C52" s="384"/>
      <c r="D52" s="384"/>
      <c r="E52" s="384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1:14" ht="12.75" customHeight="1">
      <c r="B53" s="381" t="s">
        <v>40</v>
      </c>
      <c r="C53" s="381"/>
      <c r="D53" s="381"/>
      <c r="E53" s="381"/>
      <c r="F53" s="122">
        <f t="shared" ref="F53:N53" si="12">+F23+F37+F51+F52</f>
        <v>788</v>
      </c>
      <c r="G53" s="122">
        <f t="shared" si="12"/>
        <v>108</v>
      </c>
      <c r="H53" s="122">
        <f t="shared" si="12"/>
        <v>896</v>
      </c>
      <c r="I53" s="122">
        <f t="shared" si="12"/>
        <v>25</v>
      </c>
      <c r="J53" s="122">
        <f t="shared" si="12"/>
        <v>921</v>
      </c>
      <c r="K53" s="122">
        <f t="shared" si="12"/>
        <v>219</v>
      </c>
      <c r="L53" s="122">
        <f t="shared" si="12"/>
        <v>60</v>
      </c>
      <c r="M53" s="122">
        <f t="shared" si="12"/>
        <v>279</v>
      </c>
      <c r="N53" s="122">
        <f t="shared" si="12"/>
        <v>76</v>
      </c>
    </row>
    <row r="54" spans="1:14"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</row>
    <row r="55" spans="1:14">
      <c r="B55" s="100" t="s">
        <v>38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</row>
  </sheetData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2015-11-17T16:58:35Z</dcterms:modified>
</cp:coreProperties>
</file>