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355" yWindow="-180" windowWidth="16320" windowHeight="9165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27" i="48" l="1"/>
  <c r="F27" i="48"/>
  <c r="G26" i="48"/>
  <c r="D26" i="48"/>
  <c r="D27" i="48" s="1"/>
  <c r="C26" i="48"/>
  <c r="C27" i="48" s="1"/>
  <c r="E25" i="48"/>
  <c r="H25" i="48" s="1"/>
  <c r="H24" i="48"/>
  <c r="E24" i="48"/>
  <c r="E23" i="48"/>
  <c r="H23" i="48" s="1"/>
  <c r="H22" i="48"/>
  <c r="E22" i="48"/>
  <c r="E21" i="48"/>
  <c r="H21" i="48" s="1"/>
  <c r="H20" i="48"/>
  <c r="E20" i="48"/>
  <c r="E26" i="48" l="1"/>
  <c r="H26" i="48"/>
  <c r="H27" i="48" s="1"/>
  <c r="E27" i="48"/>
  <c r="G26" i="56"/>
  <c r="D26" i="56"/>
  <c r="D27" i="56" s="1"/>
  <c r="C26" i="56"/>
  <c r="E25" i="56"/>
  <c r="H25" i="56" s="1"/>
  <c r="E24" i="56"/>
  <c r="H24" i="56" s="1"/>
  <c r="E23" i="56"/>
  <c r="H23" i="56" s="1"/>
  <c r="E22" i="56"/>
  <c r="H22" i="56" s="1"/>
  <c r="E21" i="56"/>
  <c r="H21" i="56" s="1"/>
  <c r="E20" i="56"/>
  <c r="H20" i="56" s="1"/>
  <c r="G18" i="56"/>
  <c r="G27" i="56" s="1"/>
  <c r="F18" i="56"/>
  <c r="F27" i="56" s="1"/>
  <c r="D18" i="56"/>
  <c r="C18" i="56"/>
  <c r="E18" i="56" s="1"/>
  <c r="E17" i="56"/>
  <c r="H17" i="56" s="1"/>
  <c r="E16" i="56"/>
  <c r="H16" i="56" s="1"/>
  <c r="E15" i="56"/>
  <c r="H15" i="56" s="1"/>
  <c r="E14" i="56"/>
  <c r="H14" i="56" s="1"/>
  <c r="E26" i="56" l="1"/>
  <c r="H26" i="56" s="1"/>
  <c r="C27" i="56"/>
  <c r="H18" i="56"/>
  <c r="H27" i="56" s="1"/>
  <c r="G26" i="43"/>
  <c r="E26" i="43"/>
  <c r="H26" i="43" s="1"/>
  <c r="D26" i="43"/>
  <c r="C26" i="43"/>
  <c r="E25" i="43"/>
  <c r="H25" i="43" s="1"/>
  <c r="E24" i="43"/>
  <c r="H24" i="43" s="1"/>
  <c r="E23" i="43"/>
  <c r="H23" i="43" s="1"/>
  <c r="E22" i="43"/>
  <c r="H22" i="43" s="1"/>
  <c r="E21" i="43"/>
  <c r="H21" i="43" s="1"/>
  <c r="E20" i="43"/>
  <c r="H20" i="43" s="1"/>
  <c r="G18" i="43"/>
  <c r="G27" i="43" s="1"/>
  <c r="F18" i="43"/>
  <c r="F27" i="43" s="1"/>
  <c r="D18" i="43"/>
  <c r="D27" i="43" s="1"/>
  <c r="C18" i="43"/>
  <c r="C27" i="43" s="1"/>
  <c r="E17" i="43"/>
  <c r="H17" i="43" s="1"/>
  <c r="E16" i="43"/>
  <c r="H16" i="43" s="1"/>
  <c r="E15" i="43"/>
  <c r="H15" i="43" s="1"/>
  <c r="E14" i="43"/>
  <c r="H14" i="43" s="1"/>
  <c r="E27" i="56" l="1"/>
  <c r="E18" i="43"/>
  <c r="E27" i="43" l="1"/>
  <c r="H18" i="43"/>
  <c r="H27" i="43" s="1"/>
  <c r="G26" i="39" l="1"/>
  <c r="D26" i="39"/>
  <c r="C26" i="39"/>
  <c r="E25" i="39"/>
  <c r="H25" i="39" s="1"/>
  <c r="H24" i="39"/>
  <c r="E24" i="39"/>
  <c r="E23" i="39"/>
  <c r="H23" i="39" s="1"/>
  <c r="H22" i="39"/>
  <c r="E22" i="39"/>
  <c r="E21" i="39"/>
  <c r="H21" i="39" s="1"/>
  <c r="H20" i="39"/>
  <c r="E20" i="39"/>
  <c r="G18" i="39"/>
  <c r="G27" i="39" s="1"/>
  <c r="F18" i="39"/>
  <c r="F27" i="39" s="1"/>
  <c r="D18" i="39"/>
  <c r="D27" i="39" s="1"/>
  <c r="C18" i="39"/>
  <c r="C27" i="39" s="1"/>
  <c r="E17" i="39"/>
  <c r="H17" i="39" s="1"/>
  <c r="H16" i="39"/>
  <c r="E16" i="39"/>
  <c r="E15" i="39"/>
  <c r="H15" i="39" s="1"/>
  <c r="H14" i="39"/>
  <c r="E14" i="39"/>
  <c r="E18" i="39" l="1"/>
  <c r="E26" i="39"/>
  <c r="H26" i="39" s="1"/>
  <c r="H18" i="39"/>
  <c r="H27" i="39" s="1"/>
  <c r="E27" i="39" l="1"/>
  <c r="G26" i="42"/>
  <c r="D26" i="42"/>
  <c r="C26" i="42"/>
  <c r="E25" i="42"/>
  <c r="H25" i="42" s="1"/>
  <c r="E24" i="42"/>
  <c r="H24" i="42" s="1"/>
  <c r="E23" i="42"/>
  <c r="H23" i="42" s="1"/>
  <c r="E22" i="42"/>
  <c r="H22" i="42" s="1"/>
  <c r="E21" i="42"/>
  <c r="H21" i="42" s="1"/>
  <c r="E20" i="42"/>
  <c r="H20" i="42" s="1"/>
  <c r="G18" i="42"/>
  <c r="G27" i="42" s="1"/>
  <c r="F18" i="42"/>
  <c r="F27" i="42" s="1"/>
  <c r="D18" i="42"/>
  <c r="C18" i="42"/>
  <c r="C27" i="42" s="1"/>
  <c r="E17" i="42"/>
  <c r="H17" i="42" s="1"/>
  <c r="E16" i="42"/>
  <c r="H16" i="42" s="1"/>
  <c r="E15" i="42"/>
  <c r="H15" i="42" s="1"/>
  <c r="E14" i="42"/>
  <c r="H14" i="42" s="1"/>
  <c r="E26" i="42" l="1"/>
  <c r="H26" i="42" s="1"/>
  <c r="D27" i="42"/>
  <c r="E18" i="42"/>
  <c r="E27" i="42" l="1"/>
  <c r="H18" i="42"/>
  <c r="H27" i="42" s="1"/>
  <c r="G26" i="49" l="1"/>
  <c r="D26" i="49"/>
  <c r="C26" i="49"/>
  <c r="E25" i="49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G18" i="49"/>
  <c r="G27" i="49" s="1"/>
  <c r="F18" i="49"/>
  <c r="F27" i="49" s="1"/>
  <c r="D18" i="49"/>
  <c r="C18" i="49"/>
  <c r="E18" i="49" s="1"/>
  <c r="E17" i="49"/>
  <c r="H17" i="49" s="1"/>
  <c r="E16" i="49"/>
  <c r="H16" i="49" s="1"/>
  <c r="E15" i="49"/>
  <c r="H15" i="49" s="1"/>
  <c r="E14" i="49"/>
  <c r="H14" i="49" s="1"/>
  <c r="D27" i="49" l="1"/>
  <c r="E26" i="49"/>
  <c r="H26" i="49" s="1"/>
  <c r="C27" i="49"/>
  <c r="H18" i="49"/>
  <c r="G26" i="45"/>
  <c r="D26" i="45"/>
  <c r="C26" i="45"/>
  <c r="E26" i="45" s="1"/>
  <c r="E25" i="45"/>
  <c r="H25" i="45" s="1"/>
  <c r="E24" i="45"/>
  <c r="H24" i="45" s="1"/>
  <c r="E23" i="45"/>
  <c r="H23" i="45" s="1"/>
  <c r="E22" i="45"/>
  <c r="H22" i="45" s="1"/>
  <c r="E21" i="45"/>
  <c r="H21" i="45" s="1"/>
  <c r="E20" i="45"/>
  <c r="H20" i="45" s="1"/>
  <c r="G18" i="45"/>
  <c r="F18" i="45"/>
  <c r="F27" i="45" s="1"/>
  <c r="D18" i="45"/>
  <c r="D27" i="45" s="1"/>
  <c r="C18" i="45"/>
  <c r="C27" i="45" s="1"/>
  <c r="E17" i="45"/>
  <c r="H17" i="45" s="1"/>
  <c r="E16" i="45"/>
  <c r="H16" i="45" s="1"/>
  <c r="E15" i="45"/>
  <c r="H15" i="45" s="1"/>
  <c r="E14" i="45"/>
  <c r="H14" i="45" s="1"/>
  <c r="H26" i="45" l="1"/>
  <c r="G27" i="45"/>
  <c r="H27" i="49"/>
  <c r="E27" i="49"/>
  <c r="E18" i="45"/>
  <c r="E27" i="45" l="1"/>
  <c r="H18" i="45"/>
  <c r="H27" i="45" s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<sst xmlns="http://schemas.openxmlformats.org/spreadsheetml/2006/main" count="956" uniqueCount="84">
  <si>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</si>
  <si>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</si>
  <si>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</si>
  <si>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</si>
  <si>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</si>
  <si>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</si>
  <si>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</si>
  <si>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</si>
  <si>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</si>
  <si>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</si>
  <si>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</si>
  <si>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</si>
  <si>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</si>
  <si>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</si>
  <si>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</si>
  <si>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</si>
  <si>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</si>
  <si>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</si>
  <si>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</si>
  <si>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</si>
  <si>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</si>
  <si>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</si>
  <si>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</si>
  <si>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</si>
  <si>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</si>
  <si>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</si>
  <si>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</si>
  <si>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</si>
  <si>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</si>
  <si>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</si>
  <si>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</si>
  <si>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</si>
  <si>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</si>
  <si>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</si>
  <si>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RESOLUÇÃO 102 CNJ - ANEXO IV- QUANTITATIVO DE CARGOS E FUNÇÕES</t>
  </si>
  <si>
    <t>Consolidado da Justiça do Trabalho</t>
  </si>
  <si>
    <t>UNIDADE: Coordenadoria de Gestão de Pessoas CSJT</t>
  </si>
  <si>
    <t>FC-03</t>
  </si>
  <si>
    <t>CARGOS EM COMISSÃO</t>
  </si>
  <si>
    <t>FUNÇÕES DE CONFIANÇA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</si>
  <si>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</si>
  <si>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</si>
  <si>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</si>
  <si>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</si>
  <si>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</si>
  <si>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</si>
  <si>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</si>
  <si>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</si>
  <si>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</si>
  <si>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</si>
  <si>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TRABALHA DA 7ª REGIÃO</t>
  </si>
  <si>
    <t>SETOR DE INFORMAÇÕES FUNCIONAIS - 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</si>
  <si>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</si>
  <si>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</si>
  <si>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</si>
  <si>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</si>
  <si>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</si>
  <si>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</si>
  <si>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</si>
  <si>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</si>
  <si>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</si>
  <si>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 xml:space="preserve">SECRETARIA DE GESTÃO DE PESSOAS 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</si>
  <si>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</si>
  <si>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</si>
  <si>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</si>
  <si>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</si>
  <si>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</si>
  <si>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</si>
  <si>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</si>
  <si>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</si>
  <si>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</si>
  <si>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</si>
  <si>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</si>
  <si>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</si>
  <si>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</si>
  <si>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</si>
  <si>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</si>
  <si>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DA TRABAHO DA 15ª REGIÃO</t>
  </si>
  <si>
    <t>Tribunal Regional do Trabalho da 19ª Região</t>
  </si>
  <si>
    <t>TRIBUNAL REGIONAL DO TRABALHO DA 13ª REGIÃO</t>
  </si>
  <si>
    <t>COORDENADORIA DE ADMINISTRAÇÃO E PAGAMENTO DE PESSOAL</t>
  </si>
  <si>
    <t>Data de referência: 31/8/2018</t>
  </si>
  <si>
    <t>Total Cargos</t>
  </si>
  <si>
    <t>Total Funções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</si>
</sst>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#,##0"/>
    <numFmt numFmtId="193" formatCode="[$-416]General"/>
    <numFmt numFmtId="194" formatCode="[$-416]0.0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</numFmts>
  <fonts count="1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1"/>
      <color indexed="10"/>
      <name val="Calibri"/>
      <family val="2"/>
      <scheme val="minor"/>
    </font>
    <font>
      <sz val="9"/>
      <name val="Arial"/>
    </font>
    <font>
      <b/>
      <sz val="9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indexed="54"/>
        <bgColor indexed="55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</borders>
  <cellStyleXfs count="89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7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7" fillId="5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7" fillId="9" borderId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7" fillId="1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27" fillId="11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7" fillId="5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7" fillId="9" borderId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27" fillId="12" borderId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28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8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28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8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28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8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4" fontId="29" fillId="0" borderId="1"/>
    <xf numFmtId="0" fontId="17" fillId="3" borderId="0" applyNumberFormat="0" applyBorder="0" applyAlignment="0" applyProtection="0"/>
    <xf numFmtId="164" fontId="30" fillId="0" borderId="0">
      <alignment vertical="top"/>
    </xf>
    <xf numFmtId="164" fontId="31" fillId="0" borderId="0">
      <alignment horizontal="right"/>
    </xf>
    <xf numFmtId="164" fontId="31" fillId="0" borderId="0">
      <alignment horizontal="left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2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2" fontId="35" fillId="0" borderId="0">
      <protection locked="0"/>
    </xf>
    <xf numFmtId="2" fontId="36" fillId="0" borderId="0">
      <protection locked="0"/>
    </xf>
    <xf numFmtId="0" fontId="33" fillId="0" borderId="0"/>
    <xf numFmtId="0" fontId="34" fillId="0" borderId="0"/>
    <xf numFmtId="0" fontId="13" fillId="8" borderId="2" applyNumberFormat="0" applyAlignment="0" applyProtection="0"/>
    <xf numFmtId="0" fontId="13" fillId="8" borderId="2" applyNumberFormat="0" applyAlignment="0" applyProtection="0"/>
    <xf numFmtId="0" fontId="13" fillId="8" borderId="2" applyNumberFormat="0" applyAlignment="0" applyProtection="0"/>
    <xf numFmtId="0" fontId="38" fillId="8" borderId="2"/>
    <xf numFmtId="0" fontId="13" fillId="8" borderId="2" applyNumberFormat="0" applyAlignment="0" applyProtection="0"/>
    <xf numFmtId="0" fontId="13" fillId="8" borderId="2" applyNumberFormat="0" applyAlignment="0" applyProtection="0"/>
    <xf numFmtId="0" fontId="37" fillId="0" borderId="0">
      <alignment vertical="center"/>
    </xf>
    <xf numFmtId="0" fontId="14" fillId="21" borderId="3" applyNumberFormat="0" applyAlignment="0" applyProtection="0"/>
    <xf numFmtId="0" fontId="14" fillId="21" borderId="3" applyNumberFormat="0" applyAlignment="0" applyProtection="0"/>
    <xf numFmtId="0" fontId="39" fillId="21" borderId="3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0" fillId="0" borderId="4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4" fillId="21" borderId="3" applyNumberFormat="0" applyAlignment="0" applyProtection="0"/>
    <xf numFmtId="4" fontId="27" fillId="0" borderId="0"/>
    <xf numFmtId="166" fontId="27" fillId="0" borderId="0"/>
    <xf numFmtId="165" fontId="9" fillId="0" borderId="0" applyBorder="0" applyAlignment="0" applyProtection="0"/>
    <xf numFmtId="165" fontId="9" fillId="0" borderId="0" applyBorder="0" applyAlignment="0" applyProtection="0"/>
    <xf numFmtId="40" fontId="27" fillId="0" borderId="0"/>
    <xf numFmtId="3" fontId="27" fillId="0" borderId="0"/>
    <xf numFmtId="0" fontId="27" fillId="0" borderId="0"/>
    <xf numFmtId="0" fontId="27" fillId="0" borderId="0"/>
    <xf numFmtId="167" fontId="27" fillId="0" borderId="0"/>
    <xf numFmtId="0" fontId="27" fillId="0" borderId="0"/>
    <xf numFmtId="0" fontId="27" fillId="0" borderId="0"/>
    <xf numFmtId="168" fontId="27" fillId="0" borderId="0"/>
    <xf numFmtId="169" fontId="27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28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28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8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8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28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28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8" borderId="2" applyNumberFormat="0" applyAlignment="0" applyProtection="0"/>
    <xf numFmtId="170" fontId="9" fillId="0" borderId="0" applyFill="0" applyBorder="0" applyAlignment="0" applyProtection="0"/>
    <xf numFmtId="0" fontId="9" fillId="0" borderId="0" applyFill="0" applyBorder="0" applyAlignment="0" applyProtection="0"/>
    <xf numFmtId="170" fontId="9" fillId="0" borderId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5">
      <alignment horizontal="center"/>
    </xf>
    <xf numFmtId="2" fontId="27" fillId="0" borderId="0"/>
    <xf numFmtId="2" fontId="27" fillId="0" borderId="0"/>
    <xf numFmtId="0" fontId="42" fillId="0" borderId="0">
      <alignment horizontal="left"/>
    </xf>
    <xf numFmtId="0" fontId="12" fillId="4" borderId="0" applyNumberFormat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43" fillId="3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44" fillId="0" borderId="0"/>
    <xf numFmtId="0" fontId="16" fillId="7" borderId="2" applyNumberFormat="0" applyAlignment="0" applyProtection="0"/>
    <xf numFmtId="0" fontId="41" fillId="0" borderId="9">
      <alignment horizontal="center"/>
    </xf>
    <xf numFmtId="0" fontId="45" fillId="0" borderId="10">
      <alignment horizontal="center"/>
    </xf>
    <xf numFmtId="171" fontId="27" fillId="0" borderId="0"/>
    <xf numFmtId="0" fontId="15" fillId="0" borderId="4" applyNumberFormat="0" applyFill="0" applyAlignment="0" applyProtection="0"/>
    <xf numFmtId="165" fontId="27" fillId="0" borderId="0"/>
    <xf numFmtId="172" fontId="9" fillId="0" borderId="0" applyFill="0" applyBorder="0" applyAlignment="0" applyProtection="0"/>
    <xf numFmtId="167" fontId="27" fillId="0" borderId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6" fillId="22" borderId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27" fillId="0" borderId="0"/>
    <xf numFmtId="0" fontId="9" fillId="0" borderId="0"/>
    <xf numFmtId="0" fontId="9" fillId="0" borderId="0"/>
    <xf numFmtId="0" fontId="47" fillId="0" borderId="0"/>
    <xf numFmtId="0" fontId="47" fillId="0" borderId="0"/>
    <xf numFmtId="0" fontId="9" fillId="0" borderId="0"/>
    <xf numFmtId="0" fontId="9" fillId="0" borderId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19" fillId="8" borderId="12" applyNumberFormat="0" applyAlignment="0" applyProtection="0"/>
    <xf numFmtId="10" fontId="27" fillId="0" borderId="0"/>
    <xf numFmtId="173" fontId="35" fillId="0" borderId="0">
      <protection locked="0"/>
    </xf>
    <xf numFmtId="174" fontId="35" fillId="0" borderId="0">
      <protection locked="0"/>
    </xf>
    <xf numFmtId="9" fontId="9" fillId="0" borderId="0" applyFill="0" applyBorder="0" applyAlignment="0" applyProtection="0"/>
    <xf numFmtId="9" fontId="61" fillId="0" borderId="0" applyFont="0" applyFill="0" applyBorder="0" applyAlignment="0" applyProtection="0"/>
    <xf numFmtId="9" fontId="27" fillId="0" borderId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27" fillId="0" borderId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0" fontId="31" fillId="0" borderId="0"/>
    <xf numFmtId="0" fontId="19" fillId="8" borderId="12" applyNumberFormat="0" applyAlignment="0" applyProtection="0"/>
    <xf numFmtId="0" fontId="19" fillId="8" borderId="12" applyNumberFormat="0" applyAlignment="0" applyProtection="0"/>
    <xf numFmtId="0" fontId="48" fillId="8" borderId="12"/>
    <xf numFmtId="0" fontId="19" fillId="8" borderId="12" applyNumberFormat="0" applyAlignment="0" applyProtection="0"/>
    <xf numFmtId="0" fontId="19" fillId="8" borderId="12" applyNumberFormat="0" applyAlignment="0" applyProtection="0"/>
    <xf numFmtId="38" fontId="27" fillId="0" borderId="0"/>
    <xf numFmtId="38" fontId="49" fillId="0" borderId="13"/>
    <xf numFmtId="175" fontId="47" fillId="0" borderId="0">
      <protection locked="0"/>
    </xf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27" fillId="0" borderId="0"/>
    <xf numFmtId="176" fontId="9" fillId="0" borderId="0" applyFill="0" applyBorder="0" applyAlignment="0" applyProtection="0"/>
    <xf numFmtId="165" fontId="9" fillId="0" borderId="0"/>
    <xf numFmtId="0" fontId="9" fillId="0" borderId="0"/>
    <xf numFmtId="165" fontId="9" fillId="0" borderId="0"/>
    <xf numFmtId="165" fontId="47" fillId="0" borderId="0"/>
    <xf numFmtId="165" fontId="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7" fontId="27" fillId="0" borderId="0"/>
    <xf numFmtId="178" fontId="27" fillId="0" borderId="0"/>
    <xf numFmtId="0" fontId="22" fillId="0" borderId="0" applyNumberFormat="0" applyFill="0" applyBorder="0" applyAlignment="0" applyProtection="0"/>
    <xf numFmtId="0" fontId="52" fillId="0" borderId="14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56" fillId="0" borderId="6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58" fillId="0" borderId="7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59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4" fillId="0" borderId="15"/>
    <xf numFmtId="2" fontId="53" fillId="0" borderId="0">
      <protection locked="0"/>
    </xf>
    <xf numFmtId="2" fontId="53" fillId="0" borderId="0">
      <protection locked="0"/>
    </xf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55" fillId="0" borderId="16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174" fontId="35" fillId="0" borderId="0">
      <protection locked="0"/>
    </xf>
    <xf numFmtId="179" fontId="35" fillId="0" borderId="0">
      <protection locked="0"/>
    </xf>
    <xf numFmtId="0" fontId="47" fillId="0" borderId="0"/>
    <xf numFmtId="43" fontId="61" fillId="0" borderId="0" applyFont="0" applyFill="0" applyBorder="0" applyAlignment="0" applyProtection="0"/>
    <xf numFmtId="165" fontId="9" fillId="0" borderId="0" applyFill="0" applyBorder="0" applyAlignment="0" applyProtection="0"/>
    <xf numFmtId="176" fontId="9" fillId="0" borderId="0" applyFill="0" applyBorder="0" applyAlignment="0" applyProtection="0"/>
    <xf numFmtId="165" fontId="9" fillId="0" borderId="0" applyFill="0" applyBorder="0" applyAlignment="0" applyProtection="0"/>
    <xf numFmtId="176" fontId="9" fillId="0" borderId="0" applyFill="0" applyBorder="0" applyAlignment="0" applyProtection="0"/>
    <xf numFmtId="3" fontId="27" fillId="0" borderId="0"/>
    <xf numFmtId="0" fontId="20" fillId="0" borderId="0" applyNumberFormat="0" applyFill="0" applyBorder="0" applyAlignment="0" applyProtection="0"/>
    <xf numFmtId="0" fontId="71" fillId="0" borderId="0"/>
    <xf numFmtId="0" fontId="72" fillId="37" borderId="0"/>
    <xf numFmtId="0" fontId="72" fillId="38" borderId="0"/>
    <xf numFmtId="0" fontId="72" fillId="39" borderId="0"/>
    <xf numFmtId="0" fontId="72" fillId="40" borderId="0"/>
    <xf numFmtId="0" fontId="72" fillId="41" borderId="0"/>
    <xf numFmtId="0" fontId="72" fillId="42" borderId="0"/>
    <xf numFmtId="0" fontId="72" fillId="37" borderId="0"/>
    <xf numFmtId="0" fontId="72" fillId="37" borderId="0"/>
    <xf numFmtId="0" fontId="72" fillId="37" borderId="0"/>
    <xf numFmtId="0" fontId="72" fillId="37" borderId="0"/>
    <xf numFmtId="0" fontId="72" fillId="38" borderId="0"/>
    <xf numFmtId="0" fontId="72" fillId="38" borderId="0"/>
    <xf numFmtId="0" fontId="72" fillId="38" borderId="0"/>
    <xf numFmtId="0" fontId="72" fillId="38" borderId="0"/>
    <xf numFmtId="0" fontId="72" fillId="39" borderId="0"/>
    <xf numFmtId="0" fontId="72" fillId="39" borderId="0"/>
    <xf numFmtId="0" fontId="72" fillId="39" borderId="0"/>
    <xf numFmtId="0" fontId="72" fillId="39" borderId="0"/>
    <xf numFmtId="0" fontId="72" fillId="40" borderId="0"/>
    <xf numFmtId="0" fontId="72" fillId="40" borderId="0"/>
    <xf numFmtId="0" fontId="72" fillId="40" borderId="0"/>
    <xf numFmtId="0" fontId="72" fillId="40" borderId="0"/>
    <xf numFmtId="0" fontId="72" fillId="41" borderId="0"/>
    <xf numFmtId="0" fontId="72" fillId="41" borderId="0"/>
    <xf numFmtId="0" fontId="72" fillId="41" borderId="0"/>
    <xf numFmtId="0" fontId="72" fillId="41" borderId="0"/>
    <xf numFmtId="0" fontId="72" fillId="42" borderId="0"/>
    <xf numFmtId="0" fontId="72" fillId="42" borderId="0"/>
    <xf numFmtId="0" fontId="72" fillId="42" borderId="0"/>
    <xf numFmtId="0" fontId="72" fillId="43" borderId="0"/>
    <xf numFmtId="0" fontId="72" fillId="44" borderId="0"/>
    <xf numFmtId="0" fontId="72" fillId="45" borderId="0"/>
    <xf numFmtId="0" fontId="72" fillId="46" borderId="0"/>
    <xf numFmtId="0" fontId="72" fillId="40" borderId="0"/>
    <xf numFmtId="0" fontId="72" fillId="44" borderId="0"/>
    <xf numFmtId="0" fontId="72" fillId="47" borderId="0"/>
    <xf numFmtId="0" fontId="72" fillId="44" borderId="0"/>
    <xf numFmtId="0" fontId="72" fillId="44" borderId="0"/>
    <xf numFmtId="0" fontId="72" fillId="44" borderId="0"/>
    <xf numFmtId="0" fontId="72" fillId="44" borderId="0"/>
    <xf numFmtId="0" fontId="72" fillId="45" borderId="0"/>
    <xf numFmtId="0" fontId="72" fillId="45" borderId="0"/>
    <xf numFmtId="0" fontId="72" fillId="45" borderId="0"/>
    <xf numFmtId="0" fontId="72" fillId="45" borderId="0"/>
    <xf numFmtId="0" fontId="72" fillId="46" borderId="0"/>
    <xf numFmtId="0" fontId="72" fillId="46" borderId="0"/>
    <xf numFmtId="0" fontId="72" fillId="46" borderId="0"/>
    <xf numFmtId="0" fontId="72" fillId="46" borderId="0"/>
    <xf numFmtId="0" fontId="72" fillId="40" borderId="0"/>
    <xf numFmtId="0" fontId="72" fillId="40" borderId="0"/>
    <xf numFmtId="0" fontId="72" fillId="40" borderId="0"/>
    <xf numFmtId="0" fontId="72" fillId="40" borderId="0"/>
    <xf numFmtId="0" fontId="72" fillId="44" borderId="0"/>
    <xf numFmtId="0" fontId="72" fillId="44" borderId="0"/>
    <xf numFmtId="0" fontId="72" fillId="44" borderId="0"/>
    <xf numFmtId="0" fontId="72" fillId="44" borderId="0"/>
    <xf numFmtId="0" fontId="72" fillId="47" borderId="0"/>
    <xf numFmtId="0" fontId="72" fillId="47" borderId="0"/>
    <xf numFmtId="0" fontId="72" fillId="47" borderId="0"/>
    <xf numFmtId="0" fontId="72" fillId="47" borderId="0"/>
    <xf numFmtId="0" fontId="73" fillId="48" borderId="0"/>
    <xf numFmtId="0" fontId="73" fillId="45" borderId="0"/>
    <xf numFmtId="0" fontId="73" fillId="46" borderId="0"/>
    <xf numFmtId="0" fontId="73" fillId="49" borderId="0"/>
    <xf numFmtId="0" fontId="73" fillId="50" borderId="0"/>
    <xf numFmtId="0" fontId="73" fillId="51" borderId="0"/>
    <xf numFmtId="0" fontId="73" fillId="48" borderId="0"/>
    <xf numFmtId="0" fontId="73" fillId="48" borderId="0"/>
    <xf numFmtId="0" fontId="73" fillId="48" borderId="0"/>
    <xf numFmtId="0" fontId="73" fillId="48" borderId="0"/>
    <xf numFmtId="0" fontId="73" fillId="45" borderId="0"/>
    <xf numFmtId="0" fontId="73" fillId="45" borderId="0"/>
    <xf numFmtId="0" fontId="73" fillId="45" borderId="0"/>
    <xf numFmtId="0" fontId="73" fillId="45" borderId="0"/>
    <xf numFmtId="0" fontId="73" fillId="46" borderId="0"/>
    <xf numFmtId="0" fontId="73" fillId="46" borderId="0"/>
    <xf numFmtId="0" fontId="73" fillId="46" borderId="0"/>
    <xf numFmtId="0" fontId="73" fillId="46" borderId="0"/>
    <xf numFmtId="0" fontId="73" fillId="49" borderId="0"/>
    <xf numFmtId="0" fontId="73" fillId="49" borderId="0"/>
    <xf numFmtId="0" fontId="73" fillId="49" borderId="0"/>
    <xf numFmtId="0" fontId="73" fillId="49" borderId="0"/>
    <xf numFmtId="0" fontId="73" fillId="50" borderId="0"/>
    <xf numFmtId="0" fontId="73" fillId="50" borderId="0"/>
    <xf numFmtId="0" fontId="73" fillId="50" borderId="0"/>
    <xf numFmtId="0" fontId="73" fillId="50" borderId="0"/>
    <xf numFmtId="0" fontId="73" fillId="51" borderId="0"/>
    <xf numFmtId="0" fontId="73" fillId="51" borderId="0"/>
    <xf numFmtId="0" fontId="73" fillId="51" borderId="0"/>
    <xf numFmtId="0" fontId="73" fillId="51" borderId="0"/>
    <xf numFmtId="0" fontId="73" fillId="52" borderId="0"/>
    <xf numFmtId="0" fontId="73" fillId="53" borderId="0"/>
    <xf numFmtId="0" fontId="73" fillId="54" borderId="0"/>
    <xf numFmtId="0" fontId="73" fillId="49" borderId="0"/>
    <xf numFmtId="0" fontId="73" fillId="50" borderId="0"/>
    <xf numFmtId="0" fontId="73" fillId="55" borderId="0"/>
    <xf numFmtId="181" fontId="74" fillId="0" borderId="25"/>
    <xf numFmtId="0" fontId="75" fillId="38" borderId="0"/>
    <xf numFmtId="181" fontId="76" fillId="0" borderId="0">
      <alignment vertical="top"/>
    </xf>
    <xf numFmtId="181" fontId="77" fillId="0" borderId="0">
      <alignment horizontal="right"/>
    </xf>
    <xf numFmtId="181" fontId="77" fillId="0" borderId="0">
      <alignment horizontal="left"/>
    </xf>
    <xf numFmtId="0" fontId="78" fillId="39" borderId="0"/>
    <xf numFmtId="0" fontId="78" fillId="39" borderId="0"/>
    <xf numFmtId="0" fontId="78" fillId="39" borderId="0"/>
    <xf numFmtId="0" fontId="78" fillId="39" borderId="0"/>
    <xf numFmtId="2" fontId="79" fillId="0" borderId="0">
      <protection locked="0"/>
    </xf>
    <xf numFmtId="2" fontId="80" fillId="0" borderId="0">
      <protection locked="0"/>
    </xf>
    <xf numFmtId="0" fontId="81" fillId="0" borderId="0"/>
    <xf numFmtId="0" fontId="82" fillId="0" borderId="0"/>
    <xf numFmtId="0" fontId="83" fillId="43" borderId="26"/>
    <xf numFmtId="0" fontId="83" fillId="43" borderId="26"/>
    <xf numFmtId="0" fontId="83" fillId="43" borderId="26"/>
    <xf numFmtId="0" fontId="83" fillId="43" borderId="26"/>
    <xf numFmtId="0" fontId="83" fillId="43" borderId="26"/>
    <xf numFmtId="0" fontId="84" fillId="0" borderId="0">
      <alignment vertical="center"/>
    </xf>
    <xf numFmtId="0" fontId="85" fillId="56" borderId="27"/>
    <xf numFmtId="0" fontId="85" fillId="56" borderId="27"/>
    <xf numFmtId="0" fontId="85" fillId="56" borderId="27"/>
    <xf numFmtId="0" fontId="85" fillId="56" borderId="27"/>
    <xf numFmtId="0" fontId="86" fillId="0" borderId="28"/>
    <xf numFmtId="0" fontId="86" fillId="0" borderId="28"/>
    <xf numFmtId="0" fontId="86" fillId="0" borderId="28"/>
    <xf numFmtId="0" fontId="86" fillId="0" borderId="28"/>
    <xf numFmtId="0" fontId="85" fillId="56" borderId="27"/>
    <xf numFmtId="4" fontId="72" fillId="0" borderId="0"/>
    <xf numFmtId="182" fontId="87" fillId="0" borderId="0"/>
    <xf numFmtId="182" fontId="87" fillId="0" borderId="0"/>
    <xf numFmtId="3" fontId="72" fillId="0" borderId="0"/>
    <xf numFmtId="183" fontId="72" fillId="0" borderId="0"/>
    <xf numFmtId="0" fontId="72" fillId="0" borderId="0"/>
    <xf numFmtId="0" fontId="72" fillId="0" borderId="0"/>
    <xf numFmtId="168" fontId="72" fillId="0" borderId="0"/>
    <xf numFmtId="184" fontId="72" fillId="0" borderId="0"/>
    <xf numFmtId="0" fontId="73" fillId="52" borderId="0"/>
    <xf numFmtId="0" fontId="73" fillId="52" borderId="0"/>
    <xf numFmtId="0" fontId="73" fillId="52" borderId="0"/>
    <xf numFmtId="0" fontId="73" fillId="52" borderId="0"/>
    <xf numFmtId="0" fontId="73" fillId="53" borderId="0"/>
    <xf numFmtId="0" fontId="73" fillId="53" borderId="0"/>
    <xf numFmtId="0" fontId="73" fillId="53" borderId="0"/>
    <xf numFmtId="0" fontId="73" fillId="53" borderId="0"/>
    <xf numFmtId="0" fontId="73" fillId="54" borderId="0"/>
    <xf numFmtId="0" fontId="73" fillId="54" borderId="0"/>
    <xf numFmtId="0" fontId="73" fillId="54" borderId="0"/>
    <xf numFmtId="0" fontId="73" fillId="54" borderId="0"/>
    <xf numFmtId="0" fontId="73" fillId="49" borderId="0"/>
    <xf numFmtId="0" fontId="73" fillId="49" borderId="0"/>
    <xf numFmtId="0" fontId="73" fillId="49" borderId="0"/>
    <xf numFmtId="0" fontId="73" fillId="49" borderId="0"/>
    <xf numFmtId="0" fontId="73" fillId="50" borderId="0"/>
    <xf numFmtId="0" fontId="73" fillId="50" borderId="0"/>
    <xf numFmtId="0" fontId="73" fillId="50" borderId="0"/>
    <xf numFmtId="0" fontId="73" fillId="50" borderId="0"/>
    <xf numFmtId="0" fontId="73" fillId="55" borderId="0"/>
    <xf numFmtId="0" fontId="73" fillId="55" borderId="0"/>
    <xf numFmtId="0" fontId="73" fillId="55" borderId="0"/>
    <xf numFmtId="0" fontId="73" fillId="55" borderId="0"/>
    <xf numFmtId="0" fontId="88" fillId="42" borderId="26"/>
    <xf numFmtId="0" fontId="88" fillId="42" borderId="26"/>
    <xf numFmtId="0" fontId="88" fillId="42" borderId="26"/>
    <xf numFmtId="0" fontId="88" fillId="43" borderId="26"/>
    <xf numFmtId="185" fontId="87" fillId="0" borderId="0"/>
    <xf numFmtId="0" fontId="87" fillId="0" borderId="0"/>
    <xf numFmtId="0" fontId="89" fillId="0" borderId="0"/>
    <xf numFmtId="0" fontId="90" fillId="0" borderId="29">
      <alignment horizontal="center"/>
    </xf>
    <xf numFmtId="2" fontId="72" fillId="0" borderId="0"/>
    <xf numFmtId="2" fontId="72" fillId="0" borderId="0"/>
    <xf numFmtId="0" fontId="91" fillId="0" borderId="0">
      <alignment horizontal="left"/>
    </xf>
    <xf numFmtId="0" fontId="78" fillId="39" borderId="0"/>
    <xf numFmtId="0" fontId="92" fillId="0" borderId="0">
      <alignment horizontal="center"/>
    </xf>
    <xf numFmtId="0" fontId="93" fillId="0" borderId="30"/>
    <xf numFmtId="0" fontId="94" fillId="0" borderId="31"/>
    <xf numFmtId="0" fontId="95" fillId="0" borderId="32"/>
    <xf numFmtId="0" fontId="95" fillId="0" borderId="0"/>
    <xf numFmtId="0" fontId="92" fillId="0" borderId="0">
      <alignment horizontal="center" textRotation="90"/>
    </xf>
    <xf numFmtId="0" fontId="75" fillId="38" borderId="0"/>
    <xf numFmtId="0" fontId="75" fillId="38" borderId="0"/>
    <xf numFmtId="0" fontId="75" fillId="38" borderId="0"/>
    <xf numFmtId="0" fontId="75" fillId="38" borderId="0"/>
    <xf numFmtId="0" fontId="74" fillId="0" borderId="0"/>
    <xf numFmtId="0" fontId="88" fillId="42" borderId="26"/>
    <xf numFmtId="171" fontId="72" fillId="0" borderId="0"/>
    <xf numFmtId="0" fontId="86" fillId="0" borderId="28"/>
    <xf numFmtId="186" fontId="87" fillId="0" borderId="0"/>
    <xf numFmtId="183" fontId="72" fillId="0" borderId="0"/>
    <xf numFmtId="0" fontId="96" fillId="57" borderId="0"/>
    <xf numFmtId="0" fontId="96" fillId="57" borderId="0"/>
    <xf numFmtId="0" fontId="96" fillId="57" borderId="0"/>
    <xf numFmtId="0" fontId="96" fillId="57" borderId="0"/>
    <xf numFmtId="0" fontId="96" fillId="57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72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72" fillId="0" borderId="0"/>
    <xf numFmtId="0" fontId="72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58" borderId="33"/>
    <xf numFmtId="0" fontId="87" fillId="58" borderId="33"/>
    <xf numFmtId="0" fontId="87" fillId="58" borderId="33"/>
    <xf numFmtId="0" fontId="87" fillId="58" borderId="33"/>
    <xf numFmtId="0" fontId="87" fillId="58" borderId="33"/>
    <xf numFmtId="0" fontId="97" fillId="43" borderId="34"/>
    <xf numFmtId="173" fontId="79" fillId="0" borderId="0">
      <protection locked="0"/>
    </xf>
    <xf numFmtId="187" fontId="79" fillId="0" borderId="0">
      <protection locked="0"/>
    </xf>
    <xf numFmtId="9" fontId="87" fillId="0" borderId="0"/>
    <xf numFmtId="9" fontId="98" fillId="0" borderId="0"/>
    <xf numFmtId="9" fontId="72" fillId="0" borderId="0"/>
    <xf numFmtId="9" fontId="87" fillId="0" borderId="0"/>
    <xf numFmtId="9" fontId="72" fillId="0" borderId="0"/>
    <xf numFmtId="9" fontId="87" fillId="0" borderId="0"/>
    <xf numFmtId="9" fontId="87" fillId="0" borderId="0"/>
    <xf numFmtId="9" fontId="87" fillId="0" borderId="0"/>
    <xf numFmtId="9" fontId="87" fillId="0" borderId="0"/>
    <xf numFmtId="9" fontId="87" fillId="0" borderId="0"/>
    <xf numFmtId="9" fontId="87" fillId="0" borderId="0"/>
    <xf numFmtId="0" fontId="99" fillId="0" borderId="0"/>
    <xf numFmtId="188" fontId="99" fillId="0" borderId="0"/>
    <xf numFmtId="0" fontId="77" fillId="0" borderId="0"/>
    <xf numFmtId="0" fontId="97" fillId="43" borderId="34"/>
    <xf numFmtId="0" fontId="97" fillId="43" borderId="34"/>
    <xf numFmtId="0" fontId="97" fillId="43" borderId="34"/>
    <xf numFmtId="0" fontId="97" fillId="43" borderId="34"/>
    <xf numFmtId="189" fontId="72" fillId="0" borderId="0"/>
    <xf numFmtId="189" fontId="100" fillId="0" borderId="35"/>
    <xf numFmtId="175" fontId="87" fillId="0" borderId="0">
      <protection locked="0"/>
    </xf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87" fillId="0" borderId="0"/>
    <xf numFmtId="182" fontId="72" fillId="0" borderId="0"/>
    <xf numFmtId="190" fontId="87" fillId="0" borderId="0"/>
    <xf numFmtId="182" fontId="87" fillId="0" borderId="0"/>
    <xf numFmtId="0" fontId="87" fillId="0" borderId="0"/>
    <xf numFmtId="182" fontId="87" fillId="0" borderId="0"/>
    <xf numFmtId="182" fontId="87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177" fontId="72" fillId="0" borderId="0"/>
    <xf numFmtId="178" fontId="72" fillId="0" borderId="0"/>
    <xf numFmtId="0" fontId="102" fillId="0" borderId="0"/>
    <xf numFmtId="0" fontId="103" fillId="0" borderId="36"/>
    <xf numFmtId="0" fontId="93" fillId="0" borderId="30"/>
    <xf numFmtId="0" fontId="93" fillId="0" borderId="30"/>
    <xf numFmtId="0" fontId="93" fillId="0" borderId="30"/>
    <xf numFmtId="0" fontId="93" fillId="0" borderId="30"/>
    <xf numFmtId="0" fontId="93" fillId="0" borderId="30"/>
    <xf numFmtId="0" fontId="104" fillId="0" borderId="0"/>
    <xf numFmtId="0" fontId="102" fillId="0" borderId="0"/>
    <xf numFmtId="0" fontId="94" fillId="0" borderId="31"/>
    <xf numFmtId="0" fontId="94" fillId="0" borderId="31"/>
    <xf numFmtId="0" fontId="94" fillId="0" borderId="31"/>
    <xf numFmtId="0" fontId="94" fillId="0" borderId="31"/>
    <xf numFmtId="0" fontId="95" fillId="0" borderId="32"/>
    <xf numFmtId="0" fontId="95" fillId="0" borderId="32"/>
    <xf numFmtId="0" fontId="95" fillId="0" borderId="32"/>
    <xf numFmtId="0" fontId="95" fillId="0" borderId="32"/>
    <xf numFmtId="0" fontId="95" fillId="0" borderId="0"/>
    <xf numFmtId="0" fontId="95" fillId="0" borderId="0"/>
    <xf numFmtId="0" fontId="95" fillId="0" borderId="0"/>
    <xf numFmtId="0" fontId="95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2" fontId="105" fillId="0" borderId="0">
      <protection locked="0"/>
    </xf>
    <xf numFmtId="2" fontId="105" fillId="0" borderId="0">
      <protection locked="0"/>
    </xf>
    <xf numFmtId="0" fontId="106" fillId="0" borderId="37"/>
    <xf numFmtId="0" fontId="106" fillId="0" borderId="37"/>
    <xf numFmtId="0" fontId="106" fillId="0" borderId="37"/>
    <xf numFmtId="0" fontId="106" fillId="0" borderId="37"/>
    <xf numFmtId="187" fontId="79" fillId="0" borderId="0">
      <protection locked="0"/>
    </xf>
    <xf numFmtId="191" fontId="79" fillId="0" borderId="0">
      <protection locked="0"/>
    </xf>
    <xf numFmtId="0" fontId="87" fillId="0" borderId="0"/>
    <xf numFmtId="190" fontId="98" fillId="0" borderId="0"/>
    <xf numFmtId="182" fontId="87" fillId="0" borderId="0"/>
    <xf numFmtId="190" fontId="87" fillId="0" borderId="0"/>
    <xf numFmtId="182" fontId="87" fillId="0" borderId="0"/>
    <xf numFmtId="190" fontId="87" fillId="0" borderId="0"/>
    <xf numFmtId="3" fontId="72" fillId="0" borderId="0"/>
    <xf numFmtId="0" fontId="101" fillId="0" borderId="0"/>
    <xf numFmtId="43" fontId="10" fillId="0" borderId="0" applyFont="0" applyFill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" fontId="72" fillId="0" borderId="0"/>
    <xf numFmtId="0" fontId="7" fillId="0" borderId="0"/>
    <xf numFmtId="0" fontId="107" fillId="59" borderId="0" applyBorder="0" applyProtection="0"/>
    <xf numFmtId="0" fontId="72" fillId="0" borderId="0"/>
    <xf numFmtId="9" fontId="7" fillId="0" borderId="0" applyFont="0" applyFill="0" applyBorder="0" applyAlignment="0" applyProtection="0"/>
    <xf numFmtId="0" fontId="103" fillId="0" borderId="36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7" fillId="59" borderId="0" applyBorder="0" applyProtection="0"/>
    <xf numFmtId="176" fontId="9" fillId="0" borderId="0" applyFill="0" applyBorder="0" applyAlignment="0" applyProtection="0"/>
    <xf numFmtId="0" fontId="107" fillId="59" borderId="0" applyBorder="0" applyProtection="0"/>
    <xf numFmtId="0" fontId="107" fillId="59" borderId="0" applyBorder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4" fillId="0" borderId="0"/>
    <xf numFmtId="0" fontId="115" fillId="0" borderId="43"/>
    <xf numFmtId="0" fontId="116" fillId="0" borderId="0">
      <alignment vertical="top"/>
    </xf>
    <xf numFmtId="0" fontId="117" fillId="0" borderId="0">
      <alignment horizontal="right"/>
    </xf>
    <xf numFmtId="0" fontId="117" fillId="0" borderId="0">
      <alignment horizontal="left"/>
    </xf>
    <xf numFmtId="194" fontId="79" fillId="0" borderId="0">
      <protection locked="0"/>
    </xf>
    <xf numFmtId="194" fontId="80" fillId="0" borderId="0">
      <protection locked="0"/>
    </xf>
    <xf numFmtId="193" fontId="118" fillId="0" borderId="0"/>
    <xf numFmtId="193" fontId="119" fillId="0" borderId="0"/>
    <xf numFmtId="193" fontId="120" fillId="0" borderId="0">
      <alignment vertical="center"/>
    </xf>
    <xf numFmtId="0" fontId="85" fillId="56" borderId="34"/>
    <xf numFmtId="0" fontId="85" fillId="56" borderId="34"/>
    <xf numFmtId="0" fontId="85" fillId="56" borderId="34"/>
    <xf numFmtId="0" fontId="85" fillId="56" borderId="34"/>
    <xf numFmtId="0" fontId="86" fillId="0" borderId="44"/>
    <xf numFmtId="0" fontId="86" fillId="0" borderId="44"/>
    <xf numFmtId="0" fontId="86" fillId="0" borderId="44"/>
    <xf numFmtId="0" fontId="86" fillId="0" borderId="44"/>
    <xf numFmtId="0" fontId="85" fillId="56" borderId="34"/>
    <xf numFmtId="195" fontId="72" fillId="0" borderId="0"/>
    <xf numFmtId="196" fontId="121" fillId="0" borderId="0"/>
    <xf numFmtId="196" fontId="121" fillId="0" borderId="0"/>
    <xf numFmtId="192" fontId="72" fillId="0" borderId="0"/>
    <xf numFmtId="197" fontId="72" fillId="0" borderId="0"/>
    <xf numFmtId="193" fontId="72" fillId="0" borderId="0"/>
    <xf numFmtId="193" fontId="72" fillId="0" borderId="0"/>
    <xf numFmtId="198" fontId="121" fillId="0" borderId="0"/>
    <xf numFmtId="193" fontId="121" fillId="0" borderId="0"/>
    <xf numFmtId="193" fontId="122" fillId="0" borderId="45">
      <alignment horizontal="center"/>
    </xf>
    <xf numFmtId="194" fontId="72" fillId="0" borderId="0"/>
    <xf numFmtId="194" fontId="72" fillId="0" borderId="0"/>
    <xf numFmtId="193" fontId="123" fillId="0" borderId="0">
      <alignment horizontal="left"/>
    </xf>
    <xf numFmtId="0" fontId="124" fillId="0" borderId="0">
      <alignment horizontal="center"/>
    </xf>
    <xf numFmtId="0" fontId="93" fillId="0" borderId="46"/>
    <xf numFmtId="0" fontId="94" fillId="0" borderId="47"/>
    <xf numFmtId="0" fontId="95" fillId="0" borderId="48"/>
    <xf numFmtId="0" fontId="124" fillId="0" borderId="0">
      <alignment horizontal="center" textRotation="90"/>
    </xf>
    <xf numFmtId="193" fontId="115" fillId="0" borderId="0"/>
    <xf numFmtId="0" fontId="86" fillId="0" borderId="44"/>
    <xf numFmtId="186" fontId="121" fillId="0" borderId="0"/>
    <xf numFmtId="197" fontId="72" fillId="0" borderId="0"/>
    <xf numFmtId="193" fontId="121" fillId="0" borderId="0"/>
    <xf numFmtId="193" fontId="121" fillId="0" borderId="0"/>
    <xf numFmtId="193" fontId="121" fillId="0" borderId="0"/>
    <xf numFmtId="193" fontId="121" fillId="0" borderId="0"/>
    <xf numFmtId="193" fontId="121" fillId="0" borderId="0"/>
    <xf numFmtId="193" fontId="72" fillId="0" borderId="0"/>
    <xf numFmtId="193" fontId="121" fillId="0" borderId="0"/>
    <xf numFmtId="193" fontId="121" fillId="0" borderId="0"/>
    <xf numFmtId="193" fontId="121" fillId="0" borderId="0"/>
    <xf numFmtId="193" fontId="121" fillId="0" borderId="0"/>
    <xf numFmtId="193" fontId="121" fillId="0" borderId="0"/>
    <xf numFmtId="193" fontId="121" fillId="0" borderId="0"/>
    <xf numFmtId="193" fontId="121" fillId="0" borderId="0"/>
    <xf numFmtId="193" fontId="72" fillId="0" borderId="0"/>
    <xf numFmtId="193" fontId="72" fillId="0" borderId="0"/>
    <xf numFmtId="193" fontId="121" fillId="0" borderId="0"/>
    <xf numFmtId="193" fontId="121" fillId="0" borderId="0"/>
    <xf numFmtId="193" fontId="121" fillId="0" borderId="0"/>
    <xf numFmtId="193" fontId="121" fillId="0" borderId="0"/>
    <xf numFmtId="193" fontId="121" fillId="0" borderId="0"/>
    <xf numFmtId="193" fontId="121" fillId="0" borderId="0"/>
    <xf numFmtId="0" fontId="121" fillId="58" borderId="33"/>
    <xf numFmtId="0" fontId="121" fillId="58" borderId="33"/>
    <xf numFmtId="0" fontId="121" fillId="58" borderId="33"/>
    <xf numFmtId="0" fontId="121" fillId="58" borderId="33"/>
    <xf numFmtId="0" fontId="121" fillId="58" borderId="33"/>
    <xf numFmtId="199" fontId="121" fillId="0" borderId="0"/>
    <xf numFmtId="199" fontId="114" fillId="0" borderId="0"/>
    <xf numFmtId="199" fontId="72" fillId="0" borderId="0"/>
    <xf numFmtId="199" fontId="121" fillId="0" borderId="0"/>
    <xf numFmtId="199" fontId="72" fillId="0" borderId="0"/>
    <xf numFmtId="199" fontId="121" fillId="0" borderId="0"/>
    <xf numFmtId="199" fontId="121" fillId="0" borderId="0"/>
    <xf numFmtId="199" fontId="121" fillId="0" borderId="0"/>
    <xf numFmtId="199" fontId="121" fillId="0" borderId="0"/>
    <xf numFmtId="199" fontId="121" fillId="0" borderId="0"/>
    <xf numFmtId="199" fontId="121" fillId="0" borderId="0"/>
    <xf numFmtId="0" fontId="125" fillId="0" borderId="0"/>
    <xf numFmtId="188" fontId="125" fillId="0" borderId="0"/>
    <xf numFmtId="193" fontId="117" fillId="0" borderId="0"/>
    <xf numFmtId="200" fontId="72" fillId="0" borderId="0"/>
    <xf numFmtId="200" fontId="126" fillId="0" borderId="49"/>
    <xf numFmtId="175" fontId="121" fillId="0" borderId="0">
      <protection locked="0"/>
    </xf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121" fillId="0" borderId="0"/>
    <xf numFmtId="196" fontId="72" fillId="0" borderId="0"/>
    <xf numFmtId="201" fontId="121" fillId="0" borderId="0"/>
    <xf numFmtId="196" fontId="121" fillId="0" borderId="0"/>
    <xf numFmtId="193" fontId="121" fillId="0" borderId="0"/>
    <xf numFmtId="196" fontId="121" fillId="0" borderId="0"/>
    <xf numFmtId="196" fontId="121" fillId="0" borderId="0"/>
    <xf numFmtId="193" fontId="127" fillId="0" borderId="50"/>
    <xf numFmtId="0" fontId="93" fillId="0" borderId="46"/>
    <xf numFmtId="0" fontId="93" fillId="0" borderId="46"/>
    <xf numFmtId="0" fontId="93" fillId="0" borderId="46"/>
    <xf numFmtId="0" fontId="93" fillId="0" borderId="46"/>
    <xf numFmtId="0" fontId="93" fillId="0" borderId="46"/>
    <xf numFmtId="0" fontId="94" fillId="0" borderId="47"/>
    <xf numFmtId="0" fontId="94" fillId="0" borderId="47"/>
    <xf numFmtId="0" fontId="94" fillId="0" borderId="47"/>
    <xf numFmtId="0" fontId="94" fillId="0" borderId="47"/>
    <xf numFmtId="0" fontId="95" fillId="0" borderId="48"/>
    <xf numFmtId="0" fontId="95" fillId="0" borderId="48"/>
    <xf numFmtId="0" fontId="95" fillId="0" borderId="48"/>
    <xf numFmtId="0" fontId="95" fillId="0" borderId="48"/>
    <xf numFmtId="194" fontId="105" fillId="0" borderId="0">
      <protection locked="0"/>
    </xf>
    <xf numFmtId="194" fontId="105" fillId="0" borderId="0">
      <protection locked="0"/>
    </xf>
    <xf numFmtId="0" fontId="106" fillId="0" borderId="51"/>
    <xf numFmtId="0" fontId="106" fillId="0" borderId="51"/>
    <xf numFmtId="0" fontId="106" fillId="0" borderId="51"/>
    <xf numFmtId="0" fontId="106" fillId="0" borderId="51"/>
    <xf numFmtId="193" fontId="121" fillId="0" borderId="0"/>
    <xf numFmtId="201" fontId="114" fillId="0" borderId="0"/>
    <xf numFmtId="196" fontId="121" fillId="0" borderId="0"/>
    <xf numFmtId="201" fontId="121" fillId="0" borderId="0"/>
    <xf numFmtId="196" fontId="121" fillId="0" borderId="0"/>
    <xf numFmtId="201" fontId="121" fillId="0" borderId="0"/>
    <xf numFmtId="192" fontId="72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176" fontId="9" fillId="0" borderId="0" applyFill="0" applyBorder="0" applyAlignment="0" applyProtection="0"/>
  </cellStyleXfs>
  <cellXfs count="208">
    <xf numFmtId="0" fontId="0" fillId="0" borderId="0" xfId="0"/>
    <xf numFmtId="0" fontId="0" fillId="0" borderId="0" xfId="0" applyBorder="1"/>
    <xf numFmtId="0" fontId="62" fillId="0" borderId="0" xfId="0" applyFont="1"/>
    <xf numFmtId="0" fontId="62" fillId="0" borderId="0" xfId="0" applyFont="1" applyFill="1" applyBorder="1"/>
    <xf numFmtId="0" fontId="9" fillId="0" borderId="0" xfId="0" applyFont="1"/>
    <xf numFmtId="0" fontId="63" fillId="0" borderId="0" xfId="0" applyFont="1"/>
    <xf numFmtId="0" fontId="64" fillId="0" borderId="0" xfId="0" applyFont="1" applyAlignment="1"/>
    <xf numFmtId="0" fontId="64" fillId="0" borderId="0" xfId="0" applyFont="1"/>
    <xf numFmtId="0" fontId="64" fillId="24" borderId="19" xfId="0" applyFont="1" applyFill="1" applyBorder="1" applyAlignment="1">
      <alignment horizontal="center" vertical="center" wrapText="1"/>
    </xf>
    <xf numFmtId="0" fontId="64" fillId="24" borderId="18" xfId="0" applyFont="1" applyFill="1" applyBorder="1" applyAlignment="1">
      <alignment horizontal="center" vertical="center" wrapText="1"/>
    </xf>
    <xf numFmtId="0" fontId="64" fillId="24" borderId="20" xfId="0" applyFont="1" applyFill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left"/>
    </xf>
    <xf numFmtId="3" fontId="64" fillId="25" borderId="17" xfId="0" applyNumberFormat="1" applyFont="1" applyFill="1" applyBorder="1" applyAlignment="1">
      <alignment horizontal="right"/>
    </xf>
    <xf numFmtId="0" fontId="66" fillId="0" borderId="0" xfId="0" applyFont="1" applyAlignment="1"/>
    <xf numFmtId="0" fontId="66" fillId="0" borderId="0" xfId="0" applyFont="1"/>
    <xf numFmtId="0" fontId="67" fillId="0" borderId="0" xfId="0" applyFont="1" applyAlignment="1">
      <alignment horizontal="left"/>
    </xf>
    <xf numFmtId="0" fontId="67" fillId="0" borderId="0" xfId="0" applyFont="1"/>
    <xf numFmtId="0" fontId="66" fillId="28" borderId="19" xfId="0" applyFont="1" applyFill="1" applyBorder="1" applyAlignment="1">
      <alignment horizontal="center" vertical="center" wrapText="1"/>
    </xf>
    <xf numFmtId="0" fontId="66" fillId="28" borderId="20" xfId="0" applyFont="1" applyFill="1" applyBorder="1" applyAlignment="1">
      <alignment horizontal="center" vertical="center" wrapText="1"/>
    </xf>
    <xf numFmtId="0" fontId="66" fillId="0" borderId="17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14" fontId="69" fillId="30" borderId="0" xfId="0" applyNumberFormat="1" applyFont="1" applyFill="1" applyAlignment="1">
      <alignment horizontal="left"/>
    </xf>
    <xf numFmtId="180" fontId="70" fillId="31" borderId="0" xfId="0" applyNumberFormat="1" applyFont="1" applyFill="1" applyAlignment="1">
      <alignment horizontal="left"/>
    </xf>
    <xf numFmtId="0" fontId="64" fillId="34" borderId="17" xfId="0" applyFont="1" applyFill="1" applyBorder="1" applyAlignment="1">
      <alignment horizontal="center"/>
    </xf>
    <xf numFmtId="0" fontId="64" fillId="36" borderId="17" xfId="0" applyFont="1" applyFill="1" applyBorder="1" applyAlignment="1">
      <alignment horizontal="center"/>
    </xf>
    <xf numFmtId="3" fontId="64" fillId="35" borderId="17" xfId="0" applyNumberFormat="1" applyFont="1" applyFill="1" applyBorder="1" applyAlignment="1">
      <alignment horizontal="right"/>
    </xf>
    <xf numFmtId="0" fontId="68" fillId="24" borderId="17" xfId="0" applyFont="1" applyFill="1" applyBorder="1" applyAlignment="1">
      <alignment horizontal="center" vertical="center"/>
    </xf>
    <xf numFmtId="3" fontId="64" fillId="33" borderId="17" xfId="0" applyNumberFormat="1" applyFont="1" applyFill="1" applyBorder="1" applyAlignment="1">
      <alignment horizontal="right"/>
    </xf>
    <xf numFmtId="0" fontId="65" fillId="0" borderId="0" xfId="0" applyFont="1" applyAlignment="1">
      <alignment vertical="center"/>
    </xf>
    <xf numFmtId="0" fontId="64" fillId="24" borderId="19" xfId="0" applyFont="1" applyFill="1" applyBorder="1" applyAlignment="1">
      <alignment horizontal="center" vertical="center" wrapText="1"/>
    </xf>
    <xf numFmtId="0" fontId="64" fillId="24" borderId="20" xfId="0" applyFont="1" applyFill="1" applyBorder="1" applyAlignment="1">
      <alignment horizontal="center" vertical="center" wrapText="1"/>
    </xf>
    <xf numFmtId="0" fontId="64" fillId="24" borderId="21" xfId="0" applyFont="1" applyFill="1" applyBorder="1" applyAlignment="1">
      <alignment horizontal="center" vertical="center" wrapText="1"/>
    </xf>
    <xf numFmtId="0" fontId="64" fillId="26" borderId="19" xfId="0" applyFont="1" applyFill="1" applyBorder="1" applyAlignment="1">
      <alignment horizontal="center" vertical="center" wrapText="1"/>
    </xf>
    <xf numFmtId="0" fontId="64" fillId="26" borderId="20" xfId="0" applyFont="1" applyFill="1" applyBorder="1" applyAlignment="1">
      <alignment horizontal="center" vertical="center" wrapText="1"/>
    </xf>
    <xf numFmtId="0" fontId="65" fillId="26" borderId="17" xfId="0" applyFont="1" applyFill="1" applyBorder="1" applyAlignment="1">
      <alignment horizontal="center"/>
    </xf>
    <xf numFmtId="17" fontId="69" fillId="30" borderId="0" xfId="0" applyNumberFormat="1" applyFont="1" applyFill="1" applyAlignment="1">
      <alignment horizontal="left"/>
    </xf>
    <xf numFmtId="0" fontId="64" fillId="0" borderId="17" xfId="0" applyFont="1" applyBorder="1" applyAlignment="1">
      <alignment horizontal="center"/>
    </xf>
    <xf numFmtId="0" fontId="65" fillId="0" borderId="17" xfId="0" applyFont="1" applyBorder="1" applyAlignment="1">
      <alignment horizontal="center"/>
    </xf>
    <xf numFmtId="0" fontId="65" fillId="24" borderId="17" xfId="0" applyFont="1" applyFill="1" applyBorder="1" applyAlignment="1">
      <alignment horizontal="center"/>
    </xf>
    <xf numFmtId="14" fontId="69" fillId="30" borderId="0" xfId="228" applyNumberFormat="1" applyFont="1" applyFill="1" applyAlignment="1">
      <alignment horizontal="left"/>
    </xf>
    <xf numFmtId="0" fontId="64" fillId="24" borderId="38" xfId="0" applyFont="1" applyFill="1" applyBorder="1" applyAlignment="1">
      <alignment horizontal="center" vertical="center" wrapText="1"/>
    </xf>
    <xf numFmtId="0" fontId="64" fillId="26" borderId="21" xfId="0" applyFont="1" applyFill="1" applyBorder="1" applyAlignment="1">
      <alignment horizontal="center" vertical="center" wrapText="1"/>
    </xf>
    <xf numFmtId="0" fontId="9" fillId="0" borderId="0" xfId="228"/>
    <xf numFmtId="0" fontId="64" fillId="0" borderId="0" xfId="228" applyFont="1" applyAlignment="1"/>
    <xf numFmtId="0" fontId="64" fillId="0" borderId="0" xfId="228" applyFont="1"/>
    <xf numFmtId="0" fontId="65" fillId="0" borderId="0" xfId="228" applyFont="1" applyAlignment="1">
      <alignment horizontal="left"/>
    </xf>
    <xf numFmtId="0" fontId="65" fillId="0" borderId="0" xfId="228" applyFont="1"/>
    <xf numFmtId="0" fontId="64" fillId="24" borderId="19" xfId="228" applyFont="1" applyFill="1" applyBorder="1" applyAlignment="1">
      <alignment horizontal="center" vertical="center" wrapText="1"/>
    </xf>
    <xf numFmtId="0" fontId="64" fillId="24" borderId="20" xfId="228" applyFont="1" applyFill="1" applyBorder="1" applyAlignment="1">
      <alignment horizontal="center" vertical="center" wrapText="1"/>
    </xf>
    <xf numFmtId="0" fontId="64" fillId="24" borderId="21" xfId="228" applyFont="1" applyFill="1" applyBorder="1" applyAlignment="1">
      <alignment horizontal="center" vertical="center" wrapText="1"/>
    </xf>
    <xf numFmtId="14" fontId="69" fillId="30" borderId="0" xfId="0" applyNumberFormat="1" applyFont="1" applyFill="1" applyAlignment="1" applyProtection="1">
      <alignment horizontal="left"/>
    </xf>
    <xf numFmtId="180" fontId="70" fillId="32" borderId="0" xfId="0" applyNumberFormat="1" applyFont="1" applyFill="1" applyAlignment="1">
      <alignment horizontal="left"/>
    </xf>
    <xf numFmtId="0" fontId="66" fillId="28" borderId="21" xfId="0" applyFont="1" applyFill="1" applyBorder="1" applyAlignment="1">
      <alignment horizontal="center" vertical="center" wrapText="1"/>
    </xf>
    <xf numFmtId="0" fontId="67" fillId="28" borderId="17" xfId="0" applyFont="1" applyFill="1" applyBorder="1" applyAlignment="1">
      <alignment horizontal="center"/>
    </xf>
    <xf numFmtId="0" fontId="68" fillId="34" borderId="17" xfId="0" applyFont="1" applyFill="1" applyBorder="1" applyAlignment="1">
      <alignment horizontal="center" vertical="center"/>
    </xf>
    <xf numFmtId="3" fontId="108" fillId="34" borderId="17" xfId="0" applyNumberFormat="1" applyFont="1" applyFill="1" applyBorder="1" applyAlignment="1">
      <alignment horizontal="right" vertical="center"/>
    </xf>
    <xf numFmtId="0" fontId="68" fillId="36" borderId="17" xfId="0" applyFont="1" applyFill="1" applyBorder="1" applyAlignment="1">
      <alignment horizontal="center" vertical="center"/>
    </xf>
    <xf numFmtId="3" fontId="108" fillId="36" borderId="17" xfId="0" applyNumberFormat="1" applyFont="1" applyFill="1" applyBorder="1" applyAlignment="1">
      <alignment horizontal="right" vertical="center"/>
    </xf>
    <xf numFmtId="3" fontId="108" fillId="25" borderId="17" xfId="0" applyNumberFormat="1" applyFont="1" applyFill="1" applyBorder="1" applyAlignment="1">
      <alignment horizontal="right" vertical="center"/>
    </xf>
    <xf numFmtId="3" fontId="108" fillId="24" borderId="17" xfId="0" applyNumberFormat="1" applyFont="1" applyFill="1" applyBorder="1" applyAlignment="1">
      <alignment horizontal="right" vertical="center"/>
    </xf>
    <xf numFmtId="0" fontId="64" fillId="0" borderId="22" xfId="0" applyFont="1" applyBorder="1" applyAlignment="1">
      <alignment horizontal="center"/>
    </xf>
    <xf numFmtId="3" fontId="64" fillId="0" borderId="17" xfId="0" applyNumberFormat="1" applyFont="1" applyBorder="1" applyAlignment="1" applyProtection="1">
      <alignment horizontal="right"/>
      <protection locked="0"/>
    </xf>
    <xf numFmtId="3" fontId="65" fillId="0" borderId="17" xfId="0" applyNumberFormat="1" applyFont="1" applyFill="1" applyBorder="1" applyAlignment="1">
      <alignment horizontal="right"/>
    </xf>
    <xf numFmtId="3" fontId="65" fillId="0" borderId="17" xfId="0" applyNumberFormat="1" applyFont="1" applyBorder="1" applyAlignment="1">
      <alignment horizontal="right"/>
    </xf>
    <xf numFmtId="3" fontId="66" fillId="0" borderId="40" xfId="0" applyNumberFormat="1" applyFont="1" applyBorder="1" applyAlignment="1" applyProtection="1">
      <alignment horizontal="right"/>
      <protection locked="0"/>
    </xf>
    <xf numFmtId="3" fontId="66" fillId="62" borderId="17" xfId="0" applyNumberFormat="1" applyFont="1" applyFill="1" applyBorder="1" applyAlignment="1">
      <alignment horizontal="right"/>
    </xf>
    <xf numFmtId="3" fontId="64" fillId="0" borderId="40" xfId="0" applyNumberFormat="1" applyFont="1" applyBorder="1" applyAlignment="1" applyProtection="1">
      <alignment horizontal="right"/>
      <protection locked="0"/>
    </xf>
    <xf numFmtId="3" fontId="67" fillId="62" borderId="17" xfId="0" applyNumberFormat="1" applyFont="1" applyFill="1" applyBorder="1" applyAlignment="1">
      <alignment horizontal="right"/>
    </xf>
    <xf numFmtId="3" fontId="67" fillId="63" borderId="17" xfId="0" applyNumberFormat="1" applyFont="1" applyFill="1" applyBorder="1" applyAlignment="1">
      <alignment horizontal="right"/>
    </xf>
    <xf numFmtId="3" fontId="64" fillId="0" borderId="41" xfId="0" applyNumberFormat="1" applyFont="1" applyBorder="1" applyAlignment="1">
      <alignment horizontal="right"/>
    </xf>
    <xf numFmtId="3" fontId="64" fillId="65" borderId="41" xfId="0" applyNumberFormat="1" applyFont="1" applyFill="1" applyBorder="1" applyAlignment="1">
      <alignment horizontal="right"/>
    </xf>
    <xf numFmtId="3" fontId="65" fillId="65" borderId="41" xfId="0" applyNumberFormat="1" applyFont="1" applyFill="1" applyBorder="1" applyAlignment="1">
      <alignment horizontal="right"/>
    </xf>
    <xf numFmtId="3" fontId="64" fillId="0" borderId="41" xfId="0" applyNumberFormat="1" applyFont="1" applyFill="1" applyBorder="1" applyAlignment="1">
      <alignment horizontal="right"/>
    </xf>
    <xf numFmtId="3" fontId="65" fillId="66" borderId="41" xfId="0" applyNumberFormat="1" applyFont="1" applyFill="1" applyBorder="1" applyAlignment="1">
      <alignment horizontal="right"/>
    </xf>
    <xf numFmtId="3" fontId="65" fillId="26" borderId="17" xfId="0" applyNumberFormat="1" applyFont="1" applyFill="1" applyBorder="1" applyAlignment="1">
      <alignment horizontal="right"/>
    </xf>
    <xf numFmtId="3" fontId="64" fillId="0" borderId="17" xfId="0" applyNumberFormat="1" applyFont="1" applyBorder="1" applyAlignment="1" applyProtection="1">
      <alignment horizontal="right"/>
    </xf>
    <xf numFmtId="3" fontId="64" fillId="0" borderId="17" xfId="0" applyNumberFormat="1" applyFont="1" applyFill="1" applyBorder="1" applyAlignment="1" applyProtection="1">
      <alignment horizontal="right"/>
    </xf>
    <xf numFmtId="3" fontId="64" fillId="0" borderId="17" xfId="0" applyNumberFormat="1" applyFont="1" applyBorder="1" applyAlignment="1">
      <alignment horizontal="right"/>
    </xf>
    <xf numFmtId="3" fontId="64" fillId="25" borderId="17" xfId="0" applyNumberFormat="1" applyFont="1" applyFill="1" applyBorder="1" applyAlignment="1">
      <alignment horizontal="right"/>
    </xf>
    <xf numFmtId="3" fontId="65" fillId="25" borderId="17" xfId="0" applyNumberFormat="1" applyFont="1" applyFill="1" applyBorder="1" applyAlignment="1">
      <alignment horizontal="right"/>
    </xf>
    <xf numFmtId="3" fontId="64" fillId="0" borderId="17" xfId="0" applyNumberFormat="1" applyFont="1" applyBorder="1" applyAlignment="1">
      <alignment horizontal="right"/>
    </xf>
    <xf numFmtId="3" fontId="64" fillId="0" borderId="17" xfId="0" applyNumberFormat="1" applyFont="1" applyFill="1" applyBorder="1" applyAlignment="1">
      <alignment horizontal="right"/>
    </xf>
    <xf numFmtId="3" fontId="64" fillId="25" borderId="17" xfId="0" applyNumberFormat="1" applyFont="1" applyFill="1" applyBorder="1" applyAlignment="1">
      <alignment horizontal="right"/>
    </xf>
    <xf numFmtId="3" fontId="65" fillId="25" borderId="17" xfId="0" applyNumberFormat="1" applyFont="1" applyFill="1" applyBorder="1" applyAlignment="1">
      <alignment horizontal="right"/>
    </xf>
    <xf numFmtId="3" fontId="65" fillId="24" borderId="17" xfId="0" applyNumberFormat="1" applyFont="1" applyFill="1" applyBorder="1" applyAlignment="1">
      <alignment horizontal="right"/>
    </xf>
    <xf numFmtId="3" fontId="64" fillId="25" borderId="17" xfId="0" applyNumberFormat="1" applyFont="1" applyFill="1" applyBorder="1" applyAlignment="1">
      <alignment horizontal="right"/>
    </xf>
    <xf numFmtId="3" fontId="65" fillId="25" borderId="17" xfId="0" applyNumberFormat="1" applyFont="1" applyFill="1" applyBorder="1" applyAlignment="1">
      <alignment horizontal="right"/>
    </xf>
    <xf numFmtId="3" fontId="65" fillId="24" borderId="17" xfId="0" applyNumberFormat="1" applyFont="1" applyFill="1" applyBorder="1" applyAlignment="1">
      <alignment horizontal="right"/>
    </xf>
    <xf numFmtId="0" fontId="0" fillId="0" borderId="17" xfId="0" applyBorder="1" applyProtection="1"/>
    <xf numFmtId="0" fontId="111" fillId="0" borderId="17" xfId="0" applyFont="1" applyBorder="1" applyProtection="1"/>
    <xf numFmtId="3" fontId="64" fillId="0" borderId="17" xfId="0" applyNumberFormat="1" applyFont="1" applyBorder="1" applyAlignment="1">
      <alignment horizontal="right"/>
    </xf>
    <xf numFmtId="3" fontId="64" fillId="0" borderId="17" xfId="0" applyNumberFormat="1" applyFont="1" applyFill="1" applyBorder="1" applyAlignment="1">
      <alignment horizontal="right"/>
    </xf>
    <xf numFmtId="3" fontId="64" fillId="27" borderId="17" xfId="0" applyNumberFormat="1" applyFont="1" applyFill="1" applyBorder="1" applyAlignment="1">
      <alignment horizontal="right"/>
    </xf>
    <xf numFmtId="3" fontId="65" fillId="27" borderId="17" xfId="0" applyNumberFormat="1" applyFont="1" applyFill="1" applyBorder="1" applyAlignment="1">
      <alignment horizontal="right"/>
    </xf>
    <xf numFmtId="3" fontId="65" fillId="26" borderId="17" xfId="0" applyNumberFormat="1" applyFont="1" applyFill="1" applyBorder="1" applyAlignment="1">
      <alignment horizontal="right"/>
    </xf>
    <xf numFmtId="3" fontId="112" fillId="0" borderId="39" xfId="0" applyNumberFormat="1" applyFont="1" applyBorder="1" applyAlignment="1">
      <alignment horizontal="right"/>
    </xf>
    <xf numFmtId="3" fontId="112" fillId="68" borderId="39" xfId="0" applyNumberFormat="1" applyFont="1" applyFill="1" applyBorder="1" applyAlignment="1">
      <alignment horizontal="right"/>
    </xf>
    <xf numFmtId="3" fontId="113" fillId="68" borderId="39" xfId="0" applyNumberFormat="1" applyFont="1" applyFill="1" applyBorder="1" applyAlignment="1">
      <alignment horizontal="right"/>
    </xf>
    <xf numFmtId="3" fontId="113" fillId="69" borderId="39" xfId="0" applyNumberFormat="1" applyFont="1" applyFill="1" applyBorder="1" applyAlignment="1">
      <alignment horizontal="right"/>
    </xf>
    <xf numFmtId="3" fontId="66" fillId="0" borderId="42" xfId="0" applyNumberFormat="1" applyFont="1" applyBorder="1" applyAlignment="1">
      <alignment horizontal="right"/>
    </xf>
    <xf numFmtId="3" fontId="66" fillId="29" borderId="42" xfId="0" applyNumberFormat="1" applyFont="1" applyFill="1" applyBorder="1" applyAlignment="1">
      <alignment horizontal="right"/>
    </xf>
    <xf numFmtId="3" fontId="67" fillId="29" borderId="42" xfId="0" applyNumberFormat="1" applyFont="1" applyFill="1" applyBorder="1" applyAlignment="1">
      <alignment horizontal="right"/>
    </xf>
    <xf numFmtId="3" fontId="67" fillId="28" borderId="42" xfId="0" applyNumberFormat="1" applyFont="1" applyFill="1" applyBorder="1" applyAlignment="1">
      <alignment horizontal="right"/>
    </xf>
    <xf numFmtId="0" fontId="9" fillId="0" borderId="17" xfId="234" applyFont="1" applyBorder="1"/>
    <xf numFmtId="0" fontId="9" fillId="25" borderId="17" xfId="0" applyFont="1" applyFill="1" applyBorder="1" applyAlignment="1">
      <alignment horizontal="right"/>
    </xf>
    <xf numFmtId="1" fontId="9" fillId="0" borderId="17" xfId="234" applyNumberFormat="1" applyFont="1" applyBorder="1"/>
    <xf numFmtId="1" fontId="9" fillId="25" borderId="17" xfId="0" applyNumberFormat="1" applyFont="1" applyFill="1" applyBorder="1" applyAlignment="1">
      <alignment horizontal="right"/>
    </xf>
    <xf numFmtId="0" fontId="68" fillId="70" borderId="17" xfId="0" applyFont="1" applyFill="1" applyBorder="1" applyAlignment="1">
      <alignment horizontal="right"/>
    </xf>
    <xf numFmtId="0" fontId="65" fillId="0" borderId="22" xfId="0" applyFont="1" applyFill="1" applyBorder="1" applyAlignment="1">
      <alignment horizontal="left"/>
    </xf>
    <xf numFmtId="0" fontId="65" fillId="0" borderId="24" xfId="0" applyFont="1" applyFill="1" applyBorder="1" applyAlignment="1">
      <alignment horizontal="left"/>
    </xf>
    <xf numFmtId="0" fontId="65" fillId="0" borderId="23" xfId="0" applyFont="1" applyFill="1" applyBorder="1" applyAlignment="1">
      <alignment horizontal="left"/>
    </xf>
    <xf numFmtId="0" fontId="65" fillId="0" borderId="17" xfId="0" applyFont="1" applyFill="1" applyBorder="1" applyAlignment="1">
      <alignment horizontal="left"/>
    </xf>
    <xf numFmtId="0" fontId="65" fillId="0" borderId="17" xfId="0" applyFont="1" applyFill="1" applyBorder="1" applyAlignment="1">
      <alignment horizontal="left"/>
    </xf>
    <xf numFmtId="0" fontId="66" fillId="0" borderId="42" xfId="0" applyFont="1" applyBorder="1" applyAlignment="1">
      <alignment horizontal="center"/>
    </xf>
    <xf numFmtId="0" fontId="67" fillId="0" borderId="42" xfId="0" applyFont="1" applyBorder="1" applyAlignment="1">
      <alignment horizontal="center"/>
    </xf>
    <xf numFmtId="0" fontId="67" fillId="64" borderId="42" xfId="0" applyFont="1" applyFill="1" applyBorder="1" applyAlignment="1">
      <alignment horizontal="center"/>
    </xf>
    <xf numFmtId="3" fontId="67" fillId="64" borderId="42" xfId="0" applyNumberFormat="1" applyFont="1" applyFill="1" applyBorder="1" applyAlignment="1">
      <alignment horizontal="right"/>
    </xf>
    <xf numFmtId="0" fontId="65" fillId="0" borderId="17" xfId="0" applyFont="1" applyFill="1" applyBorder="1" applyAlignment="1">
      <alignment horizontal="left"/>
    </xf>
    <xf numFmtId="0" fontId="128" fillId="0" borderId="39" xfId="742" applyFont="1" applyBorder="1" applyAlignment="1">
      <alignment horizontal="center"/>
    </xf>
    <xf numFmtId="192" fontId="128" fillId="0" borderId="39" xfId="742" applyNumberFormat="1" applyFont="1" applyFill="1" applyBorder="1" applyAlignment="1">
      <alignment horizontal="right"/>
    </xf>
    <xf numFmtId="192" fontId="128" fillId="0" borderId="39" xfId="742" applyNumberFormat="1" applyFont="1" applyBorder="1" applyAlignment="1">
      <alignment horizontal="right"/>
    </xf>
    <xf numFmtId="192" fontId="128" fillId="60" borderId="39" xfId="742" applyNumberFormat="1" applyFont="1" applyFill="1" applyBorder="1" applyAlignment="1">
      <alignment horizontal="right"/>
    </xf>
    <xf numFmtId="192" fontId="128" fillId="71" borderId="39" xfId="742" applyNumberFormat="1" applyFont="1" applyFill="1" applyBorder="1" applyAlignment="1">
      <alignment horizontal="right"/>
    </xf>
    <xf numFmtId="0" fontId="129" fillId="0" borderId="39" xfId="742" applyFont="1" applyBorder="1" applyAlignment="1">
      <alignment horizontal="center"/>
    </xf>
    <xf numFmtId="192" fontId="129" fillId="60" borderId="39" xfId="742" applyNumberFormat="1" applyFont="1" applyFill="1" applyBorder="1" applyAlignment="1">
      <alignment horizontal="right"/>
    </xf>
    <xf numFmtId="0" fontId="129" fillId="61" borderId="39" xfId="742" applyFont="1" applyFill="1" applyBorder="1" applyAlignment="1">
      <alignment horizontal="center"/>
    </xf>
    <xf numFmtId="192" fontId="129" fillId="61" borderId="39" xfId="742" applyNumberFormat="1" applyFont="1" applyFill="1" applyBorder="1" applyAlignment="1">
      <alignment horizontal="right"/>
    </xf>
    <xf numFmtId="0" fontId="65" fillId="0" borderId="17" xfId="0" applyFont="1" applyFill="1" applyBorder="1" applyAlignment="1">
      <alignment horizontal="left"/>
    </xf>
    <xf numFmtId="0" fontId="64" fillId="0" borderId="17" xfId="0" applyFont="1" applyBorder="1" applyAlignment="1">
      <alignment horizontal="center"/>
    </xf>
    <xf numFmtId="3" fontId="64" fillId="0" borderId="17" xfId="0" applyNumberFormat="1" applyFont="1" applyBorder="1" applyAlignment="1">
      <alignment horizontal="right"/>
    </xf>
    <xf numFmtId="0" fontId="65" fillId="0" borderId="17" xfId="0" applyFont="1" applyBorder="1" applyAlignment="1">
      <alignment horizontal="center"/>
    </xf>
    <xf numFmtId="3" fontId="64" fillId="0" borderId="17" xfId="0" applyNumberFormat="1" applyFont="1" applyFill="1" applyBorder="1" applyAlignment="1">
      <alignment horizontal="right"/>
    </xf>
    <xf numFmtId="3" fontId="64" fillId="25" borderId="17" xfId="0" applyNumberFormat="1" applyFont="1" applyFill="1" applyBorder="1" applyAlignment="1">
      <alignment horizontal="right"/>
    </xf>
    <xf numFmtId="3" fontId="65" fillId="25" borderId="17" xfId="0" applyNumberFormat="1" applyFont="1" applyFill="1" applyBorder="1" applyAlignment="1">
      <alignment horizontal="right"/>
    </xf>
    <xf numFmtId="0" fontId="65" fillId="24" borderId="17" xfId="0" applyFont="1" applyFill="1" applyBorder="1" applyAlignment="1">
      <alignment horizontal="center"/>
    </xf>
    <xf numFmtId="3" fontId="65" fillId="24" borderId="17" xfId="0" applyNumberFormat="1" applyFont="1" applyFill="1" applyBorder="1" applyAlignment="1">
      <alignment horizontal="right"/>
    </xf>
    <xf numFmtId="0" fontId="67" fillId="0" borderId="17" xfId="0" applyFont="1" applyBorder="1" applyAlignment="1">
      <alignment horizontal="left"/>
    </xf>
    <xf numFmtId="0" fontId="65" fillId="0" borderId="17" xfId="0" applyFont="1" applyFill="1" applyBorder="1" applyAlignment="1">
      <alignment horizontal="left"/>
    </xf>
    <xf numFmtId="0" fontId="65" fillId="0" borderId="17" xfId="0" applyFont="1" applyFill="1" applyBorder="1" applyAlignment="1">
      <alignment horizontal="left"/>
    </xf>
    <xf numFmtId="0" fontId="65" fillId="24" borderId="17" xfId="0" applyFont="1" applyFill="1" applyBorder="1" applyAlignment="1">
      <alignment horizontal="left" vertical="center" wrapText="1"/>
    </xf>
    <xf numFmtId="0" fontId="64" fillId="0" borderId="17" xfId="0" applyFont="1" applyBorder="1" applyAlignment="1">
      <alignment horizontal="center"/>
    </xf>
    <xf numFmtId="3" fontId="64" fillId="0" borderId="17" xfId="0" applyNumberFormat="1" applyFont="1" applyBorder="1" applyAlignment="1">
      <alignment horizontal="right"/>
    </xf>
    <xf numFmtId="0" fontId="65" fillId="0" borderId="17" xfId="0" applyFont="1" applyBorder="1" applyAlignment="1">
      <alignment horizontal="center"/>
    </xf>
    <xf numFmtId="3" fontId="64" fillId="0" borderId="17" xfId="0" applyNumberFormat="1" applyFont="1" applyFill="1" applyBorder="1" applyAlignment="1">
      <alignment horizontal="right"/>
    </xf>
    <xf numFmtId="3" fontId="64" fillId="25" borderId="17" xfId="0" applyNumberFormat="1" applyFont="1" applyFill="1" applyBorder="1" applyAlignment="1">
      <alignment horizontal="right"/>
    </xf>
    <xf numFmtId="3" fontId="65" fillId="25" borderId="17" xfId="0" applyNumberFormat="1" applyFont="1" applyFill="1" applyBorder="1" applyAlignment="1">
      <alignment horizontal="right"/>
    </xf>
    <xf numFmtId="0" fontId="65" fillId="24" borderId="17" xfId="0" applyFont="1" applyFill="1" applyBorder="1" applyAlignment="1">
      <alignment horizontal="center"/>
    </xf>
    <xf numFmtId="3" fontId="65" fillId="24" borderId="17" xfId="0" applyNumberFormat="1" applyFont="1" applyFill="1" applyBorder="1" applyAlignment="1">
      <alignment horizontal="right"/>
    </xf>
    <xf numFmtId="0" fontId="0" fillId="0" borderId="17" xfId="0" applyNumberFormat="1" applyBorder="1" applyProtection="1"/>
    <xf numFmtId="0" fontId="65" fillId="0" borderId="17" xfId="0" applyFont="1" applyFill="1" applyBorder="1" applyAlignment="1">
      <alignment horizontal="left"/>
    </xf>
    <xf numFmtId="3" fontId="0" fillId="0" borderId="17" xfId="0" applyNumberFormat="1" applyBorder="1" applyProtection="1"/>
    <xf numFmtId="3" fontId="65" fillId="24" borderId="17" xfId="886" applyNumberFormat="1" applyFont="1" applyFill="1" applyBorder="1" applyAlignment="1">
      <alignment horizontal="right"/>
    </xf>
    <xf numFmtId="0" fontId="65" fillId="24" borderId="17" xfId="886" applyFont="1" applyFill="1" applyBorder="1" applyAlignment="1">
      <alignment horizontal="center"/>
    </xf>
    <xf numFmtId="3" fontId="65" fillId="25" borderId="17" xfId="886" applyNumberFormat="1" applyFont="1" applyFill="1" applyBorder="1" applyAlignment="1">
      <alignment horizontal="right"/>
    </xf>
    <xf numFmtId="0" fontId="65" fillId="0" borderId="17" xfId="886" applyFont="1" applyBorder="1" applyAlignment="1">
      <alignment horizontal="center"/>
    </xf>
    <xf numFmtId="3" fontId="64" fillId="25" borderId="17" xfId="886" applyNumberFormat="1" applyFont="1" applyFill="1" applyBorder="1" applyAlignment="1">
      <alignment horizontal="right"/>
    </xf>
    <xf numFmtId="3" fontId="64" fillId="0" borderId="17" xfId="886" applyNumberFormat="1" applyFont="1" applyBorder="1" applyAlignment="1">
      <alignment horizontal="right"/>
    </xf>
    <xf numFmtId="0" fontId="64" fillId="0" borderId="17" xfId="886" applyFont="1" applyBorder="1" applyAlignment="1">
      <alignment horizontal="center"/>
    </xf>
    <xf numFmtId="3" fontId="64" fillId="0" borderId="17" xfId="886" applyNumberFormat="1" applyFont="1" applyBorder="1" applyAlignment="1" applyProtection="1">
      <alignment horizontal="right"/>
    </xf>
    <xf numFmtId="0" fontId="66" fillId="0" borderId="42" xfId="236" applyFont="1" applyBorder="1" applyAlignment="1">
      <alignment horizontal="center"/>
    </xf>
    <xf numFmtId="3" fontId="66" fillId="0" borderId="42" xfId="236" applyNumberFormat="1" applyFont="1" applyBorder="1" applyAlignment="1">
      <alignment horizontal="right"/>
    </xf>
    <xf numFmtId="0" fontId="67" fillId="0" borderId="42" xfId="236" applyFont="1" applyBorder="1" applyAlignment="1">
      <alignment horizontal="center"/>
    </xf>
    <xf numFmtId="3" fontId="67" fillId="0" borderId="42" xfId="236" applyNumberFormat="1" applyFont="1" applyBorder="1" applyAlignment="1">
      <alignment horizontal="right"/>
    </xf>
    <xf numFmtId="0" fontId="67" fillId="67" borderId="42" xfId="236" applyFont="1" applyFill="1" applyBorder="1" applyAlignment="1">
      <alignment horizontal="center"/>
    </xf>
    <xf numFmtId="3" fontId="67" fillId="67" borderId="42" xfId="236" applyNumberFormat="1" applyFont="1" applyFill="1" applyBorder="1" applyAlignment="1">
      <alignment horizontal="right"/>
    </xf>
    <xf numFmtId="0" fontId="65" fillId="0" borderId="17" xfId="0" applyFont="1" applyFill="1" applyBorder="1" applyAlignment="1">
      <alignment horizontal="left"/>
    </xf>
    <xf numFmtId="0" fontId="65" fillId="0" borderId="17" xfId="0" applyFont="1" applyFill="1" applyBorder="1" applyAlignment="1">
      <alignment horizontal="left"/>
    </xf>
    <xf numFmtId="0" fontId="65" fillId="0" borderId="17" xfId="0" applyFont="1" applyFill="1" applyBorder="1" applyAlignment="1">
      <alignment horizontal="left"/>
    </xf>
    <xf numFmtId="0" fontId="65" fillId="0" borderId="17" xfId="0" applyFont="1" applyFill="1" applyBorder="1" applyAlignment="1">
      <alignment horizontal="left"/>
    </xf>
    <xf numFmtId="0" fontId="65" fillId="0" borderId="19" xfId="0" applyFont="1" applyFill="1" applyBorder="1" applyAlignment="1">
      <alignment horizontal="left"/>
    </xf>
    <xf numFmtId="0" fontId="64" fillId="0" borderId="17" xfId="0" applyFont="1" applyFill="1" applyBorder="1"/>
    <xf numFmtId="0" fontId="68" fillId="0" borderId="0" xfId="0" applyFont="1" applyAlignment="1">
      <alignment horizontal="center" vertical="center"/>
    </xf>
    <xf numFmtId="0" fontId="110" fillId="33" borderId="17" xfId="0" applyFont="1" applyFill="1" applyBorder="1" applyAlignment="1">
      <alignment horizontal="left" vertical="center" wrapText="1"/>
    </xf>
    <xf numFmtId="0" fontId="109" fillId="35" borderId="22" xfId="0" applyFont="1" applyFill="1" applyBorder="1" applyAlignment="1">
      <alignment horizontal="left" vertical="center"/>
    </xf>
    <xf numFmtId="0" fontId="109" fillId="35" borderId="24" xfId="0" applyFont="1" applyFill="1" applyBorder="1" applyAlignment="1">
      <alignment horizontal="left" vertical="center"/>
    </xf>
    <xf numFmtId="0" fontId="109" fillId="35" borderId="23" xfId="0" applyFont="1" applyFill="1" applyBorder="1" applyAlignment="1">
      <alignment horizontal="left" vertical="center"/>
    </xf>
    <xf numFmtId="0" fontId="64" fillId="24" borderId="17" xfId="0" applyFont="1" applyFill="1" applyBorder="1" applyAlignment="1">
      <alignment horizontal="center" vertical="center" wrapText="1"/>
    </xf>
    <xf numFmtId="0" fontId="69" fillId="30" borderId="0" xfId="0" applyFont="1" applyFill="1" applyAlignment="1">
      <alignment horizontal="left"/>
    </xf>
    <xf numFmtId="0" fontId="65" fillId="24" borderId="17" xfId="0" applyFont="1" applyFill="1" applyBorder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129" fillId="0" borderId="39" xfId="742" applyFont="1" applyFill="1" applyBorder="1" applyAlignment="1">
      <alignment horizontal="left"/>
    </xf>
    <xf numFmtId="0" fontId="65" fillId="0" borderId="17" xfId="0" applyFont="1" applyFill="1" applyBorder="1" applyAlignment="1">
      <alignment horizontal="left"/>
    </xf>
    <xf numFmtId="0" fontId="65" fillId="26" borderId="17" xfId="0" applyFont="1" applyFill="1" applyBorder="1" applyAlignment="1">
      <alignment horizontal="left" vertical="center" wrapText="1"/>
    </xf>
    <xf numFmtId="0" fontId="64" fillId="26" borderId="17" xfId="0" applyFont="1" applyFill="1" applyBorder="1" applyAlignment="1">
      <alignment horizontal="center" vertical="center" wrapText="1"/>
    </xf>
    <xf numFmtId="0" fontId="65" fillId="0" borderId="17" xfId="886" applyFont="1" applyFill="1" applyBorder="1" applyAlignment="1">
      <alignment horizontal="left"/>
    </xf>
    <xf numFmtId="0" fontId="69" fillId="30" borderId="0" xfId="228" applyFont="1" applyFill="1" applyAlignment="1">
      <alignment horizontal="left"/>
    </xf>
    <xf numFmtId="0" fontId="69" fillId="30" borderId="0" xfId="228" applyFont="1" applyFill="1" applyAlignment="1" applyProtection="1">
      <alignment horizontal="left"/>
    </xf>
    <xf numFmtId="0" fontId="65" fillId="24" borderId="17" xfId="228" applyFont="1" applyFill="1" applyBorder="1" applyAlignment="1">
      <alignment horizontal="left" vertical="center" wrapText="1"/>
    </xf>
    <xf numFmtId="0" fontId="65" fillId="0" borderId="0" xfId="228" applyFont="1" applyAlignment="1">
      <alignment horizontal="center"/>
    </xf>
    <xf numFmtId="0" fontId="64" fillId="24" borderId="17" xfId="228" applyFont="1" applyFill="1" applyBorder="1" applyAlignment="1">
      <alignment horizontal="center" vertical="center" wrapText="1"/>
    </xf>
    <xf numFmtId="0" fontId="67" fillId="0" borderId="42" xfId="0" applyFont="1" applyBorder="1" applyAlignment="1">
      <alignment horizontal="left"/>
    </xf>
    <xf numFmtId="0" fontId="70" fillId="31" borderId="0" xfId="0" applyFont="1" applyFill="1" applyBorder="1" applyAlignment="1">
      <alignment horizontal="left"/>
    </xf>
    <xf numFmtId="0" fontId="65" fillId="24" borderId="19" xfId="0" applyFont="1" applyFill="1" applyBorder="1" applyAlignment="1">
      <alignment horizontal="left" vertical="center" wrapText="1"/>
    </xf>
    <xf numFmtId="0" fontId="65" fillId="24" borderId="22" xfId="0" applyFont="1" applyFill="1" applyBorder="1" applyAlignment="1">
      <alignment horizontal="left" vertical="center" wrapText="1"/>
    </xf>
    <xf numFmtId="0" fontId="65" fillId="24" borderId="24" xfId="0" applyFont="1" applyFill="1" applyBorder="1" applyAlignment="1">
      <alignment horizontal="left" vertical="center" wrapText="1"/>
    </xf>
    <xf numFmtId="0" fontId="65" fillId="24" borderId="23" xfId="0" applyFont="1" applyFill="1" applyBorder="1" applyAlignment="1">
      <alignment horizontal="left" vertical="center" wrapText="1"/>
    </xf>
    <xf numFmtId="0" fontId="64" fillId="24" borderId="19" xfId="0" applyFont="1" applyFill="1" applyBorder="1" applyAlignment="1">
      <alignment horizontal="center" vertical="center" wrapText="1"/>
    </xf>
    <xf numFmtId="0" fontId="64" fillId="24" borderId="20" xfId="0" applyFont="1" applyFill="1" applyBorder="1" applyAlignment="1">
      <alignment horizontal="center" vertical="center" wrapText="1"/>
    </xf>
    <xf numFmtId="0" fontId="64" fillId="24" borderId="21" xfId="0" applyFont="1" applyFill="1" applyBorder="1" applyAlignment="1">
      <alignment horizontal="center" vertical="center" wrapText="1"/>
    </xf>
    <xf numFmtId="0" fontId="64" fillId="24" borderId="22" xfId="0" applyFont="1" applyFill="1" applyBorder="1" applyAlignment="1">
      <alignment horizontal="center" vertical="center" wrapText="1"/>
    </xf>
    <xf numFmtId="0" fontId="64" fillId="24" borderId="24" xfId="0" applyFont="1" applyFill="1" applyBorder="1" applyAlignment="1">
      <alignment horizontal="center" vertical="center" wrapText="1"/>
    </xf>
    <xf numFmtId="0" fontId="64" fillId="24" borderId="23" xfId="0" applyFont="1" applyFill="1" applyBorder="1" applyAlignment="1">
      <alignment horizontal="center" vertical="center" wrapText="1"/>
    </xf>
    <xf numFmtId="0" fontId="70" fillId="32" borderId="0" xfId="0" applyFont="1" applyFill="1" applyBorder="1" applyAlignment="1">
      <alignment horizontal="left"/>
    </xf>
    <xf numFmtId="0" fontId="67" fillId="28" borderId="17" xfId="0" applyFont="1" applyFill="1" applyBorder="1" applyAlignment="1">
      <alignment horizontal="left" vertical="center" wrapText="1"/>
    </xf>
    <xf numFmtId="0" fontId="67" fillId="0" borderId="0" xfId="0" applyFont="1" applyBorder="1" applyAlignment="1">
      <alignment horizontal="center"/>
    </xf>
    <xf numFmtId="0" fontId="66" fillId="28" borderId="17" xfId="0" applyFont="1" applyFill="1" applyBorder="1" applyAlignment="1">
      <alignment horizontal="center" vertical="center" wrapText="1"/>
    </xf>
    <xf numFmtId="0" fontId="67" fillId="0" borderId="42" xfId="236" applyFont="1" applyBorder="1" applyAlignment="1">
      <alignment horizontal="left"/>
    </xf>
  </cellXfs>
  <cellStyles count="891">
    <cellStyle name="20% - Accent1" xfId="1"/>
    <cellStyle name="20% - Accent1 2" xfId="383"/>
    <cellStyle name="20% - Accent2" xfId="2"/>
    <cellStyle name="20% - Accent2 2" xfId="384"/>
    <cellStyle name="20% - Accent3" xfId="3"/>
    <cellStyle name="20% - Accent3 2" xfId="385"/>
    <cellStyle name="20% - Accent4" xfId="4"/>
    <cellStyle name="20% - Accent4 2" xfId="386"/>
    <cellStyle name="20% - Accent5" xfId="5"/>
    <cellStyle name="20% - Accent5 2" xfId="387"/>
    <cellStyle name="20% - Accent6" xfId="6"/>
    <cellStyle name="20% - Accent6 2" xfId="388"/>
    <cellStyle name="20% - Ênfase1 2" xfId="7"/>
    <cellStyle name="20% - Ênfase1 2 2" xfId="8"/>
    <cellStyle name="20% - Ênfase1 2 2 2" xfId="390"/>
    <cellStyle name="20% - Ênfase1 2 3" xfId="389"/>
    <cellStyle name="20% - Ênfase1 2_00_ANEXO V 2015 - VERSÃO INICIAL PLOA_2015" xfId="9"/>
    <cellStyle name="20% - Ênfase1 3" xfId="10"/>
    <cellStyle name="20% - Ênfase1 3 2" xfId="391"/>
    <cellStyle name="20% - Ênfase1 4" xfId="11"/>
    <cellStyle name="20% - Ênfase1 4 2" xfId="392"/>
    <cellStyle name="20% - Ênfase2 2" xfId="12"/>
    <cellStyle name="20% - Ênfase2 2 2" xfId="13"/>
    <cellStyle name="20% - Ênfase2 2 2 2" xfId="394"/>
    <cellStyle name="20% - Ênfase2 2 3" xfId="393"/>
    <cellStyle name="20% - Ênfase2 2_05_Impactos_Demais PLs_2013_Dados CNJ de jul-12" xfId="14"/>
    <cellStyle name="20% - Ênfase2 3" xfId="15"/>
    <cellStyle name="20% - Ênfase2 3 2" xfId="395"/>
    <cellStyle name="20% - Ênfase2 4" xfId="16"/>
    <cellStyle name="20% - Ênfase2 4 2" xfId="396"/>
    <cellStyle name="20% - Ênfase3 2" xfId="17"/>
    <cellStyle name="20% - Ênfase3 2 2" xfId="18"/>
    <cellStyle name="20% - Ênfase3 2 2 2" xfId="398"/>
    <cellStyle name="20% - Ênfase3 2 3" xfId="397"/>
    <cellStyle name="20% - Ênfase3 2_05_Impactos_Demais PLs_2013_Dados CNJ de jul-12" xfId="19"/>
    <cellStyle name="20% - Ênfase3 3" xfId="20"/>
    <cellStyle name="20% - Ênfase3 3 2" xfId="399"/>
    <cellStyle name="20% - Ênfase3 4" xfId="21"/>
    <cellStyle name="20% - Ênfase3 4 2" xfId="400"/>
    <cellStyle name="20% - Ênfase4 2" xfId="22"/>
    <cellStyle name="20% - Ênfase4 2 2" xfId="23"/>
    <cellStyle name="20% - Ênfase4 2 2 2" xfId="402"/>
    <cellStyle name="20% - Ênfase4 2 3" xfId="401"/>
    <cellStyle name="20% - Ênfase4 2_05_Impactos_Demais PLs_2013_Dados CNJ de jul-12" xfId="24"/>
    <cellStyle name="20% - Ênfase4 3" xfId="25"/>
    <cellStyle name="20% - Ênfase4 3 2" xfId="403"/>
    <cellStyle name="20% - Ênfase4 4" xfId="26"/>
    <cellStyle name="20% - Ênfase4 4 2" xfId="404"/>
    <cellStyle name="20% - Ênfase5 2" xfId="27"/>
    <cellStyle name="20% - Ênfase5 2 2" xfId="28"/>
    <cellStyle name="20% - Ênfase5 2 2 2" xfId="406"/>
    <cellStyle name="20% - Ênfase5 2 3" xfId="405"/>
    <cellStyle name="20% - Ênfase5 2_00_ANEXO V 2015 - VERSÃO INICIAL PLOA_2015" xfId="29"/>
    <cellStyle name="20% - Ênfase5 3" xfId="30"/>
    <cellStyle name="20% - Ênfase5 3 2" xfId="407"/>
    <cellStyle name="20% - Ênfase5 4" xfId="31"/>
    <cellStyle name="20% - Ênfase5 4 2" xfId="408"/>
    <cellStyle name="20% - Ênfase6 2" xfId="32"/>
    <cellStyle name="20% - Ênfase6 2 2" xfId="33"/>
    <cellStyle name="20% - Ênfase6 2 2 2" xfId="410"/>
    <cellStyle name="20% - Ênfase6 2 3" xfId="409"/>
    <cellStyle name="20% - Ênfase6 2_00_ANEXO V 2015 - VERSÃO INICIAL PLOA_2015" xfId="34"/>
    <cellStyle name="20% - Ênfase6 3" xfId="35"/>
    <cellStyle name="20% - Ênfase6 3 2" xfId="411"/>
    <cellStyle name="20% - Ênfase6 4" xfId="36"/>
    <cellStyle name="20% - Ênfase6 4 2" xfId="412"/>
    <cellStyle name="40% - Accent1" xfId="37"/>
    <cellStyle name="40% - Accent1 2" xfId="413"/>
    <cellStyle name="40% - Accent2" xfId="38"/>
    <cellStyle name="40% - Accent2 2" xfId="414"/>
    <cellStyle name="40% - Accent3" xfId="39"/>
    <cellStyle name="40% - Accent3 2" xfId="415"/>
    <cellStyle name="40% - Accent4" xfId="40"/>
    <cellStyle name="40% - Accent4 2" xfId="416"/>
    <cellStyle name="40% - Accent5" xfId="41"/>
    <cellStyle name="40% - Accent5 2" xfId="417"/>
    <cellStyle name="40% - Accent6" xfId="42"/>
    <cellStyle name="40% - Accent6 2" xfId="418"/>
    <cellStyle name="40% - Ênfase1 2" xfId="43"/>
    <cellStyle name="40% - Ênfase1 2 2" xfId="44"/>
    <cellStyle name="40% - Ênfase1 2 2 2" xfId="420"/>
    <cellStyle name="40% - Ênfase1 2 3" xfId="419"/>
    <cellStyle name="40% - Ênfase1 2_05_Impactos_Demais PLs_2013_Dados CNJ de jul-12" xfId="45"/>
    <cellStyle name="40% - Ênfase1 3" xfId="46"/>
    <cellStyle name="40% - Ênfase1 3 2" xfId="421"/>
    <cellStyle name="40% - Ênfase1 4" xfId="47"/>
    <cellStyle name="40% - Ênfase1 4 2" xfId="422"/>
    <cellStyle name="40% - Ênfase2 2" xfId="48"/>
    <cellStyle name="40% - Ênfase2 2 2" xfId="49"/>
    <cellStyle name="40% - Ênfase2 2 2 2" xfId="424"/>
    <cellStyle name="40% - Ênfase2 2 3" xfId="423"/>
    <cellStyle name="40% - Ênfase2 2_05_Impactos_Demais PLs_2013_Dados CNJ de jul-12" xfId="50"/>
    <cellStyle name="40% - Ênfase2 3" xfId="51"/>
    <cellStyle name="40% - Ênfase2 3 2" xfId="425"/>
    <cellStyle name="40% - Ênfase2 4" xfId="52"/>
    <cellStyle name="40% - Ênfase2 4 2" xfId="426"/>
    <cellStyle name="40% - Ênfase3 2" xfId="53"/>
    <cellStyle name="40% - Ênfase3 2 2" xfId="54"/>
    <cellStyle name="40% - Ênfase3 2 2 2" xfId="428"/>
    <cellStyle name="40% - Ênfase3 2 3" xfId="427"/>
    <cellStyle name="40% - Ênfase3 2_05_Impactos_Demais PLs_2013_Dados CNJ de jul-12" xfId="55"/>
    <cellStyle name="40% - Ênfase3 3" xfId="56"/>
    <cellStyle name="40% - Ênfase3 3 2" xfId="429"/>
    <cellStyle name="40% - Ênfase3 4" xfId="57"/>
    <cellStyle name="40% - Ênfase3 4 2" xfId="430"/>
    <cellStyle name="40% - Ênfase4 2" xfId="58"/>
    <cellStyle name="40% - Ênfase4 2 2" xfId="59"/>
    <cellStyle name="40% - Ênfase4 2 2 2" xfId="432"/>
    <cellStyle name="40% - Ênfase4 2 3" xfId="431"/>
    <cellStyle name="40% - Ênfase4 2_05_Impactos_Demais PLs_2013_Dados CNJ de jul-12" xfId="60"/>
    <cellStyle name="40% - Ênfase4 3" xfId="61"/>
    <cellStyle name="40% - Ênfase4 3 2" xfId="433"/>
    <cellStyle name="40% - Ênfase4 4" xfId="62"/>
    <cellStyle name="40% - Ênfase4 4 2" xfId="434"/>
    <cellStyle name="40% - Ênfase5 2" xfId="63"/>
    <cellStyle name="40% - Ênfase5 2 2" xfId="64"/>
    <cellStyle name="40% - Ênfase5 2 2 2" xfId="436"/>
    <cellStyle name="40% - Ênfase5 2 3" xfId="435"/>
    <cellStyle name="40% - Ênfase5 2_05_Impactos_Demais PLs_2013_Dados CNJ de jul-12" xfId="65"/>
    <cellStyle name="40% - Ênfase5 3" xfId="66"/>
    <cellStyle name="40% - Ênfase5 3 2" xfId="437"/>
    <cellStyle name="40% - Ênfase5 4" xfId="67"/>
    <cellStyle name="40% - Ênfase5 4 2" xfId="438"/>
    <cellStyle name="40% - Ênfase6 2" xfId="68"/>
    <cellStyle name="40% - Ênfase6 2 2" xfId="69"/>
    <cellStyle name="40% - Ênfase6 2 2 2" xfId="440"/>
    <cellStyle name="40% - Ênfase6 2 3" xfId="439"/>
    <cellStyle name="40% - Ênfase6 2_05_Impactos_Demais PLs_2013_Dados CNJ de jul-12" xfId="70"/>
    <cellStyle name="40% - Ênfase6 3" xfId="71"/>
    <cellStyle name="40% - Ênfase6 3 2" xfId="441"/>
    <cellStyle name="40% - Ênfase6 4" xfId="72"/>
    <cellStyle name="40% - Ênfase6 4 2" xfId="442"/>
    <cellStyle name="60% - Accent1" xfId="73"/>
    <cellStyle name="60% - Accent1 2" xfId="443"/>
    <cellStyle name="60% - Accent2" xfId="74"/>
    <cellStyle name="60% - Accent2 2" xfId="444"/>
    <cellStyle name="60% - Accent3" xfId="75"/>
    <cellStyle name="60% - Accent3 2" xfId="445"/>
    <cellStyle name="60% - Accent4" xfId="76"/>
    <cellStyle name="60% - Accent4 2" xfId="446"/>
    <cellStyle name="60% - Accent5" xfId="77"/>
    <cellStyle name="60% - Accent5 2" xfId="447"/>
    <cellStyle name="60% - Accent6" xfId="78"/>
    <cellStyle name="60% - Accent6 2" xfId="448"/>
    <cellStyle name="60% - Ênfase1 2" xfId="79"/>
    <cellStyle name="60% - Ênfase1 2 2" xfId="80"/>
    <cellStyle name="60% - Ênfase1 2 2 2" xfId="450"/>
    <cellStyle name="60% - Ênfase1 2 3" xfId="449"/>
    <cellStyle name="60% - Ênfase1 2_05_Impactos_Demais PLs_2013_Dados CNJ de jul-12" xfId="81"/>
    <cellStyle name="60% - Ênfase1 3" xfId="82"/>
    <cellStyle name="60% - Ênfase1 3 2" xfId="451"/>
    <cellStyle name="60% - Ênfase1 4" xfId="83"/>
    <cellStyle name="60% - Ênfase1 4 2" xfId="452"/>
    <cellStyle name="60% - Ênfase2 2" xfId="84"/>
    <cellStyle name="60% - Ênfase2 2 2" xfId="85"/>
    <cellStyle name="60% - Ênfase2 2 2 2" xfId="454"/>
    <cellStyle name="60% - Ênfase2 2 3" xfId="453"/>
    <cellStyle name="60% - Ênfase2 2_05_Impactos_Demais PLs_2013_Dados CNJ de jul-12" xfId="86"/>
    <cellStyle name="60% - Ênfase2 3" xfId="87"/>
    <cellStyle name="60% - Ênfase2 3 2" xfId="455"/>
    <cellStyle name="60% - Ênfase2 4" xfId="88"/>
    <cellStyle name="60% - Ênfase2 4 2" xfId="456"/>
    <cellStyle name="60% - Ênfase3 2" xfId="89"/>
    <cellStyle name="60% - Ênfase3 2 2" xfId="90"/>
    <cellStyle name="60% - Ênfase3 2 2 2" xfId="458"/>
    <cellStyle name="60% - Ênfase3 2 3" xfId="457"/>
    <cellStyle name="60% - Ênfase3 2_05_Impactos_Demais PLs_2013_Dados CNJ de jul-12" xfId="91"/>
    <cellStyle name="60% - Ênfase3 3" xfId="92"/>
    <cellStyle name="60% - Ênfase3 3 2" xfId="459"/>
    <cellStyle name="60% - Ênfase3 4" xfId="93"/>
    <cellStyle name="60% - Ênfase3 4 2" xfId="460"/>
    <cellStyle name="60% - Ênfase4 2" xfId="94"/>
    <cellStyle name="60% - Ênfase4 2 2" xfId="95"/>
    <cellStyle name="60% - Ênfase4 2 2 2" xfId="462"/>
    <cellStyle name="60% - Ênfase4 2 3" xfId="461"/>
    <cellStyle name="60% - Ênfase4 2_05_Impactos_Demais PLs_2013_Dados CNJ de jul-12" xfId="96"/>
    <cellStyle name="60% - Ênfase4 3" xfId="97"/>
    <cellStyle name="60% - Ênfase4 3 2" xfId="463"/>
    <cellStyle name="60% - Ênfase4 4" xfId="98"/>
    <cellStyle name="60% - Ênfase4 4 2" xfId="464"/>
    <cellStyle name="60% - Ênfase5 2" xfId="99"/>
    <cellStyle name="60% - Ênfase5 2 2" xfId="100"/>
    <cellStyle name="60% - Ênfase5 2 2 2" xfId="466"/>
    <cellStyle name="60% - Ênfase5 2 3" xfId="465"/>
    <cellStyle name="60% - Ênfase5 2_05_Impactos_Demais PLs_2013_Dados CNJ de jul-12" xfId="101"/>
    <cellStyle name="60% - Ênfase5 3" xfId="102"/>
    <cellStyle name="60% - Ênfase5 3 2" xfId="467"/>
    <cellStyle name="60% - Ênfase5 4" xfId="103"/>
    <cellStyle name="60% - Ênfase5 4 2" xfId="468"/>
    <cellStyle name="60% - Ênfase6 2" xfId="104"/>
    <cellStyle name="60% - Ênfase6 2 2" xfId="105"/>
    <cellStyle name="60% - Ênfase6 2 2 2" xfId="470"/>
    <cellStyle name="60% - Ênfase6 2 3" xfId="469"/>
    <cellStyle name="60% - Ênfase6 2_05_Impactos_Demais PLs_2013_Dados CNJ de jul-12" xfId="106"/>
    <cellStyle name="60% - Ênfase6 3" xfId="107"/>
    <cellStyle name="60% - Ênfase6 3 2" xfId="471"/>
    <cellStyle name="60% - Ênfase6 4" xfId="108"/>
    <cellStyle name="60% - Ênfase6 4 2" xfId="472"/>
    <cellStyle name="Accent1" xfId="109"/>
    <cellStyle name="Accent1 2" xfId="473"/>
    <cellStyle name="Accent2" xfId="110"/>
    <cellStyle name="Accent2 2" xfId="474"/>
    <cellStyle name="Accent3" xfId="111"/>
    <cellStyle name="Accent3 2" xfId="475"/>
    <cellStyle name="Accent4" xfId="112"/>
    <cellStyle name="Accent4 2" xfId="476"/>
    <cellStyle name="Accent5" xfId="113"/>
    <cellStyle name="Accent5 2" xfId="477"/>
    <cellStyle name="Accent6" xfId="114"/>
    <cellStyle name="Accent6 2" xfId="478"/>
    <cellStyle name="b0let" xfId="115"/>
    <cellStyle name="b0let 2" xfId="479"/>
    <cellStyle name="b0let 3" xfId="743"/>
    <cellStyle name="Bad" xfId="116"/>
    <cellStyle name="Bad 2" xfId="480"/>
    <cellStyle name="Bol-Data" xfId="117"/>
    <cellStyle name="Bol-Data 2" xfId="481"/>
    <cellStyle name="Bol-Data 3" xfId="744"/>
    <cellStyle name="bolet" xfId="118"/>
    <cellStyle name="bolet 2" xfId="482"/>
    <cellStyle name="bolet 3" xfId="745"/>
    <cellStyle name="Boletim" xfId="119"/>
    <cellStyle name="Boletim 2" xfId="483"/>
    <cellStyle name="Boletim 3" xfId="746"/>
    <cellStyle name="Bom 2" xfId="120"/>
    <cellStyle name="Bom 2 2" xfId="121"/>
    <cellStyle name="Bom 2 2 2" xfId="485"/>
    <cellStyle name="Bom 2 3" xfId="484"/>
    <cellStyle name="Bom 2_05_Impactos_Demais PLs_2013_Dados CNJ de jul-12" xfId="122"/>
    <cellStyle name="Bom 3" xfId="123"/>
    <cellStyle name="Bom 3 2" xfId="486"/>
    <cellStyle name="Bom 4" xfId="124"/>
    <cellStyle name="Bom 4 2" xfId="487"/>
    <cellStyle name="Cabe‡alho 1" xfId="125"/>
    <cellStyle name="Cabe‡alho 1 2" xfId="488"/>
    <cellStyle name="Cabe‡alho 1 3" xfId="747"/>
    <cellStyle name="Cabe‡alho 2" xfId="126"/>
    <cellStyle name="Cabe‡alho 2 2" xfId="489"/>
    <cellStyle name="Cabe‡alho 2 3" xfId="748"/>
    <cellStyle name="Cabeçalho 1" xfId="127"/>
    <cellStyle name="Cabeçalho 1 2" xfId="490"/>
    <cellStyle name="Cabeçalho 1 3" xfId="749"/>
    <cellStyle name="Cabeçalho 2" xfId="128"/>
    <cellStyle name="Cabeçalho 2 2" xfId="491"/>
    <cellStyle name="Cabeçalho 2 3" xfId="750"/>
    <cellStyle name="Calculation" xfId="129"/>
    <cellStyle name="Calculation 2" xfId="492"/>
    <cellStyle name="Cálculo 2" xfId="130"/>
    <cellStyle name="Cálculo 2 2" xfId="131"/>
    <cellStyle name="Cálculo 2 2 2" xfId="494"/>
    <cellStyle name="Cálculo 2 3" xfId="493"/>
    <cellStyle name="Cálculo 2_05_Impactos_Demais PLs_2013_Dados CNJ de jul-12" xfId="132"/>
    <cellStyle name="Cálculo 3" xfId="133"/>
    <cellStyle name="Cálculo 3 2" xfId="495"/>
    <cellStyle name="Cálculo 4" xfId="134"/>
    <cellStyle name="Cálculo 4 2" xfId="496"/>
    <cellStyle name="Capítulo" xfId="135"/>
    <cellStyle name="Capítulo 2" xfId="497"/>
    <cellStyle name="Capítulo 3" xfId="751"/>
    <cellStyle name="Célula de Verificação 2" xfId="136"/>
    <cellStyle name="Célula de Verificação 2 2" xfId="137"/>
    <cellStyle name="Célula de Verificação 2 2 2" xfId="499"/>
    <cellStyle name="Célula de Verificação 2 2 3" xfId="753"/>
    <cellStyle name="Célula de Verificação 2 3" xfId="498"/>
    <cellStyle name="Célula de Verificação 2 4" xfId="752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3" xfId="754"/>
    <cellStyle name="Célula de Verificação 4" xfId="140"/>
    <cellStyle name="Célula de Verificação 4 2" xfId="501"/>
    <cellStyle name="Célula de Verificação 4 3" xfId="755"/>
    <cellStyle name="Célula Vinculada 2" xfId="141"/>
    <cellStyle name="Célula Vinculada 2 2" xfId="142"/>
    <cellStyle name="Célula Vinculada 2 2 2" xfId="503"/>
    <cellStyle name="Célula Vinculada 2 2 3" xfId="757"/>
    <cellStyle name="Célula Vinculada 2 3" xfId="502"/>
    <cellStyle name="Célula Vinculada 2 4" xfId="756"/>
    <cellStyle name="Célula Vinculada 2_05_Impactos_Demais PLs_2013_Dados CNJ de jul-12" xfId="143"/>
    <cellStyle name="Célula Vinculada 3" xfId="144"/>
    <cellStyle name="Célula Vinculada 3 2" xfId="504"/>
    <cellStyle name="Célula Vinculada 3 3" xfId="758"/>
    <cellStyle name="Célula Vinculada 4" xfId="145"/>
    <cellStyle name="Célula Vinculada 4 2" xfId="505"/>
    <cellStyle name="Célula Vinculada 4 3" xfId="759"/>
    <cellStyle name="Check Cell" xfId="146"/>
    <cellStyle name="Check Cell 2" xfId="506"/>
    <cellStyle name="Check Cell 3" xfId="760"/>
    <cellStyle name="Comma" xfId="147"/>
    <cellStyle name="Comma [0]_Auxiliar" xfId="148"/>
    <cellStyle name="Comma 2" xfId="149"/>
    <cellStyle name="Comma 2 2" xfId="508"/>
    <cellStyle name="Comma 2 3" xfId="762"/>
    <cellStyle name="Comma 3" xfId="150"/>
    <cellStyle name="Comma 3 2" xfId="509"/>
    <cellStyle name="Comma 3 3" xfId="763"/>
    <cellStyle name="Comma 4" xfId="507"/>
    <cellStyle name="Comma 5" xfId="711"/>
    <cellStyle name="Comma 6" xfId="761"/>
    <cellStyle name="Comma_Agenda" xfId="151"/>
    <cellStyle name="Comma0" xfId="152"/>
    <cellStyle name="Comma0 2" xfId="510"/>
    <cellStyle name="Comma0 3" xfId="764"/>
    <cellStyle name="Currency [0]_Auxiliar" xfId="153"/>
    <cellStyle name="Currency_Auxiliar" xfId="154"/>
    <cellStyle name="Currency0" xfId="155"/>
    <cellStyle name="Currency0 2" xfId="511"/>
    <cellStyle name="Currency0 3" xfId="765"/>
    <cellStyle name="Data" xfId="156"/>
    <cellStyle name="Data 2" xfId="512"/>
    <cellStyle name="Data 3" xfId="766"/>
    <cellStyle name="Date" xfId="157"/>
    <cellStyle name="Date 2" xfId="513"/>
    <cellStyle name="Date 3" xfId="767"/>
    <cellStyle name="Decimal 0, derecha" xfId="158"/>
    <cellStyle name="Decimal 0, derecha 2" xfId="514"/>
    <cellStyle name="Decimal 2, derecha" xfId="159"/>
    <cellStyle name="Decimal 2, derecha 2" xfId="515"/>
    <cellStyle name="Ênfase1 2" xfId="160"/>
    <cellStyle name="Ênfase1 2 2" xfId="161"/>
    <cellStyle name="Ênfase1 2 2 2" xfId="517"/>
    <cellStyle name="Ênfase1 2 3" xfId="516"/>
    <cellStyle name="Ênfase1 2_05_Impactos_Demais PLs_2013_Dados CNJ de jul-12" xfId="162"/>
    <cellStyle name="Ênfase1 3" xfId="163"/>
    <cellStyle name="Ênfase1 3 2" xfId="518"/>
    <cellStyle name="Ênfase1 4" xfId="164"/>
    <cellStyle name="Ênfase1 4 2" xfId="519"/>
    <cellStyle name="Ênfase2 2" xfId="165"/>
    <cellStyle name="Ênfase2 2 2" xfId="166"/>
    <cellStyle name="Ênfase2 2 2 2" xfId="521"/>
    <cellStyle name="Ênfase2 2 3" xfId="520"/>
    <cellStyle name="Ênfase2 2_05_Impactos_Demais PLs_2013_Dados CNJ de jul-12" xfId="167"/>
    <cellStyle name="Ênfase2 3" xfId="168"/>
    <cellStyle name="Ênfase2 3 2" xfId="522"/>
    <cellStyle name="Ênfase2 4" xfId="169"/>
    <cellStyle name="Ênfase2 4 2" xfId="523"/>
    <cellStyle name="Ênfase3 2" xfId="170"/>
    <cellStyle name="Ênfase3 2 2" xfId="171"/>
    <cellStyle name="Ênfase3 2 2 2" xfId="525"/>
    <cellStyle name="Ênfase3 2 3" xfId="524"/>
    <cellStyle name="Ênfase3 2_05_Impactos_Demais PLs_2013_Dados CNJ de jul-12" xfId="172"/>
    <cellStyle name="Ênfase3 3" xfId="173"/>
    <cellStyle name="Ênfase3 3 2" xfId="526"/>
    <cellStyle name="Ênfase3 4" xfId="174"/>
    <cellStyle name="Ênfase3 4 2" xfId="527"/>
    <cellStyle name="Ênfase4 2" xfId="175"/>
    <cellStyle name="Ênfase4 2 2" xfId="176"/>
    <cellStyle name="Ênfase4 2 2 2" xfId="529"/>
    <cellStyle name="Ênfase4 2 3" xfId="528"/>
    <cellStyle name="Ênfase4 2_05_Impactos_Demais PLs_2013_Dados CNJ de jul-12" xfId="177"/>
    <cellStyle name="Ênfase4 3" xfId="178"/>
    <cellStyle name="Ênfase4 3 2" xfId="530"/>
    <cellStyle name="Ênfase4 4" xfId="179"/>
    <cellStyle name="Ênfase4 4 2" xfId="531"/>
    <cellStyle name="Ênfase5 2" xfId="180"/>
    <cellStyle name="Ênfase5 2 2" xfId="181"/>
    <cellStyle name="Ênfase5 2 2 2" xfId="533"/>
    <cellStyle name="Ênfase5 2 3" xfId="532"/>
    <cellStyle name="Ênfase5 2_05_Impactos_Demais PLs_2013_Dados CNJ de jul-12" xfId="182"/>
    <cellStyle name="Ênfase5 3" xfId="183"/>
    <cellStyle name="Ênfase5 3 2" xfId="534"/>
    <cellStyle name="Ênfase5 4" xfId="184"/>
    <cellStyle name="Ênfase5 4 2" xfId="535"/>
    <cellStyle name="Ênfase6 2" xfId="185"/>
    <cellStyle name="Ênfase6 2 2" xfId="186"/>
    <cellStyle name="Ênfase6 2 2 2" xfId="537"/>
    <cellStyle name="Ênfase6 2 3" xfId="536"/>
    <cellStyle name="Ênfase6 2_05_Impactos_Demais PLs_2013_Dados CNJ de jul-12" xfId="187"/>
    <cellStyle name="Ênfase6 3" xfId="188"/>
    <cellStyle name="Ênfase6 3 2" xfId="538"/>
    <cellStyle name="Ênfase6 4" xfId="189"/>
    <cellStyle name="Ênfase6 4 2" xfId="539"/>
    <cellStyle name="Entrada 2" xfId="190"/>
    <cellStyle name="Entrada 2 2" xfId="191"/>
    <cellStyle name="Entrada 2 2 2" xfId="541"/>
    <cellStyle name="Entrada 2 3" xfId="540"/>
    <cellStyle name="Entrada 2_00_ANEXO V 2015 - VERSÃO INICIAL PLOA_2015" xfId="192"/>
    <cellStyle name="Entrada 3" xfId="193"/>
    <cellStyle name="Entrada 3 2" xfId="542"/>
    <cellStyle name="Entrada 4" xfId="194"/>
    <cellStyle name="Entrada 4 2" xfId="543"/>
    <cellStyle name="Euro" xfId="195"/>
    <cellStyle name="Euro 2" xfId="196"/>
    <cellStyle name="Euro 2 2" xfId="545"/>
    <cellStyle name="Euro 2 3" xfId="769"/>
    <cellStyle name="Euro 3" xfId="544"/>
    <cellStyle name="Euro 4" xfId="768"/>
    <cellStyle name="Euro_00_ANEXO V 2015 - VERSÃO INICIAL PLOA_2015" xfId="197"/>
    <cellStyle name="Explanatory Text" xfId="198"/>
    <cellStyle name="Explanatory Text 2" xfId="546"/>
    <cellStyle name="Fim" xfId="199"/>
    <cellStyle name="Fim 2" xfId="547"/>
    <cellStyle name="Fim 3" xfId="770"/>
    <cellStyle name="Fixed" xfId="200"/>
    <cellStyle name="Fixed 2" xfId="548"/>
    <cellStyle name="Fixed 3" xfId="771"/>
    <cellStyle name="Fixo" xfId="201"/>
    <cellStyle name="Fixo 2" xfId="549"/>
    <cellStyle name="Fixo 3" xfId="772"/>
    <cellStyle name="Fonte" xfId="202"/>
    <cellStyle name="Fonte 2" xfId="550"/>
    <cellStyle name="Fonte 3" xfId="773"/>
    <cellStyle name="Good" xfId="203"/>
    <cellStyle name="Good 2" xfId="551"/>
    <cellStyle name="Heading" xfId="552"/>
    <cellStyle name="Heading 1" xfId="204"/>
    <cellStyle name="Heading 1 2" xfId="553"/>
    <cellStyle name="Heading 1 3" xfId="775"/>
    <cellStyle name="Heading 2" xfId="205"/>
    <cellStyle name="Heading 2 2" xfId="554"/>
    <cellStyle name="Heading 2 3" xfId="776"/>
    <cellStyle name="Heading 3" xfId="206"/>
    <cellStyle name="Heading 3 2" xfId="555"/>
    <cellStyle name="Heading 3 3" xfId="777"/>
    <cellStyle name="Heading 4" xfId="207"/>
    <cellStyle name="Heading 4 2" xfId="556"/>
    <cellStyle name="Heading 5" xfId="774"/>
    <cellStyle name="Heading1" xfId="557"/>
    <cellStyle name="Heading1 2" xfId="778"/>
    <cellStyle name="Incorreto 2" xfId="208"/>
    <cellStyle name="Incorreto 2 2" xfId="209"/>
    <cellStyle name="Incorreto 2 2 2" xfId="559"/>
    <cellStyle name="Incorreto 2 3" xfId="558"/>
    <cellStyle name="Incorreto 2_05_Impactos_Demais PLs_2013_Dados CNJ de jul-12" xfId="210"/>
    <cellStyle name="Incorreto 3" xfId="211"/>
    <cellStyle name="Incorreto 3 2" xfId="560"/>
    <cellStyle name="Incorreto 4" xfId="212"/>
    <cellStyle name="Incorreto 4 2" xfId="561"/>
    <cellStyle name="Indefinido" xfId="213"/>
    <cellStyle name="Indefinido 2" xfId="562"/>
    <cellStyle name="Indefinido 3" xfId="779"/>
    <cellStyle name="Input" xfId="214"/>
    <cellStyle name="Input 2" xfId="563"/>
    <cellStyle name="Jr_Normal" xfId="215"/>
    <cellStyle name="Leg_It_1" xfId="216"/>
    <cellStyle name="Linea horizontal" xfId="217"/>
    <cellStyle name="Linea horizontal 2" xfId="564"/>
    <cellStyle name="Linked Cell" xfId="218"/>
    <cellStyle name="Linked Cell 2" xfId="565"/>
    <cellStyle name="Linked Cell 3" xfId="780"/>
    <cellStyle name="Millares_deuhist99" xfId="219"/>
    <cellStyle name="Moeda 2" xfId="220"/>
    <cellStyle name="Moeda 2 2" xfId="566"/>
    <cellStyle name="Moeda 2 3" xfId="781"/>
    <cellStyle name="Moeda0" xfId="221"/>
    <cellStyle name="Moeda0 2" xfId="567"/>
    <cellStyle name="Moeda0 3" xfId="782"/>
    <cellStyle name="Neutra 2" xfId="222"/>
    <cellStyle name="Neutra 2 2" xfId="223"/>
    <cellStyle name="Neutra 2 2 2" xfId="569"/>
    <cellStyle name="Neutra 2 3" xfId="568"/>
    <cellStyle name="Neutra 2_05_Impactos_Demais PLs_2013_Dados CNJ de jul-12" xfId="224"/>
    <cellStyle name="Neutra 3" xfId="225"/>
    <cellStyle name="Neutra 3 2" xfId="570"/>
    <cellStyle name="Neutra 4" xfId="226"/>
    <cellStyle name="Neutra 4 2" xfId="571"/>
    <cellStyle name="Neutral" xfId="227"/>
    <cellStyle name="Neutral 2" xfId="572"/>
    <cellStyle name="Normal" xfId="0" builtinId="0"/>
    <cellStyle name="Normal 10" xfId="228"/>
    <cellStyle name="Normal 10 2" xfId="573"/>
    <cellStyle name="Normal 10 3" xfId="783"/>
    <cellStyle name="Normal 11" xfId="229"/>
    <cellStyle name="Normal 11 2" xfId="574"/>
    <cellStyle name="Normal 11 3" xfId="784"/>
    <cellStyle name="Normal 12" xfId="230"/>
    <cellStyle name="Normal 12 2" xfId="575"/>
    <cellStyle name="Normal 12 3" xfId="785"/>
    <cellStyle name="Normal 13" xfId="231"/>
    <cellStyle name="Normal 13 2" xfId="576"/>
    <cellStyle name="Normal 13 3" xfId="786"/>
    <cellStyle name="Normal 14" xfId="232"/>
    <cellStyle name="Normal 14 2" xfId="577"/>
    <cellStyle name="Normal 14 2 2" xfId="889"/>
    <cellStyle name="Normal 14 3" xfId="787"/>
    <cellStyle name="Normal 15" xfId="382"/>
    <cellStyle name="Normal 15 2" xfId="718"/>
    <cellStyle name="Normal 16" xfId="721"/>
    <cellStyle name="Normal 17" xfId="742"/>
    <cellStyle name="Normal 18" xfId="885"/>
    <cellStyle name="Normal 2" xfId="233"/>
    <cellStyle name="Normal 2 10" xfId="712"/>
    <cellStyle name="Normal 2 10 2" xfId="738"/>
    <cellStyle name="Normal 2 11" xfId="710"/>
    <cellStyle name="Normal 2 12" xfId="730"/>
    <cellStyle name="Normal 2 13" xfId="733"/>
    <cellStyle name="Normal 2 14" xfId="734"/>
    <cellStyle name="Normal 2 15" xfId="788"/>
    <cellStyle name="Normal 2 16" xfId="879"/>
    <cellStyle name="Normal 2 17" xfId="882"/>
    <cellStyle name="Normal 2 2" xfId="234"/>
    <cellStyle name="Normal 2 2 2" xfId="579"/>
    <cellStyle name="Normal 2 2 3" xfId="789"/>
    <cellStyle name="Normal 2 3" xfId="235"/>
    <cellStyle name="Normal 2 3 2" xfId="236"/>
    <cellStyle name="Normal 2 3 2 2" xfId="581"/>
    <cellStyle name="Normal 2 3 2 3" xfId="791"/>
    <cellStyle name="Normal 2 3 3" xfId="580"/>
    <cellStyle name="Normal 2 3 4" xfId="790"/>
    <cellStyle name="Normal 2 3_00_Decisão Anexo V 2015_MEMORIAL_Oficial SOF" xfId="237"/>
    <cellStyle name="Normal 2 4" xfId="238"/>
    <cellStyle name="Normal 2 4 2" xfId="582"/>
    <cellStyle name="Normal 2 4 3" xfId="792"/>
    <cellStyle name="Normal 2 5" xfId="239"/>
    <cellStyle name="Normal 2 5 2" xfId="583"/>
    <cellStyle name="Normal 2 5 3" xfId="793"/>
    <cellStyle name="Normal 2 6" xfId="240"/>
    <cellStyle name="Normal 2 6 2" xfId="584"/>
    <cellStyle name="Normal 2 6 3" xfId="794"/>
    <cellStyle name="Normal 2 7" xfId="241"/>
    <cellStyle name="Normal 2 7 2" xfId="585"/>
    <cellStyle name="Normal 2 7 3" xfId="795"/>
    <cellStyle name="Normal 2 8" xfId="578"/>
    <cellStyle name="Normal 2 8 2" xfId="723"/>
    <cellStyle name="Normal 2 8 3" xfId="739"/>
    <cellStyle name="Normal 2 9" xfId="714"/>
    <cellStyle name="Normal 2 9 2" xfId="737"/>
    <cellStyle name="Normal 2_00_Decisão Anexo V 2015_MEMORIAL_Oficial SOF" xfId="242"/>
    <cellStyle name="Normal 3" xfId="243"/>
    <cellStyle name="Normal 3 2" xfId="244"/>
    <cellStyle name="Normal 3 2 2" xfId="587"/>
    <cellStyle name="Normal 3 2 3" xfId="797"/>
    <cellStyle name="Normal 3 2 4" xfId="887"/>
    <cellStyle name="Normal 3 3" xfId="586"/>
    <cellStyle name="Normal 3 4" xfId="796"/>
    <cellStyle name="Normal 3 5" xfId="886"/>
    <cellStyle name="Normal 3_05_Impactos_Demais PLs_2013_Dados CNJ de jul-12" xfId="245"/>
    <cellStyle name="Normal 4" xfId="246"/>
    <cellStyle name="Normal 4 2" xfId="588"/>
    <cellStyle name="Normal 4 3" xfId="798"/>
    <cellStyle name="Normal 4 4" xfId="888"/>
    <cellStyle name="Normal 5" xfId="247"/>
    <cellStyle name="Normal 5 2" xfId="589"/>
    <cellStyle name="Normal 5 3" xfId="799"/>
    <cellStyle name="Normal 6" xfId="248"/>
    <cellStyle name="Normal 6 2" xfId="590"/>
    <cellStyle name="Normal 6 3" xfId="800"/>
    <cellStyle name="Normal 7" xfId="249"/>
    <cellStyle name="Normal 7 2" xfId="591"/>
    <cellStyle name="Normal 7 3" xfId="801"/>
    <cellStyle name="Normal 8" xfId="250"/>
    <cellStyle name="Normal 8 2" xfId="592"/>
    <cellStyle name="Normal 8 3" xfId="802"/>
    <cellStyle name="Normal 9" xfId="251"/>
    <cellStyle name="Normal 9 2" xfId="593"/>
    <cellStyle name="Normal 9 3" xfId="803"/>
    <cellStyle name="Nota 2" xfId="252"/>
    <cellStyle name="Nota 2 2" xfId="253"/>
    <cellStyle name="Nota 2 2 2" xfId="595"/>
    <cellStyle name="Nota 2 2 3" xfId="805"/>
    <cellStyle name="Nota 2 3" xfId="594"/>
    <cellStyle name="Nota 2 4" xfId="804"/>
    <cellStyle name="Nota 2_00_Decisão Anexo V 2015_MEMORIAL_Oficial SOF" xfId="254"/>
    <cellStyle name="Nota 3" xfId="255"/>
    <cellStyle name="Nota 3 2" xfId="596"/>
    <cellStyle name="Nota 3 3" xfId="806"/>
    <cellStyle name="Nota 4" xfId="256"/>
    <cellStyle name="Nota 4 2" xfId="597"/>
    <cellStyle name="Nota 4 3" xfId="807"/>
    <cellStyle name="Note" xfId="257"/>
    <cellStyle name="Note 2" xfId="598"/>
    <cellStyle name="Note 3" xfId="808"/>
    <cellStyle name="Output" xfId="258"/>
    <cellStyle name="Output 2" xfId="599"/>
    <cellStyle name="Percent_Agenda" xfId="259"/>
    <cellStyle name="Percentual" xfId="260"/>
    <cellStyle name="Percentual 2" xfId="600"/>
    <cellStyle name="Ponto" xfId="261"/>
    <cellStyle name="Ponto 2" xfId="601"/>
    <cellStyle name="Porcentagem 10" xfId="262"/>
    <cellStyle name="Porcentagem 10 2" xfId="602"/>
    <cellStyle name="Porcentagem 10 3" xfId="809"/>
    <cellStyle name="Porcentagem 11" xfId="719"/>
    <cellStyle name="Porcentagem 12" xfId="722"/>
    <cellStyle name="Porcentagem 2" xfId="263"/>
    <cellStyle name="Porcentagem 2 10" xfId="880"/>
    <cellStyle name="Porcentagem 2 11" xfId="883"/>
    <cellStyle name="Porcentagem 2 2" xfId="264"/>
    <cellStyle name="Porcentagem 2 2 2" xfId="604"/>
    <cellStyle name="Porcentagem 2 2 3" xfId="811"/>
    <cellStyle name="Porcentagem 2 3" xfId="265"/>
    <cellStyle name="Porcentagem 2 3 2" xfId="605"/>
    <cellStyle name="Porcentagem 2 3 3" xfId="812"/>
    <cellStyle name="Porcentagem 2 4" xfId="603"/>
    <cellStyle name="Porcentagem 2 4 2" xfId="720"/>
    <cellStyle name="Porcentagem 2 4 3" xfId="724"/>
    <cellStyle name="Porcentagem 2 4 4" xfId="740"/>
    <cellStyle name="Porcentagem 2 5" xfId="709"/>
    <cellStyle name="Porcentagem 2 6" xfId="715"/>
    <cellStyle name="Porcentagem 2 7" xfId="731"/>
    <cellStyle name="Porcentagem 2 8" xfId="735"/>
    <cellStyle name="Porcentagem 2 9" xfId="810"/>
    <cellStyle name="Porcentagem 2_FCDF 2014_2ª Versão" xfId="266"/>
    <cellStyle name="Porcentagem 3" xfId="267"/>
    <cellStyle name="Porcentagem 3 2" xfId="606"/>
    <cellStyle name="Porcentagem 3 3" xfId="813"/>
    <cellStyle name="Porcentagem 4" xfId="268"/>
    <cellStyle name="Porcentagem 4 2" xfId="607"/>
    <cellStyle name="Porcentagem 4 3" xfId="814"/>
    <cellStyle name="Porcentagem 5" xfId="269"/>
    <cellStyle name="Porcentagem 5 2" xfId="608"/>
    <cellStyle name="Porcentagem 5 3" xfId="815"/>
    <cellStyle name="Porcentagem 6" xfId="270"/>
    <cellStyle name="Porcentagem 6 2" xfId="609"/>
    <cellStyle name="Porcentagem 6 3" xfId="816"/>
    <cellStyle name="Porcentagem 7" xfId="271"/>
    <cellStyle name="Porcentagem 7 2" xfId="610"/>
    <cellStyle name="Porcentagem 7 3" xfId="817"/>
    <cellStyle name="Porcentagem 8" xfId="272"/>
    <cellStyle name="Porcentagem 8 2" xfId="611"/>
    <cellStyle name="Porcentagem 8 3" xfId="818"/>
    <cellStyle name="Porcentagem 9" xfId="273"/>
    <cellStyle name="Porcentagem 9 2" xfId="612"/>
    <cellStyle name="Porcentagem 9 3" xfId="819"/>
    <cellStyle name="Result" xfId="613"/>
    <cellStyle name="Result 2" xfId="820"/>
    <cellStyle name="Result2" xfId="614"/>
    <cellStyle name="Result2 2" xfId="821"/>
    <cellStyle name="rodape" xfId="274"/>
    <cellStyle name="rodape 2" xfId="615"/>
    <cellStyle name="rodape 3" xfId="822"/>
    <cellStyle name="Saída 2" xfId="275"/>
    <cellStyle name="Saída 2 2" xfId="276"/>
    <cellStyle name="Saída 2 2 2" xfId="617"/>
    <cellStyle name="Saída 2 3" xfId="616"/>
    <cellStyle name="Saída 2_05_Impactos_Demais PLs_2013_Dados CNJ de jul-12" xfId="277"/>
    <cellStyle name="Saída 3" xfId="278"/>
    <cellStyle name="Saída 3 2" xfId="618"/>
    <cellStyle name="Saída 4" xfId="279"/>
    <cellStyle name="Saída 4 2" xfId="619"/>
    <cellStyle name="Sep. milhar [0]" xfId="280"/>
    <cellStyle name="Sep. milhar [0] 2" xfId="620"/>
    <cellStyle name="Sep. milhar [0] 3" xfId="823"/>
    <cellStyle name="Sep. milhar [2]" xfId="281"/>
    <cellStyle name="Sep. milhar [2] 2" xfId="621"/>
    <cellStyle name="Sep. milhar [2] 3" xfId="824"/>
    <cellStyle name="Separador de m" xfId="282"/>
    <cellStyle name="Separador de m 2" xfId="622"/>
    <cellStyle name="Separador de m 3" xfId="825"/>
    <cellStyle name="Separador de milhares 10" xfId="283"/>
    <cellStyle name="Separador de milhares 10 2" xfId="623"/>
    <cellStyle name="Separador de milhares 10 3" xfId="826"/>
    <cellStyle name="Separador de milhares 2" xfId="284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3 3" xfId="829"/>
    <cellStyle name="Separador de milhares 2 2 4" xfId="828"/>
    <cellStyle name="Separador de milhares 2 2 6" xfId="287"/>
    <cellStyle name="Separador de milhares 2 2 6 2" xfId="627"/>
    <cellStyle name="Separador de milhares 2 2 6 3" xfId="830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2 3" xfId="834"/>
    <cellStyle name="Separador de milhares 2 3 2 2 3" xfId="630"/>
    <cellStyle name="Separador de milhares 2 3 2 2 4" xfId="833"/>
    <cellStyle name="Separador de milhares 2 3 2 2_00_Decisão Anexo V 2015_MEMORIAL_Oficial SOF" xfId="293"/>
    <cellStyle name="Separador de milhares 2 3 2 3" xfId="629"/>
    <cellStyle name="Separador de milhares 2 3 2 4" xfId="832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3" xfId="835"/>
    <cellStyle name="Separador de milhares 2 3 4" xfId="628"/>
    <cellStyle name="Separador de milhares 2 3 5" xfId="831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3" xfId="836"/>
    <cellStyle name="Separador de milhares 2 5" xfId="298"/>
    <cellStyle name="Separador de milhares 2 5 2" xfId="299"/>
    <cellStyle name="Separador de milhares 2 5 2 2" xfId="635"/>
    <cellStyle name="Separador de milhares 2 5 2 3" xfId="838"/>
    <cellStyle name="Separador de milhares 2 5 3" xfId="634"/>
    <cellStyle name="Separador de milhares 2 5 4" xfId="837"/>
    <cellStyle name="Separador de milhares 2 5_00_Decisão Anexo V 2015_MEMORIAL_Oficial SOF" xfId="300"/>
    <cellStyle name="Separador de milhares 2 6" xfId="624"/>
    <cellStyle name="Separador de milhares 2 7" xfId="827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2 3" xfId="840"/>
    <cellStyle name="Separador de milhares 3 3" xfId="304"/>
    <cellStyle name="Separador de milhares 3 3 2" xfId="638"/>
    <cellStyle name="Separador de milhares 3 3 3" xfId="841"/>
    <cellStyle name="Separador de milhares 3 4" xfId="636"/>
    <cellStyle name="Separador de milhares 3 5" xfId="839"/>
    <cellStyle name="Separador de milhares 3_00_Decisão Anexo V 2015_MEMORIAL_Oficial SOF" xfId="305"/>
    <cellStyle name="Separador de milhares 4" xfId="306"/>
    <cellStyle name="Separador de milhares 4 2" xfId="639"/>
    <cellStyle name="Separador de milhares 4 3" xfId="842"/>
    <cellStyle name="Separador de milhares 5" xfId="307"/>
    <cellStyle name="Separador de milhares 5 2" xfId="640"/>
    <cellStyle name="Separador de milhares 5 3" xfId="843"/>
    <cellStyle name="Separador de milhares 6" xfId="308"/>
    <cellStyle name="Separador de milhares 6 2" xfId="641"/>
    <cellStyle name="Separador de milhares 6 3" xfId="844"/>
    <cellStyle name="Separador de milhares 7" xfId="309"/>
    <cellStyle name="Separador de milhares 7 2" xfId="642"/>
    <cellStyle name="Separador de milhares 7 3" xfId="845"/>
    <cellStyle name="Separador de milhares 8" xfId="310"/>
    <cellStyle name="Separador de milhares 8 2" xfId="643"/>
    <cellStyle name="Separador de milhares 8 3" xfId="846"/>
    <cellStyle name="Separador de milhares 9" xfId="311"/>
    <cellStyle name="Separador de milhares 9 2" xfId="644"/>
    <cellStyle name="Separador de milhares 9 3" xfId="847"/>
    <cellStyle name="TableStyleLight1" xfId="312"/>
    <cellStyle name="TableStyleLight1 2" xfId="313"/>
    <cellStyle name="TableStyleLight1 2 2" xfId="646"/>
    <cellStyle name="TableStyleLight1 2 3" xfId="849"/>
    <cellStyle name="TableStyleLight1 3" xfId="314"/>
    <cellStyle name="TableStyleLight1 3 2" xfId="647"/>
    <cellStyle name="TableStyleLight1 3 3" xfId="850"/>
    <cellStyle name="TableStyleLight1 4" xfId="645"/>
    <cellStyle name="TableStyleLight1 5" xfId="315"/>
    <cellStyle name="TableStyleLight1 5 2" xfId="648"/>
    <cellStyle name="TableStyleLight1 5 3" xfId="851"/>
    <cellStyle name="TableStyleLight1 6" xfId="848"/>
    <cellStyle name="TableStyleLight1_00_Decisão Anexo V 2015_MEMORIAL_Oficial SOF" xfId="316"/>
    <cellStyle name="Texto de Aviso 2" xfId="317"/>
    <cellStyle name="Texto de Aviso 2 2" xfId="318"/>
    <cellStyle name="Texto de Aviso 2 2 2" xfId="650"/>
    <cellStyle name="Texto de Aviso 2 3" xfId="649"/>
    <cellStyle name="Texto de Aviso 2_05_Impactos_Demais PLs_2013_Dados CNJ de jul-12" xfId="319"/>
    <cellStyle name="Texto de Aviso 3" xfId="320"/>
    <cellStyle name="Texto de Aviso 3 2" xfId="651"/>
    <cellStyle name="Texto de Aviso 4" xfId="321"/>
    <cellStyle name="Texto de Aviso 4 2" xfId="652"/>
    <cellStyle name="Texto Explicativo 2" xfId="322"/>
    <cellStyle name="Texto Explicativo 2 2" xfId="323"/>
    <cellStyle name="Texto Explicativo 2 2 2" xfId="654"/>
    <cellStyle name="Texto Explicativo 2 3" xfId="653"/>
    <cellStyle name="Texto Explicativo 2_05_Impactos_Demais PLs_2013_Dados CNJ de jul-12" xfId="324"/>
    <cellStyle name="Texto Explicativo 3" xfId="325"/>
    <cellStyle name="Texto Explicativo 3 2" xfId="655"/>
    <cellStyle name="Texto Explicativo 4" xfId="326"/>
    <cellStyle name="Texto Explicativo 4 2" xfId="656"/>
    <cellStyle name="Texto Explicativo 5" xfId="728"/>
    <cellStyle name="Texto Explicativo 6" xfId="726"/>
    <cellStyle name="Texto Explicativo 7" xfId="729"/>
    <cellStyle name="Texto Explicativo 8" xfId="713"/>
    <cellStyle name="Texto, derecha" xfId="327"/>
    <cellStyle name="Texto, derecha 2" xfId="657"/>
    <cellStyle name="Texto, izquierda" xfId="328"/>
    <cellStyle name="Texto, izquierda 2" xfId="658"/>
    <cellStyle name="Title" xfId="329"/>
    <cellStyle name="Title 2" xfId="65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1 4" xfId="853"/>
    <cellStyle name="Título 1 2" xfId="332"/>
    <cellStyle name="Título 1 2 2" xfId="333"/>
    <cellStyle name="Título 1 2 2 2" xfId="663"/>
    <cellStyle name="Título 1 2 2 3" xfId="855"/>
    <cellStyle name="Título 1 2 3" xfId="662"/>
    <cellStyle name="Título 1 2 4" xfId="854"/>
    <cellStyle name="Título 1 2_05_Impactos_Demais PLs_2013_Dados CNJ de jul-12" xfId="334"/>
    <cellStyle name="Título 1 3" xfId="335"/>
    <cellStyle name="Título 1 3 2" xfId="664"/>
    <cellStyle name="Título 1 3 3" xfId="856"/>
    <cellStyle name="Título 1 4" xfId="336"/>
    <cellStyle name="Título 1 4 2" xfId="665"/>
    <cellStyle name="Título 1 4 3" xfId="857"/>
    <cellStyle name="Título 1 5" xfId="708"/>
    <cellStyle name="Título 10" xfId="337"/>
    <cellStyle name="Título 10 2" xfId="666"/>
    <cellStyle name="Título 11" xfId="338"/>
    <cellStyle name="Título 11 2" xfId="667"/>
    <cellStyle name="Titulo 2" xfId="660"/>
    <cellStyle name="Título 2 2" xfId="339"/>
    <cellStyle name="Título 2 2 2" xfId="340"/>
    <cellStyle name="Título 2 2 2 2" xfId="669"/>
    <cellStyle name="Título 2 2 2 3" xfId="859"/>
    <cellStyle name="Título 2 2 3" xfId="668"/>
    <cellStyle name="Título 2 2 4" xfId="858"/>
    <cellStyle name="Título 2 2_05_Impactos_Demais PLs_2013_Dados CNJ de jul-12" xfId="341"/>
    <cellStyle name="Título 2 3" xfId="342"/>
    <cellStyle name="Título 2 3 2" xfId="670"/>
    <cellStyle name="Título 2 3 3" xfId="860"/>
    <cellStyle name="Título 2 4" xfId="343"/>
    <cellStyle name="Título 2 4 2" xfId="671"/>
    <cellStyle name="Título 2 4 3" xfId="861"/>
    <cellStyle name="Titulo 3" xfId="716"/>
    <cellStyle name="Título 3 2" xfId="344"/>
    <cellStyle name="Título 3 2 2" xfId="345"/>
    <cellStyle name="Título 3 2 2 2" xfId="673"/>
    <cellStyle name="Título 3 2 2 3" xfId="863"/>
    <cellStyle name="Título 3 2 3" xfId="672"/>
    <cellStyle name="Título 3 2 4" xfId="862"/>
    <cellStyle name="Título 3 2_05_Impactos_Demais PLs_2013_Dados CNJ de jul-12" xfId="346"/>
    <cellStyle name="Título 3 3" xfId="347"/>
    <cellStyle name="Título 3 3 2" xfId="674"/>
    <cellStyle name="Título 3 3 3" xfId="864"/>
    <cellStyle name="Título 3 4" xfId="348"/>
    <cellStyle name="Título 3 4 2" xfId="675"/>
    <cellStyle name="Título 3 4 3" xfId="865"/>
    <cellStyle name="Titulo 4" xfId="852"/>
    <cellStyle name="Título 4 2" xfId="349"/>
    <cellStyle name="Título 4 2 2" xfId="350"/>
    <cellStyle name="Título 4 2 2 2" xfId="677"/>
    <cellStyle name="Título 4 2 3" xfId="676"/>
    <cellStyle name="Título 4 2_05_Impactos_Demais PLs_2013_Dados CNJ de jul-12" xfId="351"/>
    <cellStyle name="Título 4 3" xfId="352"/>
    <cellStyle name="Título 4 3 2" xfId="678"/>
    <cellStyle name="Título 4 4" xfId="353"/>
    <cellStyle name="Título 4 4 2" xfId="679"/>
    <cellStyle name="Título 5" xfId="354"/>
    <cellStyle name="Título 5 2" xfId="355"/>
    <cellStyle name="Título 5 2 2" xfId="681"/>
    <cellStyle name="Título 5 3" xfId="356"/>
    <cellStyle name="Título 5 3 2" xfId="682"/>
    <cellStyle name="Título 5 4" xfId="680"/>
    <cellStyle name="Título 5_05_Impactos_Demais PLs_2013_Dados CNJ de jul-12" xfId="357"/>
    <cellStyle name="Título 6" xfId="358"/>
    <cellStyle name="Título 6 2" xfId="359"/>
    <cellStyle name="Título 6 2 2" xfId="684"/>
    <cellStyle name="Título 6 3" xfId="683"/>
    <cellStyle name="Título 6_34" xfId="360"/>
    <cellStyle name="Título 7" xfId="361"/>
    <cellStyle name="Título 7 2" xfId="685"/>
    <cellStyle name="Título 8" xfId="362"/>
    <cellStyle name="Título 8 2" xfId="686"/>
    <cellStyle name="Título 9" xfId="363"/>
    <cellStyle name="Título 9 2" xfId="687"/>
    <cellStyle name="Titulo_00_Equalização ASMED_SOF" xfId="364"/>
    <cellStyle name="Titulo1" xfId="365"/>
    <cellStyle name="Titulo1 2" xfId="688"/>
    <cellStyle name="Titulo1 3" xfId="866"/>
    <cellStyle name="Titulo2" xfId="366"/>
    <cellStyle name="Titulo2 2" xfId="689"/>
    <cellStyle name="Titulo2 3" xfId="867"/>
    <cellStyle name="Total 2" xfId="367"/>
    <cellStyle name="Total 2 2" xfId="368"/>
    <cellStyle name="Total 2 2 2" xfId="691"/>
    <cellStyle name="Total 2 2 3" xfId="869"/>
    <cellStyle name="Total 2 3" xfId="690"/>
    <cellStyle name="Total 2 4" xfId="868"/>
    <cellStyle name="Total 2_05_Impactos_Demais PLs_2013_Dados CNJ de jul-12" xfId="369"/>
    <cellStyle name="Total 3" xfId="370"/>
    <cellStyle name="Total 3 2" xfId="692"/>
    <cellStyle name="Total 3 3" xfId="870"/>
    <cellStyle name="Total 4" xfId="371"/>
    <cellStyle name="Total 4 2" xfId="693"/>
    <cellStyle name="Total 4 3" xfId="871"/>
    <cellStyle name="V¡rgula" xfId="372"/>
    <cellStyle name="V¡rgula 2" xfId="694"/>
    <cellStyle name="V¡rgula0" xfId="373"/>
    <cellStyle name="V¡rgula0 2" xfId="695"/>
    <cellStyle name="Vírgul - Estilo1" xfId="374"/>
    <cellStyle name="Vírgul - Estilo1 2" xfId="696"/>
    <cellStyle name="Vírgul - Estilo1 3" xfId="872"/>
    <cellStyle name="Vírgula 2" xfId="375"/>
    <cellStyle name="Vírgula 2 10" xfId="881"/>
    <cellStyle name="Vírgula 2 11" xfId="884"/>
    <cellStyle name="Vírgula 2 2" xfId="376"/>
    <cellStyle name="Vírgula 2 2 2" xfId="698"/>
    <cellStyle name="Vírgula 2 2 3" xfId="874"/>
    <cellStyle name="Vírgula 2 3" xfId="697"/>
    <cellStyle name="Vírgula 2 3 2" xfId="725"/>
    <cellStyle name="Vírgula 2 3 3" xfId="741"/>
    <cellStyle name="Vírgula 2 4" xfId="704"/>
    <cellStyle name="Vírgula 2 5" xfId="717"/>
    <cellStyle name="Vírgula 2 6" xfId="727"/>
    <cellStyle name="Vírgula 2 7" xfId="732"/>
    <cellStyle name="Vírgula 2 8" xfId="736"/>
    <cellStyle name="Vírgula 2 9" xfId="873"/>
    <cellStyle name="Vírgula 3" xfId="377"/>
    <cellStyle name="Vírgula 3 2" xfId="699"/>
    <cellStyle name="Vírgula 3 3" xfId="875"/>
    <cellStyle name="Vírgula 4" xfId="378"/>
    <cellStyle name="Vírgula 4 2" xfId="700"/>
    <cellStyle name="Vírgula 4 3" xfId="876"/>
    <cellStyle name="Vírgula 5" xfId="379"/>
    <cellStyle name="Vírgula 5 2" xfId="701"/>
    <cellStyle name="Vírgula 5 2 2" xfId="890"/>
    <cellStyle name="Vírgula 5 3" xfId="877"/>
    <cellStyle name="Vírgula0" xfId="380"/>
    <cellStyle name="Vírgula0 2" xfId="702"/>
    <cellStyle name="Vírgula0 3" xfId="878"/>
    <cellStyle name="Warning Text" xfId="381"/>
    <cellStyle name="Warning Text 2" xfId="7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>
      <selection activeCell="C17" sqref="C17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35</v>
      </c>
      <c r="C2" s="7"/>
      <c r="D2" s="7"/>
      <c r="E2" s="7"/>
      <c r="F2" s="7"/>
      <c r="G2" s="7"/>
      <c r="H2" s="7"/>
    </row>
    <row r="3" spans="2:10">
      <c r="B3" s="6" t="s">
        <v>36</v>
      </c>
      <c r="C3" s="7"/>
      <c r="D3" s="7"/>
      <c r="E3" s="7"/>
      <c r="F3" s="7"/>
      <c r="G3" s="7"/>
      <c r="H3" s="7"/>
    </row>
    <row r="4" spans="2:10">
      <c r="B4" s="7" t="s">
        <v>81</v>
      </c>
      <c r="C4" s="7"/>
      <c r="D4" s="7"/>
      <c r="E4" s="7"/>
      <c r="F4" s="7"/>
      <c r="G4" s="7"/>
      <c r="H4" s="7"/>
    </row>
    <row r="5" spans="2:10" ht="23.25" customHeight="1">
      <c r="B5" s="172" t="s">
        <v>26</v>
      </c>
      <c r="C5" s="172"/>
      <c r="D5" s="172"/>
      <c r="E5" s="172"/>
      <c r="F5" s="172"/>
      <c r="G5" s="172"/>
      <c r="H5" s="172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29" t="s">
        <v>33</v>
      </c>
      <c r="C7" s="7"/>
      <c r="D7" s="7"/>
      <c r="E7" s="7"/>
      <c r="F7" s="7"/>
      <c r="G7" s="7"/>
      <c r="H7" s="7"/>
    </row>
    <row r="8" spans="2:10" ht="15.75" customHeight="1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  <c r="I8" s="1"/>
    </row>
    <row r="9" spans="2:10" ht="30.75" customHeight="1">
      <c r="B9" s="177"/>
      <c r="C9" s="177" t="s">
        <v>17</v>
      </c>
      <c r="D9" s="177"/>
      <c r="E9" s="177"/>
      <c r="F9" s="177" t="s">
        <v>18</v>
      </c>
      <c r="G9" s="177"/>
      <c r="H9" s="177"/>
      <c r="I9" s="1"/>
    </row>
    <row r="10" spans="2:10" ht="15" customHeight="1">
      <c r="B10" s="177"/>
      <c r="C10" s="8" t="s">
        <v>19</v>
      </c>
      <c r="D10" s="8" t="s">
        <v>20</v>
      </c>
      <c r="E10" s="177" t="s">
        <v>21</v>
      </c>
      <c r="F10" s="177"/>
      <c r="G10" s="177"/>
      <c r="H10" s="177"/>
    </row>
    <row r="11" spans="2:10" ht="15" customHeight="1">
      <c r="B11" s="177"/>
      <c r="C11" s="10" t="s">
        <v>20</v>
      </c>
      <c r="D11" s="10" t="s">
        <v>2</v>
      </c>
      <c r="E11" s="177"/>
      <c r="F11" s="177"/>
      <c r="G11" s="177"/>
      <c r="H11" s="177"/>
    </row>
    <row r="12" spans="2:10" ht="15.75" customHeight="1">
      <c r="B12" s="177"/>
      <c r="C12" s="9" t="s">
        <v>3</v>
      </c>
      <c r="D12" s="9" t="s">
        <v>1</v>
      </c>
      <c r="E12" s="177"/>
      <c r="F12" s="177"/>
      <c r="G12" s="177"/>
      <c r="H12" s="177"/>
    </row>
    <row r="13" spans="2:10" ht="16.5" customHeight="1">
      <c r="B13" s="173" t="s">
        <v>38</v>
      </c>
      <c r="C13" s="173"/>
      <c r="D13" s="173"/>
      <c r="E13" s="173"/>
      <c r="F13" s="173"/>
      <c r="G13" s="173"/>
      <c r="H13" s="173"/>
      <c r="I13" s="1"/>
      <c r="J13" s="2"/>
    </row>
    <row r="14" spans="2:10">
      <c r="B14" s="24" t="s">
        <v>4</v>
      </c>
      <c r="C14" s="28">
        <f>SUM('TST:TRT24'!C14)</f>
        <v>597</v>
      </c>
      <c r="D14" s="28">
        <f>SUM('TST:TRT24'!D14)</f>
        <v>2</v>
      </c>
      <c r="E14" s="28">
        <f>C14+D14</f>
        <v>599</v>
      </c>
      <c r="F14" s="28">
        <f>SUM('TST:TRT24'!F14)</f>
        <v>17</v>
      </c>
      <c r="G14" s="28">
        <f>SUM('TST:TRT24'!G14)</f>
        <v>24</v>
      </c>
      <c r="H14" s="28">
        <f>E14+F14+G14</f>
        <v>640</v>
      </c>
    </row>
    <row r="15" spans="2:10">
      <c r="B15" s="24" t="s">
        <v>5</v>
      </c>
      <c r="C15" s="28">
        <f>SUM('TST:TRT24'!C15)</f>
        <v>2559</v>
      </c>
      <c r="D15" s="28">
        <f>SUM('TST:TRT24'!D15)</f>
        <v>36</v>
      </c>
      <c r="E15" s="28">
        <f>C15+D15</f>
        <v>2595</v>
      </c>
      <c r="F15" s="28">
        <f>SUM('TST:TRT24'!F15)</f>
        <v>134</v>
      </c>
      <c r="G15" s="28">
        <f>SUM('TST:TRT24'!G15)</f>
        <v>15</v>
      </c>
      <c r="H15" s="28">
        <f>E15+F15+G15</f>
        <v>2744</v>
      </c>
    </row>
    <row r="16" spans="2:10">
      <c r="B16" s="24" t="s">
        <v>6</v>
      </c>
      <c r="C16" s="28">
        <f>SUM('TST:TRT24'!C16)</f>
        <v>386</v>
      </c>
      <c r="D16" s="28">
        <f>SUM('TST:TRT24'!D16)</f>
        <v>11</v>
      </c>
      <c r="E16" s="28">
        <f>C16+D16</f>
        <v>397</v>
      </c>
      <c r="F16" s="28">
        <f>SUM('TST:TRT24'!F16)</f>
        <v>34</v>
      </c>
      <c r="G16" s="28">
        <f>SUM('TST:TRT24'!G16)</f>
        <v>4</v>
      </c>
      <c r="H16" s="28">
        <f>E16+F16+G16</f>
        <v>435</v>
      </c>
    </row>
    <row r="17" spans="2:11">
      <c r="B17" s="24" t="s">
        <v>7</v>
      </c>
      <c r="C17" s="28">
        <f>SUM('TST:TRT24'!C17)</f>
        <v>1265</v>
      </c>
      <c r="D17" s="28">
        <f>SUM('TST:TRT24'!D17)</f>
        <v>8</v>
      </c>
      <c r="E17" s="28">
        <f>C17+D17</f>
        <v>1273</v>
      </c>
      <c r="F17" s="28">
        <f>SUM('TST:TRT24'!F17)</f>
        <v>35</v>
      </c>
      <c r="G17" s="28">
        <f>SUM('TST:TRT24'!G17)</f>
        <v>41</v>
      </c>
      <c r="H17" s="28">
        <f>E17+F17+G17</f>
        <v>1349</v>
      </c>
      <c r="J17" s="4"/>
      <c r="K17" s="4"/>
    </row>
    <row r="18" spans="2:11" ht="19.5" customHeight="1">
      <c r="B18" s="55" t="s">
        <v>24</v>
      </c>
      <c r="C18" s="56">
        <f>SUM(C14:C17)</f>
        <v>4807</v>
      </c>
      <c r="D18" s="56">
        <f>SUM(D14:D17)</f>
        <v>57</v>
      </c>
      <c r="E18" s="56">
        <f>C18+D18</f>
        <v>4864</v>
      </c>
      <c r="F18" s="56">
        <f>SUM(F14:F17)</f>
        <v>220</v>
      </c>
      <c r="G18" s="56">
        <f>SUM(G14:G17)</f>
        <v>84</v>
      </c>
      <c r="H18" s="56">
        <f>E18+F18+G18</f>
        <v>5168</v>
      </c>
    </row>
    <row r="19" spans="2:11" ht="16.5" customHeight="1">
      <c r="B19" s="174" t="s">
        <v>39</v>
      </c>
      <c r="C19" s="175"/>
      <c r="D19" s="175"/>
      <c r="E19" s="175"/>
      <c r="F19" s="175"/>
      <c r="G19" s="175"/>
      <c r="H19" s="176"/>
      <c r="I19" s="1"/>
    </row>
    <row r="20" spans="2:11" ht="12.75" customHeight="1">
      <c r="B20" s="25" t="s">
        <v>8</v>
      </c>
      <c r="C20" s="26">
        <f>SUM('TST:TRT24'!C20)</f>
        <v>1642</v>
      </c>
      <c r="D20" s="26">
        <f>SUM('TST:TRT24'!D20)</f>
        <v>7</v>
      </c>
      <c r="E20" s="26">
        <f t="shared" ref="E20:E24" si="0">C20+D20</f>
        <v>1649</v>
      </c>
      <c r="F20" s="13"/>
      <c r="G20" s="26">
        <f>SUM('TST:TRT24'!G20)</f>
        <v>56</v>
      </c>
      <c r="H20" s="26">
        <f t="shared" ref="H20:H26" si="1">E20+G20</f>
        <v>1705</v>
      </c>
    </row>
    <row r="21" spans="2:11" ht="12.75" customHeight="1">
      <c r="B21" s="25" t="s">
        <v>9</v>
      </c>
      <c r="C21" s="26">
        <f>SUM('TST:TRT24'!C21)</f>
        <v>8535</v>
      </c>
      <c r="D21" s="26">
        <f>SUM('TST:TRT24'!D21)</f>
        <v>56</v>
      </c>
      <c r="E21" s="26">
        <f t="shared" si="0"/>
        <v>8591</v>
      </c>
      <c r="F21" s="13"/>
      <c r="G21" s="26">
        <f>SUM('TST:TRT24'!G21)</f>
        <v>204</v>
      </c>
      <c r="H21" s="26">
        <f t="shared" si="1"/>
        <v>8795</v>
      </c>
    </row>
    <row r="22" spans="2:11" ht="12.75" customHeight="1">
      <c r="B22" s="25" t="s">
        <v>10</v>
      </c>
      <c r="C22" s="26">
        <f>SUM('TST:TRT24'!C22)</f>
        <v>6808</v>
      </c>
      <c r="D22" s="26">
        <f>SUM('TST:TRT24'!D22)</f>
        <v>71</v>
      </c>
      <c r="E22" s="26">
        <f t="shared" si="0"/>
        <v>6879</v>
      </c>
      <c r="F22" s="13"/>
      <c r="G22" s="26">
        <f>SUM('TST:TRT24'!G22)</f>
        <v>153</v>
      </c>
      <c r="H22" s="26">
        <f t="shared" si="1"/>
        <v>7032</v>
      </c>
    </row>
    <row r="23" spans="2:11" ht="12.75" customHeight="1">
      <c r="B23" s="25" t="s">
        <v>37</v>
      </c>
      <c r="C23" s="26">
        <f>SUM('TST:TRT24'!C23)</f>
        <v>3775</v>
      </c>
      <c r="D23" s="26">
        <f>SUM('TST:TRT24'!D23)</f>
        <v>19</v>
      </c>
      <c r="E23" s="26">
        <f t="shared" si="0"/>
        <v>3794</v>
      </c>
      <c r="F23" s="13"/>
      <c r="G23" s="26">
        <f>SUM('TST:TRT24'!G23)</f>
        <v>205</v>
      </c>
      <c r="H23" s="26">
        <f t="shared" si="1"/>
        <v>3999</v>
      </c>
    </row>
    <row r="24" spans="2:11" ht="12.75" customHeight="1">
      <c r="B24" s="25" t="s">
        <v>12</v>
      </c>
      <c r="C24" s="26">
        <f>SUM('TST:TRT24'!C24)</f>
        <v>3473</v>
      </c>
      <c r="D24" s="26">
        <f>SUM('TST:TRT24'!D24)</f>
        <v>28</v>
      </c>
      <c r="E24" s="26">
        <f t="shared" si="0"/>
        <v>3501</v>
      </c>
      <c r="F24" s="13"/>
      <c r="G24" s="26">
        <f>SUM('TST:TRT24'!G24)</f>
        <v>191</v>
      </c>
      <c r="H24" s="26">
        <f t="shared" si="1"/>
        <v>3692</v>
      </c>
    </row>
    <row r="25" spans="2:11" ht="12.75" customHeight="1">
      <c r="B25" s="25" t="s">
        <v>13</v>
      </c>
      <c r="C25" s="26">
        <f>SUM('TST:TRT24'!C25)</f>
        <v>3436</v>
      </c>
      <c r="D25" s="26">
        <f>SUM('TST:TRT24'!D25)</f>
        <v>26</v>
      </c>
      <c r="E25" s="26">
        <f>C25+D25</f>
        <v>3462</v>
      </c>
      <c r="F25" s="13"/>
      <c r="G25" s="26">
        <f>SUM('TST:TRT24'!G25)</f>
        <v>269</v>
      </c>
      <c r="H25" s="26">
        <f t="shared" si="1"/>
        <v>3731</v>
      </c>
    </row>
    <row r="26" spans="2:11" ht="19.5" customHeight="1">
      <c r="B26" s="57" t="s">
        <v>25</v>
      </c>
      <c r="C26" s="58">
        <f>SUM(C20:C25)</f>
        <v>27669</v>
      </c>
      <c r="D26" s="58">
        <f>SUM(D20:D25)</f>
        <v>207</v>
      </c>
      <c r="E26" s="58">
        <f>C26+D26</f>
        <v>27876</v>
      </c>
      <c r="F26" s="59"/>
      <c r="G26" s="58">
        <f>SUM(G20:G25)</f>
        <v>1078</v>
      </c>
      <c r="H26" s="58">
        <f t="shared" si="1"/>
        <v>28954</v>
      </c>
    </row>
    <row r="27" spans="2:11" ht="21" customHeight="1">
      <c r="B27" s="27" t="s">
        <v>0</v>
      </c>
      <c r="C27" s="60">
        <f>C18+C26</f>
        <v>32476</v>
      </c>
      <c r="D27" s="60">
        <f>D18+D26</f>
        <v>264</v>
      </c>
      <c r="E27" s="60">
        <f>E18+E26</f>
        <v>32740</v>
      </c>
      <c r="F27" s="60">
        <f>F18</f>
        <v>220</v>
      </c>
      <c r="G27" s="60">
        <f>G18+G26</f>
        <v>1162</v>
      </c>
      <c r="H27" s="60">
        <f>H18+H26</f>
        <v>34122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8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7 C19:H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L28" sqref="L28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43"/>
      <c r="B1" s="44" t="s">
        <v>27</v>
      </c>
      <c r="C1" s="45"/>
      <c r="D1" s="45"/>
      <c r="E1" s="45"/>
      <c r="F1" s="45"/>
      <c r="G1" s="45"/>
      <c r="H1" s="45"/>
    </row>
    <row r="2" spans="1:8">
      <c r="A2" s="43"/>
      <c r="B2" s="44" t="s">
        <v>29</v>
      </c>
      <c r="C2" s="186" t="s">
        <v>52</v>
      </c>
      <c r="D2" s="186"/>
      <c r="E2" s="186"/>
      <c r="F2" s="186"/>
      <c r="G2" s="45"/>
      <c r="H2" s="45"/>
    </row>
    <row r="3" spans="1:8">
      <c r="A3" s="43"/>
      <c r="B3" s="44" t="s">
        <v>28</v>
      </c>
      <c r="C3" s="187" t="s">
        <v>53</v>
      </c>
      <c r="D3" s="187"/>
      <c r="E3" s="187"/>
      <c r="F3" s="187"/>
      <c r="G3" s="45"/>
      <c r="H3" s="45"/>
    </row>
    <row r="4" spans="1:8">
      <c r="A4" s="43"/>
      <c r="B4" s="45" t="s">
        <v>31</v>
      </c>
      <c r="C4" s="40">
        <v>43342</v>
      </c>
      <c r="D4" s="45"/>
      <c r="E4" s="45"/>
      <c r="F4" s="45"/>
      <c r="G4" s="45"/>
      <c r="H4" s="45"/>
    </row>
    <row r="5" spans="1:8">
      <c r="A5" s="43"/>
      <c r="B5" s="189" t="s">
        <v>26</v>
      </c>
      <c r="C5" s="189"/>
      <c r="D5" s="189"/>
      <c r="E5" s="189"/>
      <c r="F5" s="189"/>
      <c r="G5" s="189"/>
      <c r="H5" s="189"/>
    </row>
    <row r="6" spans="1:8">
      <c r="A6" s="43"/>
      <c r="B6" s="46"/>
      <c r="C6" s="45"/>
      <c r="D6" s="45"/>
      <c r="E6" s="45"/>
      <c r="F6" s="45"/>
      <c r="G6" s="45"/>
      <c r="H6" s="45"/>
    </row>
    <row r="7" spans="1:8">
      <c r="A7" s="43"/>
      <c r="B7" s="47" t="s">
        <v>33</v>
      </c>
      <c r="C7" s="45"/>
      <c r="D7" s="45"/>
      <c r="E7" s="45"/>
      <c r="F7" s="45"/>
      <c r="G7" s="45"/>
      <c r="H7" s="45"/>
    </row>
    <row r="8" spans="1:8">
      <c r="A8" s="43"/>
      <c r="B8" s="190" t="s">
        <v>30</v>
      </c>
      <c r="C8" s="190" t="s">
        <v>14</v>
      </c>
      <c r="D8" s="190"/>
      <c r="E8" s="190"/>
      <c r="F8" s="190"/>
      <c r="G8" s="190" t="s">
        <v>15</v>
      </c>
      <c r="H8" s="190" t="s">
        <v>16</v>
      </c>
    </row>
    <row r="9" spans="1:8">
      <c r="A9" s="43"/>
      <c r="B9" s="190"/>
      <c r="C9" s="190" t="s">
        <v>17</v>
      </c>
      <c r="D9" s="190"/>
      <c r="E9" s="190"/>
      <c r="F9" s="190" t="s">
        <v>18</v>
      </c>
      <c r="G9" s="190"/>
      <c r="H9" s="190"/>
    </row>
    <row r="10" spans="1:8">
      <c r="A10" s="43"/>
      <c r="B10" s="190"/>
      <c r="C10" s="48" t="s">
        <v>19</v>
      </c>
      <c r="D10" s="48" t="s">
        <v>20</v>
      </c>
      <c r="E10" s="190" t="s">
        <v>21</v>
      </c>
      <c r="F10" s="190"/>
      <c r="G10" s="190"/>
      <c r="H10" s="190"/>
    </row>
    <row r="11" spans="1:8">
      <c r="A11" s="43"/>
      <c r="B11" s="190"/>
      <c r="C11" s="49" t="s">
        <v>20</v>
      </c>
      <c r="D11" s="49" t="s">
        <v>2</v>
      </c>
      <c r="E11" s="190"/>
      <c r="F11" s="190"/>
      <c r="G11" s="190"/>
      <c r="H11" s="190"/>
    </row>
    <row r="12" spans="1:8">
      <c r="A12" s="43"/>
      <c r="B12" s="190"/>
      <c r="C12" s="50" t="s">
        <v>3</v>
      </c>
      <c r="D12" s="50" t="s">
        <v>1</v>
      </c>
      <c r="E12" s="190"/>
      <c r="F12" s="190"/>
      <c r="G12" s="190"/>
      <c r="H12" s="190"/>
    </row>
    <row r="13" spans="1:8" ht="12.75" customHeight="1">
      <c r="A13" s="43"/>
      <c r="B13" s="188" t="s">
        <v>22</v>
      </c>
      <c r="C13" s="188"/>
      <c r="D13" s="188"/>
      <c r="E13" s="188"/>
      <c r="F13" s="188"/>
      <c r="G13" s="188"/>
      <c r="H13" s="188"/>
    </row>
    <row r="14" spans="1:8">
      <c r="A14" s="43"/>
      <c r="B14" s="158" t="s">
        <v>4</v>
      </c>
      <c r="C14" s="157">
        <v>2</v>
      </c>
      <c r="D14" s="157">
        <v>0</v>
      </c>
      <c r="E14" s="156">
        <v>2</v>
      </c>
      <c r="F14" s="157">
        <v>0</v>
      </c>
      <c r="G14" s="157">
        <v>0</v>
      </c>
      <c r="H14" s="156">
        <v>2</v>
      </c>
    </row>
    <row r="15" spans="1:8">
      <c r="A15" s="43"/>
      <c r="B15" s="158" t="s">
        <v>5</v>
      </c>
      <c r="C15" s="159">
        <v>85</v>
      </c>
      <c r="D15" s="159">
        <v>0</v>
      </c>
      <c r="E15" s="156">
        <v>85</v>
      </c>
      <c r="F15" s="159">
        <v>5</v>
      </c>
      <c r="G15" s="159">
        <v>1</v>
      </c>
      <c r="H15" s="156">
        <v>91</v>
      </c>
    </row>
    <row r="16" spans="1:8">
      <c r="A16" s="43"/>
      <c r="B16" s="158" t="s">
        <v>6</v>
      </c>
      <c r="C16" s="159">
        <v>13</v>
      </c>
      <c r="D16" s="159">
        <v>0</v>
      </c>
      <c r="E16" s="156">
        <v>13</v>
      </c>
      <c r="F16" s="159">
        <v>4</v>
      </c>
      <c r="G16" s="159">
        <v>1</v>
      </c>
      <c r="H16" s="156">
        <v>18</v>
      </c>
    </row>
    <row r="17" spans="1:8">
      <c r="A17" s="43"/>
      <c r="B17" s="158" t="s">
        <v>7</v>
      </c>
      <c r="C17" s="159">
        <v>10</v>
      </c>
      <c r="D17" s="159">
        <v>0</v>
      </c>
      <c r="E17" s="156">
        <v>10</v>
      </c>
      <c r="F17" s="159">
        <v>1</v>
      </c>
      <c r="G17" s="159">
        <v>1</v>
      </c>
      <c r="H17" s="156">
        <v>12</v>
      </c>
    </row>
    <row r="18" spans="1:8">
      <c r="A18" s="43"/>
      <c r="B18" s="155" t="s">
        <v>24</v>
      </c>
      <c r="C18" s="154">
        <v>110</v>
      </c>
      <c r="D18" s="154">
        <v>0</v>
      </c>
      <c r="E18" s="154">
        <v>110</v>
      </c>
      <c r="F18" s="154">
        <v>10</v>
      </c>
      <c r="G18" s="154">
        <v>3</v>
      </c>
      <c r="H18" s="154">
        <v>123</v>
      </c>
    </row>
    <row r="19" spans="1:8">
      <c r="A19" s="43"/>
      <c r="B19" s="185" t="s">
        <v>23</v>
      </c>
      <c r="C19" s="185"/>
      <c r="D19" s="185"/>
      <c r="E19" s="185"/>
      <c r="F19" s="185"/>
      <c r="G19" s="185"/>
      <c r="H19" s="185"/>
    </row>
    <row r="20" spans="1:8">
      <c r="A20" s="43"/>
      <c r="B20" s="158" t="s">
        <v>8</v>
      </c>
      <c r="C20" s="159">
        <v>17</v>
      </c>
      <c r="D20" s="159">
        <v>2</v>
      </c>
      <c r="E20" s="156">
        <v>19</v>
      </c>
      <c r="F20" s="156"/>
      <c r="G20" s="159">
        <v>0</v>
      </c>
      <c r="H20" s="156">
        <v>19</v>
      </c>
    </row>
    <row r="21" spans="1:8">
      <c r="A21" s="43"/>
      <c r="B21" s="158" t="s">
        <v>9</v>
      </c>
      <c r="C21" s="159">
        <v>299</v>
      </c>
      <c r="D21" s="159">
        <v>0</v>
      </c>
      <c r="E21" s="156">
        <v>299</v>
      </c>
      <c r="F21" s="156"/>
      <c r="G21" s="159">
        <v>14</v>
      </c>
      <c r="H21" s="156">
        <v>313</v>
      </c>
    </row>
    <row r="22" spans="1:8">
      <c r="A22" s="43"/>
      <c r="B22" s="158" t="s">
        <v>10</v>
      </c>
      <c r="C22" s="159">
        <v>214</v>
      </c>
      <c r="D22" s="159">
        <v>0</v>
      </c>
      <c r="E22" s="156">
        <v>214</v>
      </c>
      <c r="F22" s="156"/>
      <c r="G22" s="159">
        <v>4</v>
      </c>
      <c r="H22" s="156">
        <v>218</v>
      </c>
    </row>
    <row r="23" spans="1:8">
      <c r="A23" s="43"/>
      <c r="B23" s="158" t="s">
        <v>11</v>
      </c>
      <c r="C23" s="159">
        <v>29</v>
      </c>
      <c r="D23" s="159">
        <v>0</v>
      </c>
      <c r="E23" s="156">
        <v>29</v>
      </c>
      <c r="F23" s="156"/>
      <c r="G23" s="159">
        <v>3</v>
      </c>
      <c r="H23" s="156">
        <v>32</v>
      </c>
    </row>
    <row r="24" spans="1:8">
      <c r="A24" s="43"/>
      <c r="B24" s="158" t="s">
        <v>12</v>
      </c>
      <c r="C24" s="159">
        <v>107</v>
      </c>
      <c r="D24" s="159">
        <v>0</v>
      </c>
      <c r="E24" s="156">
        <v>107</v>
      </c>
      <c r="F24" s="156"/>
      <c r="G24" s="159">
        <v>6</v>
      </c>
      <c r="H24" s="156">
        <v>113</v>
      </c>
    </row>
    <row r="25" spans="1:8">
      <c r="A25" s="43"/>
      <c r="B25" s="158" t="s">
        <v>13</v>
      </c>
      <c r="C25" s="159">
        <v>4</v>
      </c>
      <c r="D25" s="159">
        <v>0</v>
      </c>
      <c r="E25" s="156">
        <v>4</v>
      </c>
      <c r="F25" s="156"/>
      <c r="G25" s="159">
        <v>0</v>
      </c>
      <c r="H25" s="156">
        <v>4</v>
      </c>
    </row>
    <row r="26" spans="1:8">
      <c r="A26" s="43"/>
      <c r="B26" s="155" t="s">
        <v>25</v>
      </c>
      <c r="C26" s="154">
        <v>670</v>
      </c>
      <c r="D26" s="154">
        <v>2</v>
      </c>
      <c r="E26" s="154">
        <v>672</v>
      </c>
      <c r="F26" s="154"/>
      <c r="G26" s="154">
        <v>27</v>
      </c>
      <c r="H26" s="154">
        <v>699</v>
      </c>
    </row>
    <row r="27" spans="1:8">
      <c r="A27" s="43"/>
      <c r="B27" s="153" t="s">
        <v>0</v>
      </c>
      <c r="C27" s="152">
        <v>780</v>
      </c>
      <c r="D27" s="152">
        <v>2</v>
      </c>
      <c r="E27" s="152">
        <v>782</v>
      </c>
      <c r="F27" s="152">
        <v>10</v>
      </c>
      <c r="G27" s="152">
        <v>30</v>
      </c>
      <c r="H27" s="152">
        <v>822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38" sqref="H3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51" t="s">
        <v>54</v>
      </c>
      <c r="D2" s="51"/>
      <c r="E2" s="51"/>
      <c r="F2" s="51"/>
      <c r="G2" s="7"/>
      <c r="H2" s="7"/>
    </row>
    <row r="3" spans="2:8">
      <c r="B3" s="6" t="s">
        <v>28</v>
      </c>
      <c r="C3" s="51" t="s">
        <v>55</v>
      </c>
      <c r="D3" s="51"/>
      <c r="E3" s="51"/>
      <c r="F3" s="51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29" t="s">
        <v>4</v>
      </c>
      <c r="C14" s="130">
        <v>3</v>
      </c>
      <c r="D14" s="130">
        <v>0</v>
      </c>
      <c r="E14" s="133">
        <v>3</v>
      </c>
      <c r="F14" s="130">
        <v>1</v>
      </c>
      <c r="G14" s="130">
        <v>0</v>
      </c>
      <c r="H14" s="133">
        <v>4</v>
      </c>
    </row>
    <row r="15" spans="2:8">
      <c r="B15" s="129" t="s">
        <v>5</v>
      </c>
      <c r="C15" s="130">
        <v>182</v>
      </c>
      <c r="D15" s="130">
        <v>0</v>
      </c>
      <c r="E15" s="133">
        <v>182</v>
      </c>
      <c r="F15" s="130">
        <v>2</v>
      </c>
      <c r="G15" s="130">
        <v>0</v>
      </c>
      <c r="H15" s="133">
        <v>184</v>
      </c>
    </row>
    <row r="16" spans="2:8">
      <c r="B16" s="129" t="s">
        <v>6</v>
      </c>
      <c r="C16" s="130">
        <v>11</v>
      </c>
      <c r="D16" s="130">
        <v>0</v>
      </c>
      <c r="E16" s="133">
        <v>11</v>
      </c>
      <c r="F16" s="130">
        <v>0</v>
      </c>
      <c r="G16" s="130">
        <v>0</v>
      </c>
      <c r="H16" s="133">
        <v>11</v>
      </c>
    </row>
    <row r="17" spans="2:8">
      <c r="B17" s="129" t="s">
        <v>7</v>
      </c>
      <c r="C17" s="130">
        <v>123</v>
      </c>
      <c r="D17" s="130">
        <v>0</v>
      </c>
      <c r="E17" s="133">
        <v>123</v>
      </c>
      <c r="F17" s="130">
        <v>0</v>
      </c>
      <c r="G17" s="130">
        <v>0</v>
      </c>
      <c r="H17" s="133">
        <v>123</v>
      </c>
    </row>
    <row r="18" spans="2:8">
      <c r="B18" s="131" t="s">
        <v>24</v>
      </c>
      <c r="C18" s="134">
        <v>319</v>
      </c>
      <c r="D18" s="134">
        <v>0</v>
      </c>
      <c r="E18" s="134">
        <v>319</v>
      </c>
      <c r="F18" s="134">
        <v>3</v>
      </c>
      <c r="G18" s="134">
        <v>0</v>
      </c>
      <c r="H18" s="134">
        <v>322</v>
      </c>
    </row>
    <row r="19" spans="2:8">
      <c r="B19" s="138" t="s">
        <v>23</v>
      </c>
      <c r="C19" s="138"/>
      <c r="D19" s="138"/>
      <c r="E19" s="138"/>
      <c r="F19" s="138"/>
      <c r="G19" s="138"/>
      <c r="H19" s="138"/>
    </row>
    <row r="20" spans="2:8">
      <c r="B20" s="129" t="s">
        <v>8</v>
      </c>
      <c r="C20" s="132">
        <v>23</v>
      </c>
      <c r="D20" s="132">
        <v>0</v>
      </c>
      <c r="E20" s="133">
        <v>23</v>
      </c>
      <c r="F20" s="133"/>
      <c r="G20" s="130"/>
      <c r="H20" s="133">
        <v>23</v>
      </c>
    </row>
    <row r="21" spans="2:8">
      <c r="B21" s="129" t="s">
        <v>9</v>
      </c>
      <c r="C21" s="132">
        <v>640</v>
      </c>
      <c r="D21" s="132">
        <v>0</v>
      </c>
      <c r="E21" s="133">
        <v>640</v>
      </c>
      <c r="F21" s="133"/>
      <c r="G21" s="130">
        <v>12</v>
      </c>
      <c r="H21" s="133">
        <v>652</v>
      </c>
    </row>
    <row r="22" spans="2:8">
      <c r="B22" s="129" t="s">
        <v>10</v>
      </c>
      <c r="C22" s="132">
        <v>427</v>
      </c>
      <c r="D22" s="132">
        <v>0</v>
      </c>
      <c r="E22" s="133">
        <v>427</v>
      </c>
      <c r="F22" s="133"/>
      <c r="G22" s="130">
        <v>3</v>
      </c>
      <c r="H22" s="133">
        <v>430</v>
      </c>
    </row>
    <row r="23" spans="2:8">
      <c r="B23" s="129" t="s">
        <v>11</v>
      </c>
      <c r="C23" s="132">
        <v>137</v>
      </c>
      <c r="D23" s="132">
        <v>0</v>
      </c>
      <c r="E23" s="133">
        <v>137</v>
      </c>
      <c r="F23" s="133"/>
      <c r="G23" s="130">
        <v>3</v>
      </c>
      <c r="H23" s="133">
        <v>140</v>
      </c>
    </row>
    <row r="24" spans="2:8">
      <c r="B24" s="129" t="s">
        <v>12</v>
      </c>
      <c r="C24" s="132">
        <v>164</v>
      </c>
      <c r="D24" s="132">
        <v>0</v>
      </c>
      <c r="E24" s="133">
        <v>164</v>
      </c>
      <c r="F24" s="133"/>
      <c r="G24" s="130">
        <v>1</v>
      </c>
      <c r="H24" s="133">
        <v>165</v>
      </c>
    </row>
    <row r="25" spans="2:8">
      <c r="B25" s="129" t="s">
        <v>13</v>
      </c>
      <c r="C25" s="132">
        <v>6</v>
      </c>
      <c r="D25" s="132">
        <v>0</v>
      </c>
      <c r="E25" s="133">
        <v>6</v>
      </c>
      <c r="F25" s="133"/>
      <c r="G25" s="130">
        <v>2</v>
      </c>
      <c r="H25" s="133">
        <v>8</v>
      </c>
    </row>
    <row r="26" spans="2:8">
      <c r="B26" s="131" t="s">
        <v>25</v>
      </c>
      <c r="C26" s="134">
        <v>1397</v>
      </c>
      <c r="D26" s="134">
        <v>0</v>
      </c>
      <c r="E26" s="134">
        <v>1397</v>
      </c>
      <c r="F26" s="134"/>
      <c r="G26" s="134">
        <v>21</v>
      </c>
      <c r="H26" s="134">
        <v>1418</v>
      </c>
    </row>
    <row r="27" spans="2:8">
      <c r="B27" s="135" t="s">
        <v>0</v>
      </c>
      <c r="C27" s="136">
        <v>1716</v>
      </c>
      <c r="D27" s="136">
        <v>0</v>
      </c>
      <c r="E27" s="136">
        <v>1716</v>
      </c>
      <c r="F27" s="136">
        <v>3</v>
      </c>
      <c r="G27" s="136">
        <v>21</v>
      </c>
      <c r="H27" s="136">
        <v>1740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" name="Dados dos TRTs_3"/>
    <protectedRange sqref="C2:F3 C4" name="Cabecalho_3"/>
    <protectedRange sqref="C20:D25 G20:G25" name="Dados dos TRTs"/>
  </protectedRanges>
  <mergeCells count="9"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17" sqref="L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56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57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29" t="s">
        <v>4</v>
      </c>
      <c r="C14" s="130">
        <v>3</v>
      </c>
      <c r="D14" s="130"/>
      <c r="E14" s="133">
        <f>C14+D14</f>
        <v>3</v>
      </c>
      <c r="F14" s="130"/>
      <c r="G14" s="130"/>
      <c r="H14" s="133">
        <f>E14+F14+G14</f>
        <v>3</v>
      </c>
    </row>
    <row r="15" spans="2:8">
      <c r="B15" s="129" t="s">
        <v>5</v>
      </c>
      <c r="C15" s="130">
        <v>57</v>
      </c>
      <c r="D15" s="130"/>
      <c r="E15" s="133">
        <f>C15+D15</f>
        <v>57</v>
      </c>
      <c r="F15" s="130">
        <v>2</v>
      </c>
      <c r="G15" s="130"/>
      <c r="H15" s="133">
        <f>E15+F15+G15</f>
        <v>59</v>
      </c>
    </row>
    <row r="16" spans="2:8">
      <c r="B16" s="129" t="s">
        <v>6</v>
      </c>
      <c r="C16" s="130">
        <v>14</v>
      </c>
      <c r="D16" s="130"/>
      <c r="E16" s="133">
        <f>C16+D16</f>
        <v>14</v>
      </c>
      <c r="F16" s="130">
        <v>1</v>
      </c>
      <c r="G16" s="130"/>
      <c r="H16" s="133">
        <f>E16+F16+G16</f>
        <v>15</v>
      </c>
    </row>
    <row r="17" spans="2:8">
      <c r="B17" s="129" t="s">
        <v>7</v>
      </c>
      <c r="C17" s="130">
        <v>26</v>
      </c>
      <c r="D17" s="130"/>
      <c r="E17" s="133">
        <f>C17+D17</f>
        <v>26</v>
      </c>
      <c r="F17" s="130">
        <v>1</v>
      </c>
      <c r="G17" s="130">
        <v>3</v>
      </c>
      <c r="H17" s="133">
        <f>E17+F17+G17</f>
        <v>30</v>
      </c>
    </row>
    <row r="18" spans="2:8">
      <c r="B18" s="131" t="s">
        <v>24</v>
      </c>
      <c r="C18" s="134">
        <f>SUM(C14:C17)</f>
        <v>100</v>
      </c>
      <c r="D18" s="134">
        <f>SUM(D14:D17)</f>
        <v>0</v>
      </c>
      <c r="E18" s="134">
        <f>C18+D18</f>
        <v>100</v>
      </c>
      <c r="F18" s="134">
        <f>SUM(F14:F17)</f>
        <v>4</v>
      </c>
      <c r="G18" s="134">
        <f>SUM(G14:G17)</f>
        <v>3</v>
      </c>
      <c r="H18" s="134">
        <f>E18+F18+G18</f>
        <v>107</v>
      </c>
    </row>
    <row r="19" spans="2:8">
      <c r="B19" s="182" t="s">
        <v>23</v>
      </c>
      <c r="C19" s="182"/>
      <c r="D19" s="182"/>
      <c r="E19" s="182"/>
      <c r="F19" s="182"/>
      <c r="G19" s="182"/>
      <c r="H19" s="182"/>
    </row>
    <row r="20" spans="2:8">
      <c r="B20" s="129" t="s">
        <v>8</v>
      </c>
      <c r="C20" s="132">
        <v>91</v>
      </c>
      <c r="D20" s="132"/>
      <c r="E20" s="133">
        <f t="shared" ref="E20:E26" si="0">C20+D20</f>
        <v>91</v>
      </c>
      <c r="F20" s="133"/>
      <c r="G20" s="130">
        <v>5</v>
      </c>
      <c r="H20" s="133">
        <f t="shared" ref="H20:H26" si="1">E20+G20</f>
        <v>96</v>
      </c>
    </row>
    <row r="21" spans="2:8">
      <c r="B21" s="129" t="s">
        <v>9</v>
      </c>
      <c r="C21" s="132">
        <v>162</v>
      </c>
      <c r="D21" s="132"/>
      <c r="E21" s="133">
        <f t="shared" si="0"/>
        <v>162</v>
      </c>
      <c r="F21" s="133"/>
      <c r="G21" s="130">
        <v>2</v>
      </c>
      <c r="H21" s="133">
        <f t="shared" si="1"/>
        <v>164</v>
      </c>
    </row>
    <row r="22" spans="2:8">
      <c r="B22" s="129" t="s">
        <v>10</v>
      </c>
      <c r="C22" s="132">
        <v>197</v>
      </c>
      <c r="D22" s="132"/>
      <c r="E22" s="133">
        <f t="shared" si="0"/>
        <v>197</v>
      </c>
      <c r="F22" s="133"/>
      <c r="G22" s="130">
        <v>6</v>
      </c>
      <c r="H22" s="133">
        <f t="shared" si="1"/>
        <v>203</v>
      </c>
    </row>
    <row r="23" spans="2:8">
      <c r="B23" s="129" t="s">
        <v>11</v>
      </c>
      <c r="C23" s="132">
        <v>142</v>
      </c>
      <c r="D23" s="132"/>
      <c r="E23" s="133">
        <f t="shared" si="0"/>
        <v>142</v>
      </c>
      <c r="F23" s="133"/>
      <c r="G23" s="130">
        <v>3</v>
      </c>
      <c r="H23" s="133">
        <f t="shared" si="1"/>
        <v>145</v>
      </c>
    </row>
    <row r="24" spans="2:8">
      <c r="B24" s="129" t="s">
        <v>12</v>
      </c>
      <c r="C24" s="132">
        <v>68</v>
      </c>
      <c r="D24" s="132"/>
      <c r="E24" s="133">
        <f t="shared" si="0"/>
        <v>68</v>
      </c>
      <c r="F24" s="133"/>
      <c r="G24" s="130">
        <v>4</v>
      </c>
      <c r="H24" s="133">
        <f t="shared" si="1"/>
        <v>72</v>
      </c>
    </row>
    <row r="25" spans="2:8">
      <c r="B25" s="129" t="s">
        <v>13</v>
      </c>
      <c r="C25" s="132">
        <v>36</v>
      </c>
      <c r="D25" s="132"/>
      <c r="E25" s="133">
        <f t="shared" si="0"/>
        <v>36</v>
      </c>
      <c r="F25" s="133"/>
      <c r="G25" s="130">
        <v>7</v>
      </c>
      <c r="H25" s="133">
        <f t="shared" si="1"/>
        <v>43</v>
      </c>
    </row>
    <row r="26" spans="2:8">
      <c r="B26" s="131" t="s">
        <v>25</v>
      </c>
      <c r="C26" s="134">
        <f>SUM(C20:C25)</f>
        <v>696</v>
      </c>
      <c r="D26" s="134">
        <f>SUM(D20:D25)</f>
        <v>0</v>
      </c>
      <c r="E26" s="134">
        <f t="shared" si="0"/>
        <v>696</v>
      </c>
      <c r="F26" s="134"/>
      <c r="G26" s="134">
        <f>SUM(G20:G25)</f>
        <v>27</v>
      </c>
      <c r="H26" s="134">
        <f t="shared" si="1"/>
        <v>723</v>
      </c>
    </row>
    <row r="27" spans="2:8">
      <c r="B27" s="135" t="s">
        <v>0</v>
      </c>
      <c r="C27" s="136">
        <f>C18+C26</f>
        <v>796</v>
      </c>
      <c r="D27" s="136">
        <f>D18+D26</f>
        <v>0</v>
      </c>
      <c r="E27" s="136">
        <f>E18+E26</f>
        <v>796</v>
      </c>
      <c r="F27" s="136">
        <f>F18</f>
        <v>4</v>
      </c>
      <c r="G27" s="136">
        <f>G18+G26</f>
        <v>30</v>
      </c>
      <c r="H27" s="136">
        <f>H18+H26</f>
        <v>830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P22" sqref="P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58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59</v>
      </c>
      <c r="D3" s="178"/>
      <c r="E3" s="178"/>
      <c r="F3" s="178"/>
      <c r="G3" s="7"/>
      <c r="H3" s="7"/>
    </row>
    <row r="4" spans="2:8">
      <c r="B4" s="7" t="s">
        <v>31</v>
      </c>
      <c r="C4" s="36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41" t="s">
        <v>4</v>
      </c>
      <c r="C14" s="142">
        <v>3</v>
      </c>
      <c r="D14" s="142">
        <v>0</v>
      </c>
      <c r="E14" s="145">
        <f>C14+D14</f>
        <v>3</v>
      </c>
      <c r="F14" s="142">
        <v>0</v>
      </c>
      <c r="G14" s="142">
        <v>0</v>
      </c>
      <c r="H14" s="145">
        <f>E14+F14+G14</f>
        <v>3</v>
      </c>
    </row>
    <row r="15" spans="2:8">
      <c r="B15" s="141" t="s">
        <v>5</v>
      </c>
      <c r="C15" s="142">
        <v>54</v>
      </c>
      <c r="D15" s="142">
        <v>0</v>
      </c>
      <c r="E15" s="145">
        <f>C15+D15</f>
        <v>54</v>
      </c>
      <c r="F15" s="142">
        <v>3</v>
      </c>
      <c r="G15" s="142">
        <v>1</v>
      </c>
      <c r="H15" s="145">
        <f>E15+F15+G15</f>
        <v>58</v>
      </c>
    </row>
    <row r="16" spans="2:8">
      <c r="B16" s="141" t="s">
        <v>6</v>
      </c>
      <c r="C16" s="142">
        <v>7</v>
      </c>
      <c r="D16" s="142">
        <v>0</v>
      </c>
      <c r="E16" s="145">
        <f>C16+D16</f>
        <v>7</v>
      </c>
      <c r="F16" s="142">
        <v>2</v>
      </c>
      <c r="G16" s="142">
        <v>0</v>
      </c>
      <c r="H16" s="145">
        <f>E16+F16+G16</f>
        <v>9</v>
      </c>
    </row>
    <row r="17" spans="2:8">
      <c r="B17" s="141" t="s">
        <v>7</v>
      </c>
      <c r="C17" s="142">
        <v>2</v>
      </c>
      <c r="D17" s="142">
        <v>0</v>
      </c>
      <c r="E17" s="145">
        <f>C17+D17</f>
        <v>2</v>
      </c>
      <c r="F17" s="142">
        <v>0</v>
      </c>
      <c r="G17" s="142">
        <v>0</v>
      </c>
      <c r="H17" s="145">
        <f>E17+F17+G17</f>
        <v>2</v>
      </c>
    </row>
    <row r="18" spans="2:8">
      <c r="B18" s="143" t="s">
        <v>24</v>
      </c>
      <c r="C18" s="146">
        <f>SUM(C14:C17)</f>
        <v>66</v>
      </c>
      <c r="D18" s="146">
        <f>SUM(D14:D17)</f>
        <v>0</v>
      </c>
      <c r="E18" s="146">
        <f>C18+D18</f>
        <v>66</v>
      </c>
      <c r="F18" s="146">
        <f>SUM(F14:F17)</f>
        <v>5</v>
      </c>
      <c r="G18" s="146">
        <f>SUM(G14:G17)</f>
        <v>1</v>
      </c>
      <c r="H18" s="146">
        <f>E18+F18+G18</f>
        <v>72</v>
      </c>
    </row>
    <row r="19" spans="2:8">
      <c r="B19" s="182" t="s">
        <v>23</v>
      </c>
      <c r="C19" s="182"/>
      <c r="D19" s="182"/>
      <c r="E19" s="182"/>
      <c r="F19" s="182"/>
      <c r="G19" s="182"/>
      <c r="H19" s="182"/>
    </row>
    <row r="20" spans="2:8">
      <c r="B20" s="141" t="s">
        <v>8</v>
      </c>
      <c r="C20" s="144">
        <v>26</v>
      </c>
      <c r="D20" s="144">
        <v>0</v>
      </c>
      <c r="E20" s="145">
        <f t="shared" ref="E20:E26" si="0">C20+D20</f>
        <v>26</v>
      </c>
      <c r="F20" s="145"/>
      <c r="G20" s="142">
        <v>1</v>
      </c>
      <c r="H20" s="145">
        <f t="shared" ref="H20:H26" si="1">E20+G20</f>
        <v>27</v>
      </c>
    </row>
    <row r="21" spans="2:8">
      <c r="B21" s="141" t="s">
        <v>9</v>
      </c>
      <c r="C21" s="144">
        <v>286</v>
      </c>
      <c r="D21" s="144">
        <v>0</v>
      </c>
      <c r="E21" s="145">
        <f t="shared" si="0"/>
        <v>286</v>
      </c>
      <c r="F21" s="145"/>
      <c r="G21" s="142">
        <v>4</v>
      </c>
      <c r="H21" s="145">
        <f t="shared" si="1"/>
        <v>290</v>
      </c>
    </row>
    <row r="22" spans="2:8">
      <c r="B22" s="141" t="s">
        <v>10</v>
      </c>
      <c r="C22" s="144">
        <v>135</v>
      </c>
      <c r="D22" s="144">
        <v>0</v>
      </c>
      <c r="E22" s="145">
        <f t="shared" si="0"/>
        <v>135</v>
      </c>
      <c r="F22" s="145"/>
      <c r="G22" s="142">
        <v>2</v>
      </c>
      <c r="H22" s="145">
        <f t="shared" si="1"/>
        <v>137</v>
      </c>
    </row>
    <row r="23" spans="2:8">
      <c r="B23" s="141" t="s">
        <v>11</v>
      </c>
      <c r="C23" s="144">
        <v>92</v>
      </c>
      <c r="D23" s="144">
        <v>0</v>
      </c>
      <c r="E23" s="145">
        <f t="shared" si="0"/>
        <v>92</v>
      </c>
      <c r="F23" s="145"/>
      <c r="G23" s="142">
        <v>4</v>
      </c>
      <c r="H23" s="145">
        <f t="shared" si="1"/>
        <v>96</v>
      </c>
    </row>
    <row r="24" spans="2:8">
      <c r="B24" s="141" t="s">
        <v>12</v>
      </c>
      <c r="C24" s="144">
        <v>61</v>
      </c>
      <c r="D24" s="144">
        <v>0</v>
      </c>
      <c r="E24" s="145">
        <f t="shared" si="0"/>
        <v>61</v>
      </c>
      <c r="F24" s="145"/>
      <c r="G24" s="142">
        <v>2</v>
      </c>
      <c r="H24" s="145">
        <f t="shared" si="1"/>
        <v>63</v>
      </c>
    </row>
    <row r="25" spans="2:8">
      <c r="B25" s="141" t="s">
        <v>13</v>
      </c>
      <c r="C25" s="144">
        <v>9</v>
      </c>
      <c r="D25" s="144">
        <v>0</v>
      </c>
      <c r="E25" s="145">
        <f t="shared" si="0"/>
        <v>9</v>
      </c>
      <c r="F25" s="145"/>
      <c r="G25" s="142">
        <v>0</v>
      </c>
      <c r="H25" s="145">
        <f t="shared" si="1"/>
        <v>9</v>
      </c>
    </row>
    <row r="26" spans="2:8">
      <c r="B26" s="143" t="s">
        <v>25</v>
      </c>
      <c r="C26" s="146">
        <f>SUM(C20:C25)</f>
        <v>609</v>
      </c>
      <c r="D26" s="146">
        <f>SUM(D20:D25)</f>
        <v>0</v>
      </c>
      <c r="E26" s="146">
        <f t="shared" si="0"/>
        <v>609</v>
      </c>
      <c r="F26" s="146"/>
      <c r="G26" s="146">
        <f>SUM(G20:G25)</f>
        <v>13</v>
      </c>
      <c r="H26" s="146">
        <f t="shared" si="1"/>
        <v>622</v>
      </c>
    </row>
    <row r="27" spans="2:8">
      <c r="B27" s="147" t="s">
        <v>0</v>
      </c>
      <c r="C27" s="148">
        <f>C18+C26</f>
        <v>675</v>
      </c>
      <c r="D27" s="148">
        <f>D18+D26</f>
        <v>0</v>
      </c>
      <c r="E27" s="148">
        <f>E18+E26</f>
        <v>675</v>
      </c>
      <c r="F27" s="148">
        <f>F18</f>
        <v>5</v>
      </c>
      <c r="G27" s="148">
        <f>G18+G26</f>
        <v>14</v>
      </c>
      <c r="H27" s="148">
        <f>H18+H26</f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33" sqref="K3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60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61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37" t="s">
        <v>4</v>
      </c>
      <c r="C14" s="91">
        <v>3</v>
      </c>
      <c r="D14" s="91">
        <v>0</v>
      </c>
      <c r="E14" s="86">
        <v>3</v>
      </c>
      <c r="F14" s="91">
        <v>0</v>
      </c>
      <c r="G14" s="91">
        <v>0</v>
      </c>
      <c r="H14" s="86">
        <v>3</v>
      </c>
    </row>
    <row r="15" spans="2:8">
      <c r="B15" s="37" t="s">
        <v>5</v>
      </c>
      <c r="C15" s="91">
        <v>93</v>
      </c>
      <c r="D15" s="91">
        <v>0</v>
      </c>
      <c r="E15" s="86">
        <v>93</v>
      </c>
      <c r="F15" s="91">
        <v>0</v>
      </c>
      <c r="G15" s="91">
        <v>0</v>
      </c>
      <c r="H15" s="86">
        <v>93</v>
      </c>
    </row>
    <row r="16" spans="2:8">
      <c r="B16" s="37" t="s">
        <v>6</v>
      </c>
      <c r="C16" s="91">
        <v>43</v>
      </c>
      <c r="D16" s="91">
        <v>0</v>
      </c>
      <c r="E16" s="86">
        <v>43</v>
      </c>
      <c r="F16" s="91">
        <v>2</v>
      </c>
      <c r="G16" s="91">
        <v>0</v>
      </c>
      <c r="H16" s="86">
        <v>45</v>
      </c>
    </row>
    <row r="17" spans="2:8">
      <c r="B17" s="37" t="s">
        <v>7</v>
      </c>
      <c r="C17" s="91">
        <v>96</v>
      </c>
      <c r="D17" s="91">
        <v>0</v>
      </c>
      <c r="E17" s="86">
        <v>96</v>
      </c>
      <c r="F17" s="91">
        <v>0</v>
      </c>
      <c r="G17" s="91">
        <v>1</v>
      </c>
      <c r="H17" s="86">
        <v>97</v>
      </c>
    </row>
    <row r="18" spans="2:8">
      <c r="B18" s="38" t="s">
        <v>24</v>
      </c>
      <c r="C18" s="87">
        <v>235</v>
      </c>
      <c r="D18" s="87">
        <v>0</v>
      </c>
      <c r="E18" s="87">
        <v>235</v>
      </c>
      <c r="F18" s="87">
        <v>2</v>
      </c>
      <c r="G18" s="87">
        <v>1</v>
      </c>
      <c r="H18" s="87">
        <v>238</v>
      </c>
    </row>
    <row r="19" spans="2:8">
      <c r="B19" s="118" t="s">
        <v>23</v>
      </c>
      <c r="C19" s="118"/>
      <c r="D19" s="118"/>
      <c r="E19" s="118"/>
      <c r="F19" s="118"/>
      <c r="G19" s="118"/>
      <c r="H19" s="118"/>
    </row>
    <row r="20" spans="2:8">
      <c r="B20" s="37" t="s">
        <v>8</v>
      </c>
      <c r="C20" s="92">
        <v>4</v>
      </c>
      <c r="D20" s="92">
        <v>0</v>
      </c>
      <c r="E20" s="86">
        <v>4</v>
      </c>
      <c r="F20" s="86"/>
      <c r="G20" s="91">
        <v>0</v>
      </c>
      <c r="H20" s="86">
        <v>4</v>
      </c>
    </row>
    <row r="21" spans="2:8">
      <c r="B21" s="37" t="s">
        <v>9</v>
      </c>
      <c r="C21" s="92">
        <v>234</v>
      </c>
      <c r="D21" s="92">
        <v>0</v>
      </c>
      <c r="E21" s="86">
        <v>234</v>
      </c>
      <c r="F21" s="86"/>
      <c r="G21" s="91">
        <v>0</v>
      </c>
      <c r="H21" s="86">
        <v>234</v>
      </c>
    </row>
    <row r="22" spans="2:8">
      <c r="B22" s="37" t="s">
        <v>10</v>
      </c>
      <c r="C22" s="92">
        <v>410</v>
      </c>
      <c r="D22" s="92">
        <v>0</v>
      </c>
      <c r="E22" s="86">
        <v>410</v>
      </c>
      <c r="F22" s="86"/>
      <c r="G22" s="91">
        <v>4</v>
      </c>
      <c r="H22" s="86">
        <v>414</v>
      </c>
    </row>
    <row r="23" spans="2:8">
      <c r="B23" s="37" t="s">
        <v>11</v>
      </c>
      <c r="C23" s="92">
        <v>77</v>
      </c>
      <c r="D23" s="92">
        <v>0</v>
      </c>
      <c r="E23" s="86">
        <v>77</v>
      </c>
      <c r="F23" s="86"/>
      <c r="G23" s="91">
        <v>1</v>
      </c>
      <c r="H23" s="86">
        <v>78</v>
      </c>
    </row>
    <row r="24" spans="2:8">
      <c r="B24" s="37" t="s">
        <v>12</v>
      </c>
      <c r="C24" s="92">
        <v>107</v>
      </c>
      <c r="D24" s="92">
        <v>0</v>
      </c>
      <c r="E24" s="86">
        <v>107</v>
      </c>
      <c r="F24" s="86"/>
      <c r="G24" s="91">
        <v>0</v>
      </c>
      <c r="H24" s="86">
        <v>107</v>
      </c>
    </row>
    <row r="25" spans="2:8">
      <c r="B25" s="37" t="s">
        <v>13</v>
      </c>
      <c r="C25" s="92">
        <v>17</v>
      </c>
      <c r="D25" s="92">
        <v>0</v>
      </c>
      <c r="E25" s="86">
        <v>17</v>
      </c>
      <c r="F25" s="86"/>
      <c r="G25" s="91">
        <v>0</v>
      </c>
      <c r="H25" s="86">
        <v>17</v>
      </c>
    </row>
    <row r="26" spans="2:8">
      <c r="B26" s="38" t="s">
        <v>25</v>
      </c>
      <c r="C26" s="87">
        <v>849</v>
      </c>
      <c r="D26" s="87">
        <v>0</v>
      </c>
      <c r="E26" s="87">
        <v>849</v>
      </c>
      <c r="F26" s="87"/>
      <c r="G26" s="87">
        <v>5</v>
      </c>
      <c r="H26" s="87">
        <v>854</v>
      </c>
    </row>
    <row r="27" spans="2:8">
      <c r="B27" s="39" t="s">
        <v>0</v>
      </c>
      <c r="C27" s="88">
        <v>1084</v>
      </c>
      <c r="D27" s="88">
        <v>0</v>
      </c>
      <c r="E27" s="88">
        <v>1084</v>
      </c>
      <c r="F27" s="88">
        <v>2</v>
      </c>
      <c r="G27" s="88">
        <v>6</v>
      </c>
      <c r="H27" s="88">
        <v>1092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8" sqref="K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92" t="s">
        <v>79</v>
      </c>
      <c r="D2" s="192"/>
      <c r="E2" s="192"/>
      <c r="F2" s="192"/>
      <c r="G2" s="7"/>
      <c r="H2" s="7"/>
    </row>
    <row r="3" spans="2:8">
      <c r="B3" s="6" t="s">
        <v>28</v>
      </c>
      <c r="C3" s="192" t="s">
        <v>80</v>
      </c>
      <c r="D3" s="192"/>
      <c r="E3" s="192"/>
      <c r="F3" s="192"/>
      <c r="G3" s="7"/>
      <c r="H3" s="7"/>
    </row>
    <row r="4" spans="2:8">
      <c r="B4" s="7" t="s">
        <v>31</v>
      </c>
      <c r="C4" s="23">
        <v>43342</v>
      </c>
      <c r="D4" s="15"/>
      <c r="E4" s="15"/>
      <c r="F4" s="15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14" t="s">
        <v>4</v>
      </c>
      <c r="C14" s="100">
        <v>3</v>
      </c>
      <c r="D14" s="100"/>
      <c r="E14" s="101">
        <f>C14+D14</f>
        <v>3</v>
      </c>
      <c r="F14" s="100"/>
      <c r="G14" s="100"/>
      <c r="H14" s="101">
        <f>E14+F14+G14</f>
        <v>3</v>
      </c>
    </row>
    <row r="15" spans="2:8">
      <c r="B15" s="114" t="s">
        <v>5</v>
      </c>
      <c r="C15" s="100">
        <v>61</v>
      </c>
      <c r="D15" s="100"/>
      <c r="E15" s="101">
        <f>C15+D15</f>
        <v>61</v>
      </c>
      <c r="F15" s="100">
        <v>3</v>
      </c>
      <c r="G15" s="100"/>
      <c r="H15" s="101">
        <f>E15+F15+G15</f>
        <v>64</v>
      </c>
    </row>
    <row r="16" spans="2:8">
      <c r="B16" s="114" t="s">
        <v>6</v>
      </c>
      <c r="C16" s="100">
        <v>7</v>
      </c>
      <c r="D16" s="100">
        <v>2</v>
      </c>
      <c r="E16" s="101">
        <f>C16+D16</f>
        <v>9</v>
      </c>
      <c r="F16" s="100">
        <v>2</v>
      </c>
      <c r="G16" s="100"/>
      <c r="H16" s="101">
        <f>E16+F16+G16</f>
        <v>11</v>
      </c>
    </row>
    <row r="17" spans="2:8">
      <c r="B17" s="114" t="s">
        <v>7</v>
      </c>
      <c r="C17" s="100"/>
      <c r="D17" s="100"/>
      <c r="E17" s="101">
        <f>C17+D17</f>
        <v>0</v>
      </c>
      <c r="F17" s="100"/>
      <c r="G17" s="100"/>
      <c r="H17" s="101">
        <f>E17+F17+G17</f>
        <v>0</v>
      </c>
    </row>
    <row r="18" spans="2:8">
      <c r="B18" s="115" t="s">
        <v>24</v>
      </c>
      <c r="C18" s="102">
        <f>SUM(C14:C17)</f>
        <v>71</v>
      </c>
      <c r="D18" s="102">
        <f>SUM(D14:D17)</f>
        <v>2</v>
      </c>
      <c r="E18" s="102">
        <f>C18+D18</f>
        <v>73</v>
      </c>
      <c r="F18" s="102">
        <f>SUM(F14:F17)</f>
        <v>5</v>
      </c>
      <c r="G18" s="102">
        <f>SUM(G14:G17)</f>
        <v>0</v>
      </c>
      <c r="H18" s="102">
        <f>E18+F18+G18</f>
        <v>78</v>
      </c>
    </row>
    <row r="19" spans="2:8">
      <c r="B19" s="191" t="s">
        <v>23</v>
      </c>
      <c r="C19" s="191"/>
      <c r="D19" s="191"/>
      <c r="E19" s="191"/>
      <c r="F19" s="191"/>
      <c r="G19" s="191"/>
      <c r="H19" s="191"/>
    </row>
    <row r="20" spans="2:8">
      <c r="B20" s="114" t="s">
        <v>8</v>
      </c>
      <c r="C20" s="100">
        <v>59</v>
      </c>
      <c r="D20" s="100"/>
      <c r="E20" s="101">
        <f t="shared" ref="E20:E26" si="0">C20+D20</f>
        <v>59</v>
      </c>
      <c r="F20" s="101"/>
      <c r="G20" s="100"/>
      <c r="H20" s="101">
        <f t="shared" ref="H20:H26" si="1">E20+G20</f>
        <v>59</v>
      </c>
    </row>
    <row r="21" spans="2:8">
      <c r="B21" s="114" t="s">
        <v>9</v>
      </c>
      <c r="C21" s="100">
        <v>232</v>
      </c>
      <c r="D21" s="100"/>
      <c r="E21" s="101">
        <f t="shared" si="0"/>
        <v>232</v>
      </c>
      <c r="F21" s="101"/>
      <c r="G21" s="100">
        <v>2</v>
      </c>
      <c r="H21" s="101">
        <f t="shared" si="1"/>
        <v>234</v>
      </c>
    </row>
    <row r="22" spans="2:8">
      <c r="B22" s="114" t="s">
        <v>10</v>
      </c>
      <c r="C22" s="100">
        <v>186</v>
      </c>
      <c r="D22" s="100"/>
      <c r="E22" s="101">
        <f t="shared" si="0"/>
        <v>186</v>
      </c>
      <c r="F22" s="101"/>
      <c r="G22" s="100">
        <v>2</v>
      </c>
      <c r="H22" s="101">
        <f t="shared" si="1"/>
        <v>188</v>
      </c>
    </row>
    <row r="23" spans="2:8">
      <c r="B23" s="114" t="s">
        <v>11</v>
      </c>
      <c r="C23" s="100">
        <v>130</v>
      </c>
      <c r="D23" s="100"/>
      <c r="E23" s="101">
        <f t="shared" si="0"/>
        <v>130</v>
      </c>
      <c r="F23" s="101"/>
      <c r="G23" s="100">
        <v>2</v>
      </c>
      <c r="H23" s="101">
        <f t="shared" si="1"/>
        <v>132</v>
      </c>
    </row>
    <row r="24" spans="2:8">
      <c r="B24" s="114" t="s">
        <v>12</v>
      </c>
      <c r="C24" s="100">
        <v>48</v>
      </c>
      <c r="D24" s="100"/>
      <c r="E24" s="101">
        <f t="shared" si="0"/>
        <v>48</v>
      </c>
      <c r="F24" s="101"/>
      <c r="G24" s="100">
        <v>1</v>
      </c>
      <c r="H24" s="101">
        <f t="shared" si="1"/>
        <v>49</v>
      </c>
    </row>
    <row r="25" spans="2:8">
      <c r="B25" s="114" t="s">
        <v>13</v>
      </c>
      <c r="C25" s="100">
        <v>5</v>
      </c>
      <c r="D25" s="100"/>
      <c r="E25" s="101">
        <f t="shared" si="0"/>
        <v>5</v>
      </c>
      <c r="F25" s="101"/>
      <c r="G25" s="100"/>
      <c r="H25" s="101">
        <f t="shared" si="1"/>
        <v>5</v>
      </c>
    </row>
    <row r="26" spans="2:8">
      <c r="B26" s="115" t="s">
        <v>25</v>
      </c>
      <c r="C26" s="102">
        <f>SUM(C20:C25)</f>
        <v>660</v>
      </c>
      <c r="D26" s="102">
        <f>SUM(D20:D25)</f>
        <v>0</v>
      </c>
      <c r="E26" s="102">
        <f t="shared" si="0"/>
        <v>660</v>
      </c>
      <c r="F26" s="102"/>
      <c r="G26" s="102">
        <f>SUM(G20:G25)</f>
        <v>7</v>
      </c>
      <c r="H26" s="102">
        <f t="shared" si="1"/>
        <v>667</v>
      </c>
    </row>
    <row r="27" spans="2:8">
      <c r="B27" s="116" t="s">
        <v>0</v>
      </c>
      <c r="C27" s="117">
        <f>C18+C26</f>
        <v>731</v>
      </c>
      <c r="D27" s="117">
        <f>D18+D26</f>
        <v>2</v>
      </c>
      <c r="E27" s="117">
        <f>E18+E26</f>
        <v>733</v>
      </c>
      <c r="F27" s="117">
        <f>F18</f>
        <v>5</v>
      </c>
      <c r="G27" s="117">
        <f>G18+G26</f>
        <v>7</v>
      </c>
      <c r="H27" s="117">
        <f>H18+H26</f>
        <v>745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 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25" sqref="L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62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43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37" t="s">
        <v>4</v>
      </c>
      <c r="C14" s="70">
        <v>2</v>
      </c>
      <c r="D14" s="70">
        <v>0</v>
      </c>
      <c r="E14" s="71">
        <v>2</v>
      </c>
      <c r="F14" s="70">
        <v>0</v>
      </c>
      <c r="G14" s="70">
        <v>0</v>
      </c>
      <c r="H14" s="71">
        <v>2</v>
      </c>
    </row>
    <row r="15" spans="2:8">
      <c r="B15" s="37" t="s">
        <v>5</v>
      </c>
      <c r="C15" s="70">
        <v>53</v>
      </c>
      <c r="D15" s="70">
        <v>1</v>
      </c>
      <c r="E15" s="71">
        <v>54</v>
      </c>
      <c r="F15" s="70">
        <v>0</v>
      </c>
      <c r="G15" s="70">
        <v>0</v>
      </c>
      <c r="H15" s="71">
        <v>54</v>
      </c>
    </row>
    <row r="16" spans="2:8">
      <c r="B16" s="37" t="s">
        <v>6</v>
      </c>
      <c r="C16" s="70">
        <v>8</v>
      </c>
      <c r="D16" s="70">
        <v>0</v>
      </c>
      <c r="E16" s="71">
        <v>8</v>
      </c>
      <c r="F16" s="70">
        <v>3</v>
      </c>
      <c r="G16" s="70">
        <v>0</v>
      </c>
      <c r="H16" s="71">
        <v>11</v>
      </c>
    </row>
    <row r="17" spans="2:8">
      <c r="B17" s="37" t="s">
        <v>7</v>
      </c>
      <c r="C17" s="70">
        <v>0</v>
      </c>
      <c r="D17" s="70">
        <v>0</v>
      </c>
      <c r="E17" s="71">
        <v>0</v>
      </c>
      <c r="F17" s="70">
        <v>0</v>
      </c>
      <c r="G17" s="70">
        <v>0</v>
      </c>
      <c r="H17" s="71">
        <v>0</v>
      </c>
    </row>
    <row r="18" spans="2:8">
      <c r="B18" s="38" t="s">
        <v>24</v>
      </c>
      <c r="C18" s="72">
        <v>63</v>
      </c>
      <c r="D18" s="72">
        <v>1</v>
      </c>
      <c r="E18" s="72">
        <v>64</v>
      </c>
      <c r="F18" s="72">
        <v>3</v>
      </c>
      <c r="G18" s="72">
        <v>0</v>
      </c>
      <c r="H18" s="72">
        <v>67</v>
      </c>
    </row>
    <row r="19" spans="2:8">
      <c r="B19" s="112" t="s">
        <v>23</v>
      </c>
      <c r="C19" s="112"/>
      <c r="D19" s="112"/>
      <c r="E19" s="112"/>
      <c r="F19" s="112"/>
      <c r="G19" s="112"/>
      <c r="H19" s="112"/>
    </row>
    <row r="20" spans="2:8">
      <c r="B20" s="37" t="s">
        <v>8</v>
      </c>
      <c r="C20" s="73">
        <v>17</v>
      </c>
      <c r="D20" s="73">
        <v>0</v>
      </c>
      <c r="E20" s="71">
        <v>17</v>
      </c>
      <c r="F20" s="71">
        <v>0</v>
      </c>
      <c r="G20" s="70">
        <v>0</v>
      </c>
      <c r="H20" s="71">
        <v>17</v>
      </c>
    </row>
    <row r="21" spans="2:8">
      <c r="B21" s="37" t="s">
        <v>9</v>
      </c>
      <c r="C21" s="73">
        <v>251</v>
      </c>
      <c r="D21" s="73">
        <v>12</v>
      </c>
      <c r="E21" s="71">
        <v>263</v>
      </c>
      <c r="F21" s="71">
        <v>0</v>
      </c>
      <c r="G21" s="70">
        <v>18</v>
      </c>
      <c r="H21" s="71">
        <v>281</v>
      </c>
    </row>
    <row r="22" spans="2:8">
      <c r="B22" s="37" t="s">
        <v>10</v>
      </c>
      <c r="C22" s="73">
        <v>129</v>
      </c>
      <c r="D22" s="73">
        <v>7</v>
      </c>
      <c r="E22" s="71">
        <v>136</v>
      </c>
      <c r="F22" s="71">
        <v>0</v>
      </c>
      <c r="G22" s="70">
        <v>13</v>
      </c>
      <c r="H22" s="71">
        <v>149</v>
      </c>
    </row>
    <row r="23" spans="2:8">
      <c r="B23" s="37" t="s">
        <v>11</v>
      </c>
      <c r="C23" s="73">
        <v>9</v>
      </c>
      <c r="D23" s="73">
        <v>1</v>
      </c>
      <c r="E23" s="71">
        <v>10</v>
      </c>
      <c r="F23" s="71">
        <v>0</v>
      </c>
      <c r="G23" s="70">
        <v>4</v>
      </c>
      <c r="H23" s="71">
        <v>14</v>
      </c>
    </row>
    <row r="24" spans="2:8">
      <c r="B24" s="37" t="s">
        <v>12</v>
      </c>
      <c r="C24" s="73">
        <v>21</v>
      </c>
      <c r="D24" s="73">
        <v>1</v>
      </c>
      <c r="E24" s="71">
        <v>22</v>
      </c>
      <c r="F24" s="71">
        <v>0</v>
      </c>
      <c r="G24" s="70">
        <v>1</v>
      </c>
      <c r="H24" s="71">
        <v>23</v>
      </c>
    </row>
    <row r="25" spans="2:8">
      <c r="B25" s="37" t="s">
        <v>13</v>
      </c>
      <c r="C25" s="73">
        <v>0</v>
      </c>
      <c r="D25" s="73">
        <v>0</v>
      </c>
      <c r="E25" s="71">
        <v>0</v>
      </c>
      <c r="F25" s="71">
        <v>0</v>
      </c>
      <c r="G25" s="70">
        <v>0</v>
      </c>
      <c r="H25" s="71">
        <v>0</v>
      </c>
    </row>
    <row r="26" spans="2:8">
      <c r="B26" s="38" t="s">
        <v>25</v>
      </c>
      <c r="C26" s="72">
        <v>427</v>
      </c>
      <c r="D26" s="72">
        <v>21</v>
      </c>
      <c r="E26" s="72">
        <v>448</v>
      </c>
      <c r="F26" s="72">
        <v>0</v>
      </c>
      <c r="G26" s="72">
        <v>36</v>
      </c>
      <c r="H26" s="72">
        <v>484</v>
      </c>
    </row>
    <row r="27" spans="2:8">
      <c r="B27" s="39" t="s">
        <v>0</v>
      </c>
      <c r="C27" s="74">
        <v>490</v>
      </c>
      <c r="D27" s="74">
        <v>22</v>
      </c>
      <c r="E27" s="74">
        <v>512</v>
      </c>
      <c r="F27" s="74">
        <v>3</v>
      </c>
      <c r="G27" s="74">
        <v>36</v>
      </c>
      <c r="H27" s="74">
        <v>551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27" sqref="M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77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43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93"/>
      <c r="D13" s="193"/>
      <c r="E13" s="179"/>
      <c r="F13" s="193"/>
      <c r="G13" s="193"/>
      <c r="H13" s="179"/>
    </row>
    <row r="14" spans="2:8">
      <c r="B14" s="61" t="s">
        <v>4</v>
      </c>
      <c r="C14" s="96">
        <v>3</v>
      </c>
      <c r="D14" s="96">
        <v>0</v>
      </c>
      <c r="E14" s="97">
        <v>3</v>
      </c>
      <c r="F14" s="96">
        <v>0</v>
      </c>
      <c r="G14" s="96">
        <v>0</v>
      </c>
      <c r="H14" s="97">
        <v>3</v>
      </c>
    </row>
    <row r="15" spans="2:8">
      <c r="B15" s="61" t="s">
        <v>5</v>
      </c>
      <c r="C15" s="96">
        <v>274</v>
      </c>
      <c r="D15" s="96">
        <v>0</v>
      </c>
      <c r="E15" s="97">
        <v>274</v>
      </c>
      <c r="F15" s="96">
        <v>8</v>
      </c>
      <c r="G15" s="96">
        <v>2</v>
      </c>
      <c r="H15" s="97">
        <v>284</v>
      </c>
    </row>
    <row r="16" spans="2:8">
      <c r="B16" s="61" t="s">
        <v>6</v>
      </c>
      <c r="C16" s="96">
        <v>31</v>
      </c>
      <c r="D16" s="96">
        <v>0</v>
      </c>
      <c r="E16" s="97">
        <v>31</v>
      </c>
      <c r="F16" s="96">
        <v>3</v>
      </c>
      <c r="G16" s="96">
        <v>0</v>
      </c>
      <c r="H16" s="97">
        <v>34</v>
      </c>
    </row>
    <row r="17" spans="2:8">
      <c r="B17" s="61" t="s">
        <v>7</v>
      </c>
      <c r="C17" s="96">
        <v>29</v>
      </c>
      <c r="D17" s="96">
        <v>0</v>
      </c>
      <c r="E17" s="97">
        <v>29</v>
      </c>
      <c r="F17" s="96">
        <v>0</v>
      </c>
      <c r="G17" s="96">
        <v>0</v>
      </c>
      <c r="H17" s="97">
        <v>29</v>
      </c>
    </row>
    <row r="18" spans="2:8">
      <c r="B18" s="143" t="s">
        <v>24</v>
      </c>
      <c r="C18" s="98">
        <v>337</v>
      </c>
      <c r="D18" s="98">
        <v>0</v>
      </c>
      <c r="E18" s="98">
        <v>337</v>
      </c>
      <c r="F18" s="98">
        <v>11</v>
      </c>
      <c r="G18" s="98">
        <v>2</v>
      </c>
      <c r="H18" s="98">
        <v>350</v>
      </c>
    </row>
    <row r="19" spans="2:8">
      <c r="B19" s="169" t="s">
        <v>23</v>
      </c>
      <c r="C19" s="170"/>
      <c r="D19" s="170"/>
      <c r="E19" s="169"/>
      <c r="F19" s="169"/>
      <c r="G19" s="170"/>
      <c r="H19" s="169"/>
    </row>
    <row r="20" spans="2:8">
      <c r="B20" s="61" t="s">
        <v>8</v>
      </c>
      <c r="C20" s="96">
        <v>0</v>
      </c>
      <c r="D20" s="96">
        <v>0</v>
      </c>
      <c r="E20" s="97">
        <v>0</v>
      </c>
      <c r="F20" s="97">
        <v>0</v>
      </c>
      <c r="G20" s="96">
        <v>0</v>
      </c>
      <c r="H20" s="97">
        <v>0</v>
      </c>
    </row>
    <row r="21" spans="2:8">
      <c r="B21" s="61" t="s">
        <v>9</v>
      </c>
      <c r="C21" s="96">
        <v>725</v>
      </c>
      <c r="D21" s="96">
        <v>0</v>
      </c>
      <c r="E21" s="97">
        <v>725</v>
      </c>
      <c r="F21" s="97">
        <v>0</v>
      </c>
      <c r="G21" s="96">
        <v>20</v>
      </c>
      <c r="H21" s="97">
        <v>745</v>
      </c>
    </row>
    <row r="22" spans="2:8">
      <c r="B22" s="61" t="s">
        <v>10</v>
      </c>
      <c r="C22" s="96">
        <v>574</v>
      </c>
      <c r="D22" s="96">
        <v>0</v>
      </c>
      <c r="E22" s="97">
        <v>574</v>
      </c>
      <c r="F22" s="97">
        <v>0</v>
      </c>
      <c r="G22" s="96">
        <v>10</v>
      </c>
      <c r="H22" s="97">
        <v>584</v>
      </c>
    </row>
    <row r="23" spans="2:8">
      <c r="B23" s="61" t="s">
        <v>11</v>
      </c>
      <c r="C23" s="96">
        <v>157</v>
      </c>
      <c r="D23" s="96">
        <v>0</v>
      </c>
      <c r="E23" s="97">
        <v>157</v>
      </c>
      <c r="F23" s="97">
        <v>0</v>
      </c>
      <c r="G23" s="96">
        <v>12</v>
      </c>
      <c r="H23" s="97">
        <v>169</v>
      </c>
    </row>
    <row r="24" spans="2:8">
      <c r="B24" s="61" t="s">
        <v>12</v>
      </c>
      <c r="C24" s="96">
        <v>685</v>
      </c>
      <c r="D24" s="96">
        <v>0</v>
      </c>
      <c r="E24" s="97">
        <v>685</v>
      </c>
      <c r="F24" s="97">
        <v>0</v>
      </c>
      <c r="G24" s="96">
        <v>52</v>
      </c>
      <c r="H24" s="97">
        <v>737</v>
      </c>
    </row>
    <row r="25" spans="2:8">
      <c r="B25" s="61" t="s">
        <v>13</v>
      </c>
      <c r="C25" s="96">
        <v>217</v>
      </c>
      <c r="D25" s="96">
        <v>0</v>
      </c>
      <c r="E25" s="97">
        <v>217</v>
      </c>
      <c r="F25" s="97">
        <v>0</v>
      </c>
      <c r="G25" s="96">
        <v>31</v>
      </c>
      <c r="H25" s="97">
        <v>248</v>
      </c>
    </row>
    <row r="26" spans="2:8">
      <c r="B26" s="143" t="s">
        <v>25</v>
      </c>
      <c r="C26" s="98">
        <v>2358</v>
      </c>
      <c r="D26" s="98">
        <v>0</v>
      </c>
      <c r="E26" s="98">
        <v>2358</v>
      </c>
      <c r="F26" s="98">
        <v>0</v>
      </c>
      <c r="G26" s="98">
        <v>125</v>
      </c>
      <c r="H26" s="98">
        <v>2483</v>
      </c>
    </row>
    <row r="27" spans="2:8">
      <c r="B27" s="147" t="s">
        <v>0</v>
      </c>
      <c r="C27" s="99">
        <v>2695</v>
      </c>
      <c r="D27" s="99">
        <v>0</v>
      </c>
      <c r="E27" s="99">
        <v>2695</v>
      </c>
      <c r="F27" s="99">
        <v>11</v>
      </c>
      <c r="G27" s="99">
        <v>127</v>
      </c>
      <c r="H27" s="99">
        <v>2833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" name="Dados dos TRTs_2"/>
    <protectedRange sqref="F14:G17" name="Dados dos TRTs_1"/>
    <protectedRange sqref="C20:D25" name="Dados dos TRTs_3"/>
    <protectedRange sqref="G20:G25" name="Dados dos TRTs_4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28" sqref="M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63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64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197" t="s">
        <v>30</v>
      </c>
      <c r="C8" s="200" t="s">
        <v>14</v>
      </c>
      <c r="D8" s="201"/>
      <c r="E8" s="201"/>
      <c r="F8" s="202"/>
      <c r="G8" s="197" t="s">
        <v>15</v>
      </c>
      <c r="H8" s="197" t="s">
        <v>16</v>
      </c>
    </row>
    <row r="9" spans="2:8">
      <c r="B9" s="198"/>
      <c r="C9" s="200" t="s">
        <v>17</v>
      </c>
      <c r="D9" s="201"/>
      <c r="E9" s="202"/>
      <c r="F9" s="197" t="s">
        <v>18</v>
      </c>
      <c r="G9" s="198"/>
      <c r="H9" s="198"/>
    </row>
    <row r="10" spans="2:8" ht="12.75" customHeight="1">
      <c r="B10" s="198"/>
      <c r="C10" s="30" t="s">
        <v>19</v>
      </c>
      <c r="D10" s="30" t="s">
        <v>20</v>
      </c>
      <c r="E10" s="197" t="s">
        <v>21</v>
      </c>
      <c r="F10" s="198"/>
      <c r="G10" s="198"/>
      <c r="H10" s="198"/>
    </row>
    <row r="11" spans="2:8">
      <c r="B11" s="198"/>
      <c r="C11" s="31" t="s">
        <v>20</v>
      </c>
      <c r="D11" s="31" t="s">
        <v>2</v>
      </c>
      <c r="E11" s="198"/>
      <c r="F11" s="198"/>
      <c r="G11" s="198"/>
      <c r="H11" s="198"/>
    </row>
    <row r="12" spans="2:8">
      <c r="B12" s="199"/>
      <c r="C12" s="32" t="s">
        <v>3</v>
      </c>
      <c r="D12" s="32" t="s">
        <v>1</v>
      </c>
      <c r="E12" s="199"/>
      <c r="F12" s="199"/>
      <c r="G12" s="199"/>
      <c r="H12" s="199"/>
    </row>
    <row r="13" spans="2:8" ht="12.75" customHeight="1">
      <c r="B13" s="194" t="s">
        <v>22</v>
      </c>
      <c r="C13" s="195"/>
      <c r="D13" s="195"/>
      <c r="E13" s="195"/>
      <c r="F13" s="195"/>
      <c r="G13" s="195"/>
      <c r="H13" s="196"/>
    </row>
    <row r="14" spans="2:8">
      <c r="B14" s="37" t="s">
        <v>4</v>
      </c>
      <c r="C14" s="142">
        <v>2</v>
      </c>
      <c r="D14" s="142">
        <v>0</v>
      </c>
      <c r="E14" s="93">
        <v>2</v>
      </c>
      <c r="F14" s="142">
        <v>0</v>
      </c>
      <c r="G14" s="142">
        <v>0</v>
      </c>
      <c r="H14" s="93">
        <v>2</v>
      </c>
    </row>
    <row r="15" spans="2:8">
      <c r="B15" s="37" t="s">
        <v>5</v>
      </c>
      <c r="C15" s="142">
        <v>30</v>
      </c>
      <c r="D15" s="142">
        <v>1</v>
      </c>
      <c r="E15" s="93">
        <v>31</v>
      </c>
      <c r="F15" s="142">
        <v>5</v>
      </c>
      <c r="G15" s="142">
        <v>0</v>
      </c>
      <c r="H15" s="93">
        <v>36</v>
      </c>
    </row>
    <row r="16" spans="2:8">
      <c r="B16" s="37" t="s">
        <v>6</v>
      </c>
      <c r="C16" s="142">
        <v>10</v>
      </c>
      <c r="D16" s="142">
        <v>0</v>
      </c>
      <c r="E16" s="93">
        <v>10</v>
      </c>
      <c r="F16" s="142">
        <v>3</v>
      </c>
      <c r="G16" s="142">
        <v>0</v>
      </c>
      <c r="H16" s="93">
        <v>13</v>
      </c>
    </row>
    <row r="17" spans="2:8">
      <c r="B17" s="37" t="s">
        <v>7</v>
      </c>
      <c r="C17" s="142">
        <v>0</v>
      </c>
      <c r="D17" s="142">
        <v>0</v>
      </c>
      <c r="E17" s="93">
        <v>0</v>
      </c>
      <c r="F17" s="142">
        <v>0</v>
      </c>
      <c r="G17" s="142">
        <v>0</v>
      </c>
      <c r="H17" s="93">
        <v>0</v>
      </c>
    </row>
    <row r="18" spans="2:8" ht="12.75" customHeight="1">
      <c r="B18" s="38" t="s">
        <v>24</v>
      </c>
      <c r="C18" s="94">
        <v>42</v>
      </c>
      <c r="D18" s="94">
        <v>1</v>
      </c>
      <c r="E18" s="94">
        <v>43</v>
      </c>
      <c r="F18" s="94">
        <v>8</v>
      </c>
      <c r="G18" s="94">
        <v>0</v>
      </c>
      <c r="H18" s="94">
        <v>51</v>
      </c>
    </row>
    <row r="19" spans="2:8">
      <c r="B19" s="109" t="s">
        <v>23</v>
      </c>
      <c r="C19" s="110"/>
      <c r="D19" s="110"/>
      <c r="E19" s="110"/>
      <c r="F19" s="110"/>
      <c r="G19" s="110"/>
      <c r="H19" s="111"/>
    </row>
    <row r="20" spans="2:8">
      <c r="B20" s="37" t="s">
        <v>8</v>
      </c>
      <c r="C20" s="144">
        <v>0</v>
      </c>
      <c r="D20" s="144">
        <v>0</v>
      </c>
      <c r="E20" s="93">
        <f t="shared" ref="E20:E26" si="0">C20+D20</f>
        <v>0</v>
      </c>
      <c r="F20" s="93"/>
      <c r="G20" s="142">
        <v>0</v>
      </c>
      <c r="H20" s="93">
        <f t="shared" ref="H20:H26" si="1">E20+G20</f>
        <v>0</v>
      </c>
    </row>
    <row r="21" spans="2:8">
      <c r="B21" s="37" t="s">
        <v>9</v>
      </c>
      <c r="C21" s="171">
        <v>95</v>
      </c>
      <c r="D21" s="171">
        <v>0</v>
      </c>
      <c r="E21" s="93">
        <f t="shared" si="0"/>
        <v>95</v>
      </c>
      <c r="F21" s="93"/>
      <c r="G21" s="142">
        <v>0</v>
      </c>
      <c r="H21" s="93">
        <f t="shared" si="1"/>
        <v>95</v>
      </c>
    </row>
    <row r="22" spans="2:8">
      <c r="B22" s="37" t="s">
        <v>10</v>
      </c>
      <c r="C22" s="171">
        <v>80</v>
      </c>
      <c r="D22" s="171">
        <v>0</v>
      </c>
      <c r="E22" s="93">
        <f t="shared" si="0"/>
        <v>80</v>
      </c>
      <c r="F22" s="93"/>
      <c r="G22" s="142">
        <v>0</v>
      </c>
      <c r="H22" s="93">
        <f t="shared" si="1"/>
        <v>80</v>
      </c>
    </row>
    <row r="23" spans="2:8">
      <c r="B23" s="37" t="s">
        <v>11</v>
      </c>
      <c r="C23" s="171">
        <v>65</v>
      </c>
      <c r="D23" s="171">
        <v>1</v>
      </c>
      <c r="E23" s="93">
        <f t="shared" si="0"/>
        <v>66</v>
      </c>
      <c r="F23" s="93"/>
      <c r="G23" s="142">
        <v>2</v>
      </c>
      <c r="H23" s="93">
        <f t="shared" si="1"/>
        <v>68</v>
      </c>
    </row>
    <row r="24" spans="2:8">
      <c r="B24" s="37" t="s">
        <v>12</v>
      </c>
      <c r="C24" s="171">
        <v>38</v>
      </c>
      <c r="D24" s="171">
        <v>0</v>
      </c>
      <c r="E24" s="93">
        <f t="shared" si="0"/>
        <v>38</v>
      </c>
      <c r="F24" s="93"/>
      <c r="G24" s="142">
        <v>0</v>
      </c>
      <c r="H24" s="93">
        <f t="shared" si="1"/>
        <v>38</v>
      </c>
    </row>
    <row r="25" spans="2:8">
      <c r="B25" s="37" t="s">
        <v>13</v>
      </c>
      <c r="C25" s="171">
        <v>31</v>
      </c>
      <c r="D25" s="171">
        <v>0</v>
      </c>
      <c r="E25" s="93">
        <f t="shared" si="0"/>
        <v>31</v>
      </c>
      <c r="F25" s="93"/>
      <c r="G25" s="142">
        <v>1</v>
      </c>
      <c r="H25" s="93">
        <f t="shared" si="1"/>
        <v>32</v>
      </c>
    </row>
    <row r="26" spans="2:8">
      <c r="B26" s="38" t="s">
        <v>25</v>
      </c>
      <c r="C26" s="94">
        <f>SUM(C20:C25)</f>
        <v>309</v>
      </c>
      <c r="D26" s="94">
        <f>SUM(D20:D25)</f>
        <v>1</v>
      </c>
      <c r="E26" s="94">
        <f t="shared" si="0"/>
        <v>310</v>
      </c>
      <c r="F26" s="94"/>
      <c r="G26" s="94">
        <f>SUM(G20:G25)</f>
        <v>3</v>
      </c>
      <c r="H26" s="94">
        <f t="shared" si="1"/>
        <v>313</v>
      </c>
    </row>
    <row r="27" spans="2:8">
      <c r="B27" s="39" t="s">
        <v>0</v>
      </c>
      <c r="C27" s="95">
        <f>C18+C26</f>
        <v>351</v>
      </c>
      <c r="D27" s="95">
        <f>D18+D26</f>
        <v>2</v>
      </c>
      <c r="E27" s="95">
        <f>E18+E26</f>
        <v>353</v>
      </c>
      <c r="F27" s="95">
        <f>F18</f>
        <v>8</v>
      </c>
      <c r="G27" s="95">
        <f>G18+G26</f>
        <v>3</v>
      </c>
      <c r="H27" s="95">
        <f>H18+H26</f>
        <v>364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20:D25 G20:G25" name="Dados dos TRTs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20: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17" sqref="L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65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53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37" t="s">
        <v>4</v>
      </c>
      <c r="C14" s="91">
        <v>2</v>
      </c>
      <c r="D14" s="91"/>
      <c r="E14" s="86">
        <f>C14+D14</f>
        <v>2</v>
      </c>
      <c r="F14" s="91"/>
      <c r="G14" s="91"/>
      <c r="H14" s="86">
        <f>E14+F14+G14</f>
        <v>2</v>
      </c>
    </row>
    <row r="15" spans="2:8">
      <c r="B15" s="37" t="s">
        <v>5</v>
      </c>
      <c r="C15" s="91">
        <v>38</v>
      </c>
      <c r="D15" s="91">
        <v>1</v>
      </c>
      <c r="E15" s="86">
        <f>C15+D15</f>
        <v>39</v>
      </c>
      <c r="F15" s="91">
        <v>1</v>
      </c>
      <c r="G15" s="91">
        <v>1</v>
      </c>
      <c r="H15" s="86">
        <f>E15+F15+G15</f>
        <v>41</v>
      </c>
    </row>
    <row r="16" spans="2:8">
      <c r="B16" s="37" t="s">
        <v>6</v>
      </c>
      <c r="C16" s="91">
        <v>3</v>
      </c>
      <c r="D16" s="91"/>
      <c r="E16" s="86">
        <f>C16+D16</f>
        <v>3</v>
      </c>
      <c r="F16" s="91"/>
      <c r="G16" s="91"/>
      <c r="H16" s="86">
        <f>E16+F16+G16</f>
        <v>3</v>
      </c>
    </row>
    <row r="17" spans="2:8">
      <c r="B17" s="37" t="s">
        <v>7</v>
      </c>
      <c r="C17" s="91">
        <v>16</v>
      </c>
      <c r="D17" s="91"/>
      <c r="E17" s="86">
        <f>C17+D17</f>
        <v>16</v>
      </c>
      <c r="F17" s="91">
        <v>1</v>
      </c>
      <c r="G17" s="91"/>
      <c r="H17" s="86">
        <f>E17+F17+G17</f>
        <v>17</v>
      </c>
    </row>
    <row r="18" spans="2:8">
      <c r="B18" s="38" t="s">
        <v>24</v>
      </c>
      <c r="C18" s="87">
        <f>SUM(C14:C17)</f>
        <v>59</v>
      </c>
      <c r="D18" s="87">
        <f>SUM(D14:D17)</f>
        <v>1</v>
      </c>
      <c r="E18" s="87">
        <f>C18+D18</f>
        <v>60</v>
      </c>
      <c r="F18" s="87">
        <f>SUM(F14:F17)</f>
        <v>2</v>
      </c>
      <c r="G18" s="87">
        <f>SUM(G14:G17)</f>
        <v>1</v>
      </c>
      <c r="H18" s="87">
        <f>E18+F18+G18</f>
        <v>63</v>
      </c>
    </row>
    <row r="19" spans="2:8">
      <c r="B19" s="182" t="s">
        <v>23</v>
      </c>
      <c r="C19" s="182"/>
      <c r="D19" s="182"/>
      <c r="E19" s="182"/>
      <c r="F19" s="182"/>
      <c r="G19" s="182"/>
      <c r="H19" s="182"/>
    </row>
    <row r="20" spans="2:8">
      <c r="B20" s="37" t="s">
        <v>8</v>
      </c>
      <c r="C20" s="92"/>
      <c r="D20" s="92"/>
      <c r="E20" s="86">
        <f t="shared" ref="E20:E26" si="0">C20+D20</f>
        <v>0</v>
      </c>
      <c r="F20" s="86"/>
      <c r="G20" s="91"/>
      <c r="H20" s="86">
        <f t="shared" ref="H20:H26" si="1">E20+G20</f>
        <v>0</v>
      </c>
    </row>
    <row r="21" spans="2:8">
      <c r="B21" s="37" t="s">
        <v>9</v>
      </c>
      <c r="C21" s="92"/>
      <c r="D21" s="92"/>
      <c r="E21" s="86">
        <f t="shared" si="0"/>
        <v>0</v>
      </c>
      <c r="F21" s="86"/>
      <c r="G21" s="91"/>
      <c r="H21" s="86">
        <f t="shared" si="1"/>
        <v>0</v>
      </c>
    </row>
    <row r="22" spans="2:8">
      <c r="B22" s="37" t="s">
        <v>10</v>
      </c>
      <c r="C22" s="92">
        <v>420</v>
      </c>
      <c r="D22" s="92"/>
      <c r="E22" s="86">
        <f t="shared" si="0"/>
        <v>420</v>
      </c>
      <c r="F22" s="86"/>
      <c r="G22" s="91">
        <v>17</v>
      </c>
      <c r="H22" s="86">
        <f t="shared" si="1"/>
        <v>437</v>
      </c>
    </row>
    <row r="23" spans="2:8">
      <c r="B23" s="37" t="s">
        <v>11</v>
      </c>
      <c r="C23" s="92">
        <v>19</v>
      </c>
      <c r="D23" s="92"/>
      <c r="E23" s="86">
        <f t="shared" si="0"/>
        <v>19</v>
      </c>
      <c r="F23" s="86"/>
      <c r="G23" s="91">
        <v>3</v>
      </c>
      <c r="H23" s="86">
        <f t="shared" si="1"/>
        <v>22</v>
      </c>
    </row>
    <row r="24" spans="2:8">
      <c r="B24" s="37" t="s">
        <v>12</v>
      </c>
      <c r="C24" s="92">
        <v>40</v>
      </c>
      <c r="D24" s="92"/>
      <c r="E24" s="86">
        <f t="shared" si="0"/>
        <v>40</v>
      </c>
      <c r="F24" s="86"/>
      <c r="G24" s="91">
        <v>1</v>
      </c>
      <c r="H24" s="86">
        <f t="shared" si="1"/>
        <v>41</v>
      </c>
    </row>
    <row r="25" spans="2:8">
      <c r="B25" s="37" t="s">
        <v>13</v>
      </c>
      <c r="C25" s="92">
        <v>21</v>
      </c>
      <c r="D25" s="92"/>
      <c r="E25" s="86">
        <f t="shared" si="0"/>
        <v>21</v>
      </c>
      <c r="F25" s="86"/>
      <c r="G25" s="91">
        <v>3</v>
      </c>
      <c r="H25" s="86">
        <f t="shared" si="1"/>
        <v>24</v>
      </c>
    </row>
    <row r="26" spans="2:8">
      <c r="B26" s="38" t="s">
        <v>25</v>
      </c>
      <c r="C26" s="87">
        <f>SUM(C20:C25)</f>
        <v>500</v>
      </c>
      <c r="D26" s="87">
        <f>SUM(D20:D25)</f>
        <v>0</v>
      </c>
      <c r="E26" s="87">
        <f t="shared" si="0"/>
        <v>500</v>
      </c>
      <c r="F26" s="87"/>
      <c r="G26" s="87">
        <f>SUM(G20:G25)</f>
        <v>24</v>
      </c>
      <c r="H26" s="87">
        <f t="shared" si="1"/>
        <v>524</v>
      </c>
    </row>
    <row r="27" spans="2:8">
      <c r="B27" s="39" t="s">
        <v>0</v>
      </c>
      <c r="C27" s="88">
        <f>C18+C26</f>
        <v>559</v>
      </c>
      <c r="D27" s="88">
        <f>D18+D26</f>
        <v>1</v>
      </c>
      <c r="E27" s="88">
        <f>E18+E26</f>
        <v>560</v>
      </c>
      <c r="F27" s="88">
        <f>F18</f>
        <v>2</v>
      </c>
      <c r="G27" s="88">
        <f>G18+G26</f>
        <v>25</v>
      </c>
      <c r="H27" s="88">
        <f>H18+H26</f>
        <v>587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 C20:D25 G20:G25" name="Dados dos TRTs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8" sqref="K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75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76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41" t="s">
        <v>4</v>
      </c>
      <c r="C14" s="104">
        <v>3</v>
      </c>
      <c r="D14" s="104">
        <v>0</v>
      </c>
      <c r="E14" s="105">
        <v>3</v>
      </c>
      <c r="F14" s="104">
        <v>1</v>
      </c>
      <c r="G14" s="106">
        <v>0</v>
      </c>
      <c r="H14" s="107">
        <v>4</v>
      </c>
    </row>
    <row r="15" spans="2:8">
      <c r="B15" s="141" t="s">
        <v>5</v>
      </c>
      <c r="C15" s="104">
        <v>159</v>
      </c>
      <c r="D15" s="104">
        <v>0</v>
      </c>
      <c r="E15" s="105">
        <v>159</v>
      </c>
      <c r="F15" s="104">
        <v>27</v>
      </c>
      <c r="G15" s="106">
        <v>0</v>
      </c>
      <c r="H15" s="107">
        <v>186</v>
      </c>
    </row>
    <row r="16" spans="2:8">
      <c r="B16" s="141" t="s">
        <v>6</v>
      </c>
      <c r="C16" s="104">
        <v>32</v>
      </c>
      <c r="D16" s="104">
        <v>0</v>
      </c>
      <c r="E16" s="105">
        <v>32</v>
      </c>
      <c r="F16" s="104">
        <v>5</v>
      </c>
      <c r="G16" s="106">
        <v>0</v>
      </c>
      <c r="H16" s="107">
        <v>37</v>
      </c>
    </row>
    <row r="17" spans="2:8">
      <c r="B17" s="141" t="s">
        <v>7</v>
      </c>
      <c r="C17" s="104">
        <v>33</v>
      </c>
      <c r="D17" s="104">
        <v>0</v>
      </c>
      <c r="E17" s="105">
        <v>33</v>
      </c>
      <c r="F17" s="104">
        <v>9</v>
      </c>
      <c r="G17" s="106">
        <v>2</v>
      </c>
      <c r="H17" s="107">
        <v>44</v>
      </c>
    </row>
    <row r="18" spans="2:8">
      <c r="B18" s="143" t="s">
        <v>82</v>
      </c>
      <c r="C18" s="105">
        <v>227</v>
      </c>
      <c r="D18" s="105">
        <v>0</v>
      </c>
      <c r="E18" s="105">
        <v>227</v>
      </c>
      <c r="F18" s="104">
        <v>42</v>
      </c>
      <c r="G18" s="105">
        <v>2</v>
      </c>
      <c r="H18" s="107">
        <v>271</v>
      </c>
    </row>
    <row r="19" spans="2:8">
      <c r="B19" s="166" t="s">
        <v>23</v>
      </c>
      <c r="C19" s="166"/>
      <c r="D19" s="166"/>
      <c r="E19" s="166"/>
      <c r="F19" s="166"/>
      <c r="G19" s="166"/>
      <c r="H19" s="166"/>
    </row>
    <row r="20" spans="2:8">
      <c r="B20" s="141" t="s">
        <v>8</v>
      </c>
      <c r="C20" s="104">
        <v>152</v>
      </c>
      <c r="D20" s="104">
        <v>0</v>
      </c>
      <c r="E20" s="105">
        <v>152</v>
      </c>
      <c r="F20" s="105">
        <v>0</v>
      </c>
      <c r="G20" s="106">
        <v>3</v>
      </c>
      <c r="H20" s="107">
        <v>155</v>
      </c>
    </row>
    <row r="21" spans="2:8">
      <c r="B21" s="141" t="s">
        <v>9</v>
      </c>
      <c r="C21" s="104">
        <v>493</v>
      </c>
      <c r="D21" s="104">
        <v>0</v>
      </c>
      <c r="E21" s="105">
        <v>493</v>
      </c>
      <c r="F21" s="105">
        <v>0</v>
      </c>
      <c r="G21" s="106">
        <v>22</v>
      </c>
      <c r="H21" s="107">
        <v>515</v>
      </c>
    </row>
    <row r="22" spans="2:8">
      <c r="B22" s="141" t="s">
        <v>10</v>
      </c>
      <c r="C22" s="104">
        <v>453</v>
      </c>
      <c r="D22" s="104">
        <v>0</v>
      </c>
      <c r="E22" s="105">
        <v>453</v>
      </c>
      <c r="F22" s="105">
        <v>0</v>
      </c>
      <c r="G22" s="106">
        <v>21</v>
      </c>
      <c r="H22" s="107">
        <v>474</v>
      </c>
    </row>
    <row r="23" spans="2:8">
      <c r="B23" s="141" t="s">
        <v>11</v>
      </c>
      <c r="C23" s="104">
        <v>410</v>
      </c>
      <c r="D23" s="104">
        <v>0</v>
      </c>
      <c r="E23" s="105">
        <v>410</v>
      </c>
      <c r="F23" s="105">
        <v>0</v>
      </c>
      <c r="G23" s="106">
        <v>38</v>
      </c>
      <c r="H23" s="107">
        <v>448</v>
      </c>
    </row>
    <row r="24" spans="2:8">
      <c r="B24" s="141" t="s">
        <v>12</v>
      </c>
      <c r="C24" s="104">
        <v>208</v>
      </c>
      <c r="D24" s="104">
        <v>0</v>
      </c>
      <c r="E24" s="105">
        <v>208</v>
      </c>
      <c r="F24" s="105">
        <v>0</v>
      </c>
      <c r="G24" s="106">
        <v>44</v>
      </c>
      <c r="H24" s="107">
        <v>252</v>
      </c>
    </row>
    <row r="25" spans="2:8">
      <c r="B25" s="141" t="s">
        <v>13</v>
      </c>
      <c r="C25" s="104">
        <v>0</v>
      </c>
      <c r="D25" s="104">
        <v>0</v>
      </c>
      <c r="E25" s="105">
        <v>0</v>
      </c>
      <c r="F25" s="105">
        <v>0</v>
      </c>
      <c r="G25" s="106">
        <v>0</v>
      </c>
      <c r="H25" s="107">
        <v>0</v>
      </c>
    </row>
    <row r="26" spans="2:8">
      <c r="B26" s="143" t="s">
        <v>83</v>
      </c>
      <c r="C26" s="105">
        <v>1716</v>
      </c>
      <c r="D26" s="105">
        <v>0</v>
      </c>
      <c r="E26" s="105">
        <v>1716</v>
      </c>
      <c r="F26" s="105">
        <v>0</v>
      </c>
      <c r="G26" s="105">
        <v>128</v>
      </c>
      <c r="H26" s="105">
        <v>1844</v>
      </c>
    </row>
    <row r="27" spans="2:8">
      <c r="B27" s="147" t="s">
        <v>0</v>
      </c>
      <c r="C27" s="108">
        <v>1943</v>
      </c>
      <c r="D27" s="108">
        <v>0</v>
      </c>
      <c r="E27" s="108">
        <v>1943</v>
      </c>
      <c r="F27" s="108">
        <v>42</v>
      </c>
      <c r="G27" s="108">
        <v>130</v>
      </c>
      <c r="H27" s="108">
        <v>2115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 F18" name="Dados dos TRTs"/>
    <protectedRange sqref="C2:F3 C4" name="Cabecalho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37" sqref="E3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203" t="s">
        <v>66</v>
      </c>
      <c r="D2" s="203"/>
      <c r="E2" s="203"/>
      <c r="F2" s="203"/>
      <c r="G2" s="15"/>
      <c r="H2" s="15"/>
    </row>
    <row r="3" spans="2:8">
      <c r="B3" s="14" t="s">
        <v>28</v>
      </c>
      <c r="C3" s="203" t="s">
        <v>67</v>
      </c>
      <c r="D3" s="203"/>
      <c r="E3" s="203"/>
      <c r="F3" s="203"/>
      <c r="G3" s="15"/>
      <c r="H3" s="15"/>
    </row>
    <row r="4" spans="2:8">
      <c r="B4" s="15" t="s">
        <v>31</v>
      </c>
      <c r="C4" s="52">
        <v>43342</v>
      </c>
      <c r="D4" s="15"/>
      <c r="E4" s="15"/>
      <c r="F4" s="15"/>
      <c r="G4" s="15"/>
      <c r="H4" s="15"/>
    </row>
    <row r="5" spans="2:8">
      <c r="B5" s="205" t="s">
        <v>34</v>
      </c>
      <c r="C5" s="205"/>
      <c r="D5" s="205"/>
      <c r="E5" s="205"/>
      <c r="F5" s="205"/>
      <c r="G5" s="205"/>
      <c r="H5" s="205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206" t="s">
        <v>30</v>
      </c>
      <c r="C8" s="206" t="s">
        <v>14</v>
      </c>
      <c r="D8" s="206"/>
      <c r="E8" s="206"/>
      <c r="F8" s="206"/>
      <c r="G8" s="206" t="s">
        <v>15</v>
      </c>
      <c r="H8" s="206" t="s">
        <v>16</v>
      </c>
    </row>
    <row r="9" spans="2:8">
      <c r="B9" s="206"/>
      <c r="C9" s="206" t="s">
        <v>17</v>
      </c>
      <c r="D9" s="206"/>
      <c r="E9" s="206"/>
      <c r="F9" s="206" t="s">
        <v>18</v>
      </c>
      <c r="G9" s="206"/>
      <c r="H9" s="206"/>
    </row>
    <row r="10" spans="2:8">
      <c r="B10" s="206"/>
      <c r="C10" s="18" t="s">
        <v>19</v>
      </c>
      <c r="D10" s="18" t="s">
        <v>20</v>
      </c>
      <c r="E10" s="206" t="s">
        <v>21</v>
      </c>
      <c r="F10" s="206"/>
      <c r="G10" s="206"/>
      <c r="H10" s="206"/>
    </row>
    <row r="11" spans="2:8">
      <c r="B11" s="206"/>
      <c r="C11" s="19" t="s">
        <v>20</v>
      </c>
      <c r="D11" s="19" t="s">
        <v>2</v>
      </c>
      <c r="E11" s="206"/>
      <c r="F11" s="206"/>
      <c r="G11" s="206"/>
      <c r="H11" s="206"/>
    </row>
    <row r="12" spans="2:8">
      <c r="B12" s="206"/>
      <c r="C12" s="53" t="s">
        <v>3</v>
      </c>
      <c r="D12" s="53" t="s">
        <v>1</v>
      </c>
      <c r="E12" s="206"/>
      <c r="F12" s="206"/>
      <c r="G12" s="206"/>
      <c r="H12" s="206"/>
    </row>
    <row r="13" spans="2:8" ht="12.75" customHeight="1">
      <c r="B13" s="204" t="s">
        <v>22</v>
      </c>
      <c r="C13" s="204"/>
      <c r="D13" s="204"/>
      <c r="E13" s="204"/>
      <c r="F13" s="204"/>
      <c r="G13" s="204"/>
      <c r="H13" s="204"/>
    </row>
    <row r="14" spans="2:8">
      <c r="B14" s="20" t="s">
        <v>4</v>
      </c>
      <c r="C14" s="100">
        <v>3</v>
      </c>
      <c r="D14" s="100"/>
      <c r="E14" s="101">
        <v>3</v>
      </c>
      <c r="F14" s="100"/>
      <c r="G14" s="100"/>
      <c r="H14" s="101">
        <v>3</v>
      </c>
    </row>
    <row r="15" spans="2:8">
      <c r="B15" s="20" t="s">
        <v>5</v>
      </c>
      <c r="C15" s="100">
        <v>90</v>
      </c>
      <c r="D15" s="100"/>
      <c r="E15" s="101">
        <v>90</v>
      </c>
      <c r="F15" s="100"/>
      <c r="G15" s="100"/>
      <c r="H15" s="101">
        <v>90</v>
      </c>
    </row>
    <row r="16" spans="2:8">
      <c r="B16" s="20" t="s">
        <v>6</v>
      </c>
      <c r="C16" s="100">
        <v>7</v>
      </c>
      <c r="D16" s="100"/>
      <c r="E16" s="101">
        <v>7</v>
      </c>
      <c r="F16" s="100"/>
      <c r="G16" s="100"/>
      <c r="H16" s="101">
        <v>7</v>
      </c>
    </row>
    <row r="17" spans="2:8">
      <c r="B17" s="20" t="s">
        <v>7</v>
      </c>
      <c r="C17" s="100">
        <v>9</v>
      </c>
      <c r="D17" s="100"/>
      <c r="E17" s="101">
        <v>9</v>
      </c>
      <c r="F17" s="100"/>
      <c r="G17" s="100"/>
      <c r="H17" s="101">
        <v>9</v>
      </c>
    </row>
    <row r="18" spans="2:8">
      <c r="B18" s="21" t="s">
        <v>24</v>
      </c>
      <c r="C18" s="102">
        <v>109</v>
      </c>
      <c r="D18" s="102">
        <v>0</v>
      </c>
      <c r="E18" s="102">
        <v>109</v>
      </c>
      <c r="F18" s="102">
        <v>0</v>
      </c>
      <c r="G18" s="102">
        <v>0</v>
      </c>
      <c r="H18" s="102">
        <v>109</v>
      </c>
    </row>
    <row r="19" spans="2:8">
      <c r="B19" s="137" t="s">
        <v>23</v>
      </c>
      <c r="C19" s="137"/>
      <c r="D19" s="137"/>
      <c r="E19" s="137"/>
      <c r="F19" s="137"/>
      <c r="G19" s="137"/>
      <c r="H19" s="137"/>
    </row>
    <row r="20" spans="2:8">
      <c r="B20" s="20" t="s">
        <v>8</v>
      </c>
      <c r="C20" s="100">
        <v>24</v>
      </c>
      <c r="D20" s="100"/>
      <c r="E20" s="101">
        <v>24</v>
      </c>
      <c r="F20" s="101"/>
      <c r="G20" s="100"/>
      <c r="H20" s="101">
        <v>24</v>
      </c>
    </row>
    <row r="21" spans="2:8">
      <c r="B21" s="20" t="s">
        <v>9</v>
      </c>
      <c r="C21" s="100">
        <v>240</v>
      </c>
      <c r="D21" s="100"/>
      <c r="E21" s="101">
        <v>240</v>
      </c>
      <c r="F21" s="101"/>
      <c r="G21" s="100">
        <v>4</v>
      </c>
      <c r="H21" s="101">
        <v>244</v>
      </c>
    </row>
    <row r="22" spans="2:8">
      <c r="B22" s="20" t="s">
        <v>10</v>
      </c>
      <c r="C22" s="100">
        <v>227</v>
      </c>
      <c r="D22" s="100"/>
      <c r="E22" s="101">
        <v>227</v>
      </c>
      <c r="F22" s="101"/>
      <c r="G22" s="100"/>
      <c r="H22" s="101">
        <v>227</v>
      </c>
    </row>
    <row r="23" spans="2:8">
      <c r="B23" s="20" t="s">
        <v>37</v>
      </c>
      <c r="C23" s="100">
        <v>91</v>
      </c>
      <c r="D23" s="100"/>
      <c r="E23" s="101">
        <v>91</v>
      </c>
      <c r="F23" s="101"/>
      <c r="G23" s="100"/>
      <c r="H23" s="101">
        <v>91</v>
      </c>
    </row>
    <row r="24" spans="2:8">
      <c r="B24" s="20" t="s">
        <v>12</v>
      </c>
      <c r="C24" s="100">
        <v>133</v>
      </c>
      <c r="D24" s="100"/>
      <c r="E24" s="101">
        <v>133</v>
      </c>
      <c r="F24" s="101"/>
      <c r="G24" s="100">
        <v>1</v>
      </c>
      <c r="H24" s="101">
        <v>134</v>
      </c>
    </row>
    <row r="25" spans="2:8">
      <c r="B25" s="20" t="s">
        <v>13</v>
      </c>
      <c r="C25" s="100"/>
      <c r="D25" s="100"/>
      <c r="E25" s="101">
        <v>0</v>
      </c>
      <c r="F25" s="101"/>
      <c r="G25" s="100"/>
      <c r="H25" s="101">
        <v>0</v>
      </c>
    </row>
    <row r="26" spans="2:8">
      <c r="B26" s="21" t="s">
        <v>25</v>
      </c>
      <c r="C26" s="102">
        <v>715</v>
      </c>
      <c r="D26" s="102">
        <v>0</v>
      </c>
      <c r="E26" s="102">
        <v>715</v>
      </c>
      <c r="F26" s="102"/>
      <c r="G26" s="102">
        <v>5</v>
      </c>
      <c r="H26" s="102">
        <v>720</v>
      </c>
    </row>
    <row r="27" spans="2:8">
      <c r="B27" s="54" t="s">
        <v>0</v>
      </c>
      <c r="C27" s="103">
        <v>824</v>
      </c>
      <c r="D27" s="103">
        <v>0</v>
      </c>
      <c r="E27" s="103">
        <v>824</v>
      </c>
      <c r="F27" s="103">
        <v>0</v>
      </c>
      <c r="G27" s="103">
        <v>5</v>
      </c>
      <c r="H27" s="103">
        <v>829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"/>
    <protectedRange sqref="C20:D25 G20:G25" name="Dados dos TRTs_2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N20" sqref="N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78</v>
      </c>
      <c r="D2" s="178"/>
      <c r="E2" s="178"/>
      <c r="F2" s="178"/>
      <c r="G2" s="7"/>
      <c r="H2" s="7"/>
    </row>
    <row r="3" spans="2:8">
      <c r="B3" s="6" t="s">
        <v>28</v>
      </c>
      <c r="C3" s="178"/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4" t="s">
        <v>30</v>
      </c>
      <c r="C8" s="184" t="s">
        <v>14</v>
      </c>
      <c r="D8" s="184"/>
      <c r="E8" s="184"/>
      <c r="F8" s="184"/>
      <c r="G8" s="184" t="s">
        <v>15</v>
      </c>
      <c r="H8" s="184" t="s">
        <v>16</v>
      </c>
    </row>
    <row r="9" spans="2:8">
      <c r="B9" s="184"/>
      <c r="C9" s="184" t="s">
        <v>17</v>
      </c>
      <c r="D9" s="184"/>
      <c r="E9" s="184"/>
      <c r="F9" s="184" t="s">
        <v>18</v>
      </c>
      <c r="G9" s="184"/>
      <c r="H9" s="184"/>
    </row>
    <row r="10" spans="2:8">
      <c r="B10" s="184"/>
      <c r="C10" s="33" t="s">
        <v>19</v>
      </c>
      <c r="D10" s="33" t="s">
        <v>20</v>
      </c>
      <c r="E10" s="184" t="s">
        <v>21</v>
      </c>
      <c r="F10" s="184"/>
      <c r="G10" s="184"/>
      <c r="H10" s="184"/>
    </row>
    <row r="11" spans="2:8">
      <c r="B11" s="184"/>
      <c r="C11" s="34" t="s">
        <v>20</v>
      </c>
      <c r="D11" s="34" t="s">
        <v>2</v>
      </c>
      <c r="E11" s="184"/>
      <c r="F11" s="184"/>
      <c r="G11" s="184"/>
      <c r="H11" s="184"/>
    </row>
    <row r="12" spans="2:8">
      <c r="B12" s="184"/>
      <c r="C12" s="42" t="s">
        <v>3</v>
      </c>
      <c r="D12" s="42" t="s">
        <v>1</v>
      </c>
      <c r="E12" s="184"/>
      <c r="F12" s="184"/>
      <c r="G12" s="184"/>
      <c r="H12" s="184"/>
    </row>
    <row r="13" spans="2:8" ht="12.75" customHeight="1">
      <c r="B13" s="183" t="s">
        <v>22</v>
      </c>
      <c r="C13" s="183"/>
      <c r="D13" s="183"/>
      <c r="E13" s="183"/>
      <c r="F13" s="183"/>
      <c r="G13" s="183"/>
      <c r="H13" s="183"/>
    </row>
    <row r="14" spans="2:8">
      <c r="B14" s="37" t="s">
        <v>4</v>
      </c>
      <c r="C14" s="91">
        <v>2</v>
      </c>
      <c r="D14" s="91">
        <v>0</v>
      </c>
      <c r="E14" s="93">
        <v>2</v>
      </c>
      <c r="F14" s="91">
        <v>0</v>
      </c>
      <c r="G14" s="91">
        <v>0</v>
      </c>
      <c r="H14" s="93">
        <v>2</v>
      </c>
    </row>
    <row r="15" spans="2:8">
      <c r="B15" s="37" t="s">
        <v>5</v>
      </c>
      <c r="C15" s="91">
        <v>40</v>
      </c>
      <c r="D15" s="91">
        <v>0</v>
      </c>
      <c r="E15" s="93">
        <v>40</v>
      </c>
      <c r="F15" s="91">
        <v>2</v>
      </c>
      <c r="G15" s="91">
        <v>0</v>
      </c>
      <c r="H15" s="93">
        <v>42</v>
      </c>
    </row>
    <row r="16" spans="2:8">
      <c r="B16" s="37" t="s">
        <v>6</v>
      </c>
      <c r="C16" s="91">
        <v>10</v>
      </c>
      <c r="D16" s="91">
        <v>0</v>
      </c>
      <c r="E16" s="93">
        <v>10</v>
      </c>
      <c r="F16" s="91">
        <v>1</v>
      </c>
      <c r="G16" s="91">
        <v>0</v>
      </c>
      <c r="H16" s="93">
        <v>11</v>
      </c>
    </row>
    <row r="17" spans="2:8">
      <c r="B17" s="37" t="s">
        <v>7</v>
      </c>
      <c r="C17" s="91">
        <v>0</v>
      </c>
      <c r="D17" s="91">
        <v>0</v>
      </c>
      <c r="E17" s="93">
        <v>0</v>
      </c>
      <c r="F17" s="91">
        <v>0</v>
      </c>
      <c r="G17" s="91">
        <v>0</v>
      </c>
      <c r="H17" s="93">
        <v>0</v>
      </c>
    </row>
    <row r="18" spans="2:8">
      <c r="B18" s="38" t="s">
        <v>24</v>
      </c>
      <c r="C18" s="94">
        <v>52</v>
      </c>
      <c r="D18" s="94">
        <v>0</v>
      </c>
      <c r="E18" s="94">
        <v>52</v>
      </c>
      <c r="F18" s="94">
        <v>3</v>
      </c>
      <c r="G18" s="94">
        <v>0</v>
      </c>
      <c r="H18" s="94">
        <v>55</v>
      </c>
    </row>
    <row r="19" spans="2:8">
      <c r="B19" s="113" t="s">
        <v>23</v>
      </c>
      <c r="C19" s="113"/>
      <c r="D19" s="113"/>
      <c r="E19" s="113"/>
      <c r="F19" s="113"/>
      <c r="G19" s="113"/>
      <c r="H19" s="113"/>
    </row>
    <row r="20" spans="2:8">
      <c r="B20" s="37" t="s">
        <v>8</v>
      </c>
      <c r="C20" s="92">
        <v>0</v>
      </c>
      <c r="D20" s="92">
        <v>0</v>
      </c>
      <c r="E20" s="93">
        <v>0</v>
      </c>
      <c r="F20" s="93"/>
      <c r="G20" s="91">
        <v>0</v>
      </c>
      <c r="H20" s="93">
        <v>0</v>
      </c>
    </row>
    <row r="21" spans="2:8">
      <c r="B21" s="37" t="s">
        <v>9</v>
      </c>
      <c r="C21" s="92">
        <v>70</v>
      </c>
      <c r="D21" s="92">
        <v>0</v>
      </c>
      <c r="E21" s="93">
        <v>70</v>
      </c>
      <c r="F21" s="93"/>
      <c r="G21" s="91">
        <v>0</v>
      </c>
      <c r="H21" s="93">
        <v>70</v>
      </c>
    </row>
    <row r="22" spans="2:8">
      <c r="B22" s="37" t="s">
        <v>10</v>
      </c>
      <c r="C22" s="92">
        <v>144</v>
      </c>
      <c r="D22" s="92">
        <v>0</v>
      </c>
      <c r="E22" s="93">
        <v>144</v>
      </c>
      <c r="F22" s="93"/>
      <c r="G22" s="91">
        <v>0</v>
      </c>
      <c r="H22" s="93">
        <v>144</v>
      </c>
    </row>
    <row r="23" spans="2:8">
      <c r="B23" s="37" t="s">
        <v>11</v>
      </c>
      <c r="C23" s="92">
        <v>74</v>
      </c>
      <c r="D23" s="92">
        <v>0</v>
      </c>
      <c r="E23" s="93">
        <v>74</v>
      </c>
      <c r="F23" s="93"/>
      <c r="G23" s="91">
        <v>0</v>
      </c>
      <c r="H23" s="93">
        <v>74</v>
      </c>
    </row>
    <row r="24" spans="2:8">
      <c r="B24" s="37" t="s">
        <v>12</v>
      </c>
      <c r="C24" s="92">
        <v>96</v>
      </c>
      <c r="D24" s="92">
        <v>0</v>
      </c>
      <c r="E24" s="93">
        <v>96</v>
      </c>
      <c r="F24" s="93"/>
      <c r="G24" s="91">
        <v>0</v>
      </c>
      <c r="H24" s="93">
        <v>96</v>
      </c>
    </row>
    <row r="25" spans="2:8">
      <c r="B25" s="37" t="s">
        <v>13</v>
      </c>
      <c r="C25" s="92">
        <v>0</v>
      </c>
      <c r="D25" s="92">
        <v>0</v>
      </c>
      <c r="E25" s="93">
        <v>0</v>
      </c>
      <c r="F25" s="93"/>
      <c r="G25" s="91">
        <v>0</v>
      </c>
      <c r="H25" s="93">
        <v>0</v>
      </c>
    </row>
    <row r="26" spans="2:8">
      <c r="B26" s="38" t="s">
        <v>25</v>
      </c>
      <c r="C26" s="94">
        <v>384</v>
      </c>
      <c r="D26" s="94">
        <v>0</v>
      </c>
      <c r="E26" s="94">
        <v>384</v>
      </c>
      <c r="F26" s="94"/>
      <c r="G26" s="94">
        <v>0</v>
      </c>
      <c r="H26" s="94">
        <v>384</v>
      </c>
    </row>
    <row r="27" spans="2:8">
      <c r="B27" s="35" t="s">
        <v>0</v>
      </c>
      <c r="C27" s="95">
        <v>436</v>
      </c>
      <c r="D27" s="95">
        <v>0</v>
      </c>
      <c r="E27" s="95">
        <v>436</v>
      </c>
      <c r="F27" s="95">
        <v>3</v>
      </c>
      <c r="G27" s="95">
        <v>0</v>
      </c>
      <c r="H27" s="95">
        <v>439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8" sqref="K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68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64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60" t="s">
        <v>4</v>
      </c>
      <c r="C14" s="161">
        <v>2</v>
      </c>
      <c r="D14" s="161">
        <v>0</v>
      </c>
      <c r="E14" s="161">
        <v>2</v>
      </c>
      <c r="F14" s="161">
        <v>0</v>
      </c>
      <c r="G14" s="161">
        <v>0</v>
      </c>
      <c r="H14" s="161">
        <v>2</v>
      </c>
    </row>
    <row r="15" spans="2:8">
      <c r="B15" s="160" t="s">
        <v>5</v>
      </c>
      <c r="C15" s="161">
        <v>30</v>
      </c>
      <c r="D15" s="161">
        <v>0</v>
      </c>
      <c r="E15" s="161">
        <v>30</v>
      </c>
      <c r="F15" s="161">
        <v>0</v>
      </c>
      <c r="G15" s="161">
        <v>0</v>
      </c>
      <c r="H15" s="161">
        <v>30</v>
      </c>
    </row>
    <row r="16" spans="2:8">
      <c r="B16" s="160" t="s">
        <v>6</v>
      </c>
      <c r="C16" s="161">
        <v>10</v>
      </c>
      <c r="D16" s="161">
        <v>0</v>
      </c>
      <c r="E16" s="161">
        <v>10</v>
      </c>
      <c r="F16" s="161">
        <v>0</v>
      </c>
      <c r="G16" s="161">
        <v>0</v>
      </c>
      <c r="H16" s="161">
        <v>10</v>
      </c>
    </row>
    <row r="17" spans="2:8">
      <c r="B17" s="160" t="s">
        <v>7</v>
      </c>
      <c r="C17" s="161">
        <v>0</v>
      </c>
      <c r="D17" s="161">
        <v>0</v>
      </c>
      <c r="E17" s="161">
        <v>0</v>
      </c>
      <c r="F17" s="161">
        <v>0</v>
      </c>
      <c r="G17" s="161">
        <v>0</v>
      </c>
      <c r="H17" s="161">
        <v>0</v>
      </c>
    </row>
    <row r="18" spans="2:8">
      <c r="B18" s="162" t="s">
        <v>24</v>
      </c>
      <c r="C18" s="163">
        <v>42</v>
      </c>
      <c r="D18" s="163">
        <v>0</v>
      </c>
      <c r="E18" s="163">
        <v>42</v>
      </c>
      <c r="F18" s="163">
        <v>0</v>
      </c>
      <c r="G18" s="163">
        <v>0</v>
      </c>
      <c r="H18" s="163">
        <v>42</v>
      </c>
    </row>
    <row r="19" spans="2:8">
      <c r="B19" s="207" t="s">
        <v>23</v>
      </c>
      <c r="C19" s="207"/>
      <c r="D19" s="207"/>
      <c r="E19" s="207"/>
      <c r="F19" s="207"/>
      <c r="G19" s="207"/>
      <c r="H19" s="207"/>
    </row>
    <row r="20" spans="2:8">
      <c r="B20" s="160" t="s">
        <v>8</v>
      </c>
      <c r="C20" s="161">
        <v>0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</row>
    <row r="21" spans="2:8">
      <c r="B21" s="160" t="s">
        <v>9</v>
      </c>
      <c r="C21" s="161">
        <v>98</v>
      </c>
      <c r="D21" s="161">
        <v>0</v>
      </c>
      <c r="E21" s="161">
        <v>98</v>
      </c>
      <c r="F21" s="161">
        <v>0</v>
      </c>
      <c r="G21" s="161">
        <v>0</v>
      </c>
      <c r="H21" s="161">
        <v>98</v>
      </c>
    </row>
    <row r="22" spans="2:8">
      <c r="B22" s="160" t="s">
        <v>10</v>
      </c>
      <c r="C22" s="161">
        <v>53</v>
      </c>
      <c r="D22" s="161">
        <v>0</v>
      </c>
      <c r="E22" s="161">
        <v>53</v>
      </c>
      <c r="F22" s="161">
        <v>0</v>
      </c>
      <c r="G22" s="161">
        <v>0</v>
      </c>
      <c r="H22" s="161">
        <v>53</v>
      </c>
    </row>
    <row r="23" spans="2:8">
      <c r="B23" s="160" t="s">
        <v>37</v>
      </c>
      <c r="C23" s="161">
        <v>57</v>
      </c>
      <c r="D23" s="161">
        <v>0</v>
      </c>
      <c r="E23" s="161">
        <v>57</v>
      </c>
      <c r="F23" s="161">
        <v>0</v>
      </c>
      <c r="G23" s="161">
        <v>0</v>
      </c>
      <c r="H23" s="161">
        <v>57</v>
      </c>
    </row>
    <row r="24" spans="2:8">
      <c r="B24" s="160" t="s">
        <v>12</v>
      </c>
      <c r="C24" s="161">
        <v>31</v>
      </c>
      <c r="D24" s="161">
        <v>0</v>
      </c>
      <c r="E24" s="161">
        <v>31</v>
      </c>
      <c r="F24" s="161">
        <v>0</v>
      </c>
      <c r="G24" s="161">
        <v>0</v>
      </c>
      <c r="H24" s="161">
        <v>31</v>
      </c>
    </row>
    <row r="25" spans="2:8">
      <c r="B25" s="160" t="s">
        <v>13</v>
      </c>
      <c r="C25" s="161">
        <v>10</v>
      </c>
      <c r="D25" s="161">
        <v>0</v>
      </c>
      <c r="E25" s="161">
        <v>10</v>
      </c>
      <c r="F25" s="161">
        <v>0</v>
      </c>
      <c r="G25" s="161">
        <v>0</v>
      </c>
      <c r="H25" s="161">
        <v>10</v>
      </c>
    </row>
    <row r="26" spans="2:8">
      <c r="B26" s="162" t="s">
        <v>25</v>
      </c>
      <c r="C26" s="163">
        <v>249</v>
      </c>
      <c r="D26" s="163">
        <v>0</v>
      </c>
      <c r="E26" s="163">
        <v>249</v>
      </c>
      <c r="F26" s="163">
        <v>0</v>
      </c>
      <c r="G26" s="163">
        <v>0</v>
      </c>
      <c r="H26" s="161">
        <v>249</v>
      </c>
    </row>
    <row r="27" spans="2:8">
      <c r="B27" s="164" t="s">
        <v>0</v>
      </c>
      <c r="C27" s="165">
        <v>291</v>
      </c>
      <c r="D27" s="165">
        <v>0</v>
      </c>
      <c r="E27" s="165">
        <v>291</v>
      </c>
      <c r="F27" s="165">
        <v>0</v>
      </c>
      <c r="G27" s="165">
        <v>0</v>
      </c>
      <c r="H27" s="165">
        <v>291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32" sqref="H3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69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64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37" t="s">
        <v>4</v>
      </c>
      <c r="C14" s="78">
        <v>1</v>
      </c>
      <c r="D14" s="78"/>
      <c r="E14" s="79">
        <v>1</v>
      </c>
      <c r="F14" s="78">
        <v>1</v>
      </c>
      <c r="G14" s="78"/>
      <c r="H14" s="79">
        <v>2</v>
      </c>
    </row>
    <row r="15" spans="2:8">
      <c r="B15" s="37" t="s">
        <v>5</v>
      </c>
      <c r="C15" s="78">
        <v>30</v>
      </c>
      <c r="D15" s="78">
        <v>1</v>
      </c>
      <c r="E15" s="79">
        <v>31</v>
      </c>
      <c r="F15" s="78">
        <v>7</v>
      </c>
      <c r="G15" s="78"/>
      <c r="H15" s="79">
        <v>38</v>
      </c>
    </row>
    <row r="16" spans="2:8">
      <c r="B16" s="37" t="s">
        <v>6</v>
      </c>
      <c r="C16" s="78">
        <v>12</v>
      </c>
      <c r="D16" s="78"/>
      <c r="E16" s="79">
        <v>12</v>
      </c>
      <c r="F16" s="78">
        <v>2</v>
      </c>
      <c r="G16" s="78"/>
      <c r="H16" s="79">
        <v>14</v>
      </c>
    </row>
    <row r="17" spans="2:8">
      <c r="B17" s="37" t="s">
        <v>7</v>
      </c>
      <c r="C17" s="78">
        <v>4</v>
      </c>
      <c r="D17" s="78"/>
      <c r="E17" s="79">
        <v>4</v>
      </c>
      <c r="F17" s="78"/>
      <c r="G17" s="78"/>
      <c r="H17" s="79">
        <v>4</v>
      </c>
    </row>
    <row r="18" spans="2:8">
      <c r="B18" s="38" t="s">
        <v>24</v>
      </c>
      <c r="C18" s="80">
        <v>47</v>
      </c>
      <c r="D18" s="80">
        <v>1</v>
      </c>
      <c r="E18" s="80">
        <v>48</v>
      </c>
      <c r="F18" s="80">
        <v>10</v>
      </c>
      <c r="G18" s="80">
        <v>0</v>
      </c>
      <c r="H18" s="80">
        <v>58</v>
      </c>
    </row>
    <row r="19" spans="2:8">
      <c r="B19" s="182" t="s">
        <v>23</v>
      </c>
      <c r="C19" s="182"/>
      <c r="D19" s="182"/>
      <c r="E19" s="182"/>
      <c r="F19" s="182"/>
      <c r="G19" s="182"/>
      <c r="H19" s="182"/>
    </row>
    <row r="20" spans="2:8">
      <c r="B20" s="37" t="s">
        <v>8</v>
      </c>
      <c r="C20" s="82"/>
      <c r="D20" s="82"/>
      <c r="E20" s="83">
        <v>0</v>
      </c>
      <c r="F20" s="83"/>
      <c r="G20" s="81"/>
      <c r="H20" s="83">
        <v>0</v>
      </c>
    </row>
    <row r="21" spans="2:8">
      <c r="B21" s="37" t="s">
        <v>9</v>
      </c>
      <c r="C21" s="82">
        <v>146</v>
      </c>
      <c r="D21" s="82"/>
      <c r="E21" s="83">
        <v>146</v>
      </c>
      <c r="F21" s="83"/>
      <c r="G21" s="81"/>
      <c r="H21" s="83">
        <v>146</v>
      </c>
    </row>
    <row r="22" spans="2:8">
      <c r="B22" s="37" t="s">
        <v>10</v>
      </c>
      <c r="C22" s="82">
        <v>119</v>
      </c>
      <c r="D22" s="82"/>
      <c r="E22" s="83">
        <v>119</v>
      </c>
      <c r="F22" s="83"/>
      <c r="G22" s="81">
        <v>3</v>
      </c>
      <c r="H22" s="83">
        <v>122</v>
      </c>
    </row>
    <row r="23" spans="2:8">
      <c r="B23" s="37" t="s">
        <v>11</v>
      </c>
      <c r="C23" s="82">
        <v>15</v>
      </c>
      <c r="D23" s="82"/>
      <c r="E23" s="83">
        <v>15</v>
      </c>
      <c r="F23" s="83"/>
      <c r="G23" s="81"/>
      <c r="H23" s="83">
        <v>15</v>
      </c>
    </row>
    <row r="24" spans="2:8">
      <c r="B24" s="37" t="s">
        <v>12</v>
      </c>
      <c r="C24" s="82">
        <v>25</v>
      </c>
      <c r="D24" s="82"/>
      <c r="E24" s="83">
        <v>25</v>
      </c>
      <c r="F24" s="83"/>
      <c r="G24" s="81">
        <v>3</v>
      </c>
      <c r="H24" s="83">
        <v>28</v>
      </c>
    </row>
    <row r="25" spans="2:8">
      <c r="B25" s="37" t="s">
        <v>13</v>
      </c>
      <c r="C25" s="82"/>
      <c r="D25" s="82"/>
      <c r="E25" s="83">
        <v>0</v>
      </c>
      <c r="F25" s="83"/>
      <c r="G25" s="81"/>
      <c r="H25" s="83">
        <v>0</v>
      </c>
    </row>
    <row r="26" spans="2:8">
      <c r="B26" s="38" t="s">
        <v>25</v>
      </c>
      <c r="C26" s="84">
        <v>305</v>
      </c>
      <c r="D26" s="84">
        <v>0</v>
      </c>
      <c r="E26" s="84">
        <v>305</v>
      </c>
      <c r="F26" s="84"/>
      <c r="G26" s="84">
        <v>6</v>
      </c>
      <c r="H26" s="84">
        <v>311</v>
      </c>
    </row>
    <row r="27" spans="2:8">
      <c r="B27" s="35" t="s">
        <v>0</v>
      </c>
      <c r="C27" s="85">
        <v>352</v>
      </c>
      <c r="D27" s="85">
        <v>1</v>
      </c>
      <c r="E27" s="85">
        <v>353</v>
      </c>
      <c r="F27" s="85">
        <v>10</v>
      </c>
      <c r="G27" s="85">
        <v>6</v>
      </c>
      <c r="H27" s="85">
        <v>369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N21" sqref="N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70</v>
      </c>
      <c r="D2" s="178"/>
      <c r="E2" s="178"/>
      <c r="F2" s="178"/>
      <c r="G2" s="7"/>
      <c r="H2" s="7"/>
    </row>
    <row r="3" spans="2:8">
      <c r="B3" s="6" t="s">
        <v>28</v>
      </c>
      <c r="C3" s="178">
        <v>15123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40" t="s">
        <v>4</v>
      </c>
      <c r="C13" s="140">
        <v>3</v>
      </c>
      <c r="D13" s="140">
        <v>0</v>
      </c>
      <c r="E13" s="140">
        <v>3</v>
      </c>
      <c r="F13" s="140">
        <v>0</v>
      </c>
      <c r="G13" s="140">
        <v>0</v>
      </c>
      <c r="H13" s="140">
        <v>3</v>
      </c>
    </row>
    <row r="14" spans="2:8">
      <c r="B14" s="141" t="s">
        <v>5</v>
      </c>
      <c r="C14" s="76">
        <v>24</v>
      </c>
      <c r="D14" s="76">
        <v>0</v>
      </c>
      <c r="E14" s="93">
        <v>24</v>
      </c>
      <c r="F14" s="76">
        <v>3</v>
      </c>
      <c r="G14" s="76">
        <v>0</v>
      </c>
      <c r="H14" s="93">
        <v>27</v>
      </c>
    </row>
    <row r="15" spans="2:8">
      <c r="B15" s="141" t="s">
        <v>6</v>
      </c>
      <c r="C15" s="76">
        <v>7</v>
      </c>
      <c r="D15" s="76">
        <v>1</v>
      </c>
      <c r="E15" s="93">
        <v>8</v>
      </c>
      <c r="F15" s="76">
        <v>1</v>
      </c>
      <c r="G15" s="76">
        <v>0</v>
      </c>
      <c r="H15" s="93">
        <v>9</v>
      </c>
    </row>
    <row r="16" spans="2:8">
      <c r="B16" s="141" t="s">
        <v>7</v>
      </c>
      <c r="C16" s="76">
        <v>0</v>
      </c>
      <c r="D16" s="76">
        <v>0</v>
      </c>
      <c r="E16" s="93">
        <v>0</v>
      </c>
      <c r="F16" s="76">
        <v>0</v>
      </c>
      <c r="G16" s="76">
        <v>0</v>
      </c>
      <c r="H16" s="93">
        <v>0</v>
      </c>
    </row>
    <row r="17" spans="2:8">
      <c r="B17" s="141" t="s">
        <v>24</v>
      </c>
      <c r="C17" s="76">
        <v>34</v>
      </c>
      <c r="D17" s="76">
        <v>1</v>
      </c>
      <c r="E17" s="93">
        <v>35</v>
      </c>
      <c r="F17" s="76">
        <v>4</v>
      </c>
      <c r="G17" s="76">
        <v>0</v>
      </c>
      <c r="H17" s="93">
        <v>39</v>
      </c>
    </row>
    <row r="18" spans="2:8">
      <c r="B18" s="143" t="s">
        <v>23</v>
      </c>
      <c r="C18" s="94"/>
      <c r="D18" s="94"/>
      <c r="E18" s="94"/>
      <c r="F18" s="94"/>
      <c r="G18" s="94"/>
      <c r="H18" s="94"/>
    </row>
    <row r="19" spans="2:8">
      <c r="B19" s="139" t="s">
        <v>8</v>
      </c>
      <c r="C19" s="139">
        <v>0</v>
      </c>
      <c r="D19" s="139">
        <v>0</v>
      </c>
      <c r="E19" s="139">
        <v>0</v>
      </c>
      <c r="F19" s="139"/>
      <c r="G19" s="139">
        <v>0</v>
      </c>
      <c r="H19" s="139">
        <v>0</v>
      </c>
    </row>
    <row r="20" spans="2:8">
      <c r="B20" s="141" t="s">
        <v>9</v>
      </c>
      <c r="C20" s="77">
        <v>15</v>
      </c>
      <c r="D20" s="77">
        <v>0</v>
      </c>
      <c r="E20" s="93">
        <v>15</v>
      </c>
      <c r="F20" s="93"/>
      <c r="G20" s="76">
        <v>0</v>
      </c>
      <c r="H20" s="93">
        <v>15</v>
      </c>
    </row>
    <row r="21" spans="2:8">
      <c r="B21" s="141" t="s">
        <v>10</v>
      </c>
      <c r="C21" s="77">
        <v>101</v>
      </c>
      <c r="D21" s="77">
        <v>0</v>
      </c>
      <c r="E21" s="93">
        <v>101</v>
      </c>
      <c r="F21" s="93"/>
      <c r="G21" s="76">
        <v>1</v>
      </c>
      <c r="H21" s="93">
        <v>102</v>
      </c>
    </row>
    <row r="22" spans="2:8">
      <c r="B22" s="141" t="s">
        <v>11</v>
      </c>
      <c r="C22" s="77">
        <v>30</v>
      </c>
      <c r="D22" s="77">
        <v>0</v>
      </c>
      <c r="E22" s="93">
        <v>30</v>
      </c>
      <c r="F22" s="93"/>
      <c r="G22" s="76">
        <v>0</v>
      </c>
      <c r="H22" s="93">
        <v>30</v>
      </c>
    </row>
    <row r="23" spans="2:8">
      <c r="B23" s="141" t="s">
        <v>12</v>
      </c>
      <c r="C23" s="77">
        <v>53</v>
      </c>
      <c r="D23" s="77">
        <v>0</v>
      </c>
      <c r="E23" s="93">
        <v>53</v>
      </c>
      <c r="F23" s="93"/>
      <c r="G23" s="76">
        <v>0</v>
      </c>
      <c r="H23" s="93">
        <v>53</v>
      </c>
    </row>
    <row r="24" spans="2:8">
      <c r="B24" s="141" t="s">
        <v>13</v>
      </c>
      <c r="C24" s="77">
        <v>49</v>
      </c>
      <c r="D24" s="77">
        <v>0</v>
      </c>
      <c r="E24" s="93">
        <v>49</v>
      </c>
      <c r="F24" s="93"/>
      <c r="G24" s="76">
        <v>0</v>
      </c>
      <c r="H24" s="93">
        <v>49</v>
      </c>
    </row>
    <row r="25" spans="2:8">
      <c r="B25" s="141" t="s">
        <v>25</v>
      </c>
      <c r="C25" s="77">
        <v>248</v>
      </c>
      <c r="D25" s="77">
        <v>0</v>
      </c>
      <c r="E25" s="93">
        <v>248</v>
      </c>
      <c r="F25" s="93"/>
      <c r="G25" s="76">
        <v>1</v>
      </c>
      <c r="H25" s="93">
        <v>249</v>
      </c>
    </row>
    <row r="26" spans="2:8">
      <c r="B26" s="143" t="s">
        <v>0</v>
      </c>
      <c r="C26" s="94">
        <v>282</v>
      </c>
      <c r="D26" s="94">
        <v>1</v>
      </c>
      <c r="E26" s="94">
        <v>283</v>
      </c>
      <c r="F26" s="94">
        <v>4</v>
      </c>
      <c r="G26" s="94">
        <v>1</v>
      </c>
      <c r="H26" s="94">
        <v>288</v>
      </c>
    </row>
    <row r="27" spans="2:8">
      <c r="B27" s="39" t="s">
        <v>0</v>
      </c>
      <c r="C27" s="75">
        <v>283</v>
      </c>
      <c r="D27" s="75">
        <v>1</v>
      </c>
      <c r="E27" s="75">
        <v>284</v>
      </c>
      <c r="F27" s="75">
        <v>4</v>
      </c>
      <c r="G27" s="75">
        <v>0</v>
      </c>
      <c r="H27" s="75">
        <v>288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0">
    <mergeCell ref="C2:F2"/>
    <mergeCell ref="C3:F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22" sqref="L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71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72</v>
      </c>
      <c r="D3" s="178"/>
      <c r="E3" s="178"/>
      <c r="F3" s="178"/>
      <c r="G3" s="7"/>
      <c r="H3" s="7"/>
    </row>
    <row r="4" spans="2:8">
      <c r="B4" s="7" t="s">
        <v>31</v>
      </c>
      <c r="C4" s="36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 ht="15">
      <c r="B14" s="37" t="s">
        <v>4</v>
      </c>
      <c r="C14" s="89">
        <v>0</v>
      </c>
      <c r="D14" s="89">
        <v>2</v>
      </c>
      <c r="E14" s="145">
        <v>2</v>
      </c>
      <c r="F14" s="89">
        <v>0</v>
      </c>
      <c r="G14" s="90">
        <v>0</v>
      </c>
      <c r="H14" s="145">
        <v>2</v>
      </c>
    </row>
    <row r="15" spans="2:8" ht="15">
      <c r="B15" s="37" t="s">
        <v>5</v>
      </c>
      <c r="C15" s="89">
        <v>35</v>
      </c>
      <c r="D15" s="89">
        <v>20</v>
      </c>
      <c r="E15" s="145">
        <v>55</v>
      </c>
      <c r="F15" s="89">
        <v>0</v>
      </c>
      <c r="G15" s="90">
        <v>0</v>
      </c>
      <c r="H15" s="145">
        <v>55</v>
      </c>
    </row>
    <row r="16" spans="2:8" ht="15">
      <c r="B16" s="37" t="s">
        <v>6</v>
      </c>
      <c r="C16" s="89">
        <v>7</v>
      </c>
      <c r="D16" s="89">
        <v>8</v>
      </c>
      <c r="E16" s="145">
        <v>15</v>
      </c>
      <c r="F16" s="89">
        <v>0</v>
      </c>
      <c r="G16" s="90">
        <v>1</v>
      </c>
      <c r="H16" s="145">
        <v>16</v>
      </c>
    </row>
    <row r="17" spans="2:8" ht="15">
      <c r="B17" s="37" t="s">
        <v>7</v>
      </c>
      <c r="C17" s="89">
        <v>9</v>
      </c>
      <c r="D17" s="89">
        <v>6</v>
      </c>
      <c r="E17" s="145">
        <v>15</v>
      </c>
      <c r="F17" s="89">
        <v>0</v>
      </c>
      <c r="G17" s="90">
        <v>1</v>
      </c>
      <c r="H17" s="145">
        <v>16</v>
      </c>
    </row>
    <row r="18" spans="2:8">
      <c r="B18" s="38" t="s">
        <v>24</v>
      </c>
      <c r="C18" s="146">
        <v>51</v>
      </c>
      <c r="D18" s="146">
        <v>36</v>
      </c>
      <c r="E18" s="146">
        <v>87</v>
      </c>
      <c r="F18" s="146">
        <v>0</v>
      </c>
      <c r="G18" s="146">
        <v>2</v>
      </c>
      <c r="H18" s="146">
        <v>89</v>
      </c>
    </row>
    <row r="19" spans="2:8">
      <c r="B19" s="182" t="s">
        <v>23</v>
      </c>
      <c r="C19" s="182"/>
      <c r="D19" s="182"/>
      <c r="E19" s="182"/>
      <c r="F19" s="182"/>
      <c r="G19" s="182"/>
      <c r="H19" s="182"/>
    </row>
    <row r="20" spans="2:8" ht="15">
      <c r="B20" s="37" t="s">
        <v>8</v>
      </c>
      <c r="C20" s="89">
        <v>0</v>
      </c>
      <c r="D20" s="89">
        <v>0</v>
      </c>
      <c r="E20" s="145">
        <v>0</v>
      </c>
      <c r="F20" s="145">
        <v>0</v>
      </c>
      <c r="G20" s="90">
        <v>0</v>
      </c>
      <c r="H20" s="145">
        <v>0</v>
      </c>
    </row>
    <row r="21" spans="2:8" ht="15">
      <c r="B21" s="37" t="s">
        <v>9</v>
      </c>
      <c r="C21" s="89">
        <v>180</v>
      </c>
      <c r="D21" s="89">
        <v>25</v>
      </c>
      <c r="E21" s="145">
        <v>205</v>
      </c>
      <c r="F21" s="145">
        <v>0</v>
      </c>
      <c r="G21" s="90">
        <v>11</v>
      </c>
      <c r="H21" s="145">
        <v>216</v>
      </c>
    </row>
    <row r="22" spans="2:8" ht="15">
      <c r="B22" s="37" t="s">
        <v>10</v>
      </c>
      <c r="C22" s="89">
        <v>98</v>
      </c>
      <c r="D22" s="89">
        <v>11</v>
      </c>
      <c r="E22" s="145">
        <v>109</v>
      </c>
      <c r="F22" s="145">
        <v>0</v>
      </c>
      <c r="G22" s="90">
        <v>5</v>
      </c>
      <c r="H22" s="145">
        <v>114</v>
      </c>
    </row>
    <row r="23" spans="2:8" ht="15">
      <c r="B23" s="37" t="s">
        <v>11</v>
      </c>
      <c r="C23" s="89">
        <v>28</v>
      </c>
      <c r="D23" s="89">
        <v>0</v>
      </c>
      <c r="E23" s="145">
        <v>28</v>
      </c>
      <c r="F23" s="145">
        <v>0</v>
      </c>
      <c r="G23" s="90">
        <v>3</v>
      </c>
      <c r="H23" s="145">
        <v>31</v>
      </c>
    </row>
    <row r="24" spans="2:8" ht="15">
      <c r="B24" s="37" t="s">
        <v>12</v>
      </c>
      <c r="C24" s="89">
        <v>2</v>
      </c>
      <c r="D24" s="89">
        <v>0</v>
      </c>
      <c r="E24" s="145">
        <v>2</v>
      </c>
      <c r="F24" s="145">
        <v>0</v>
      </c>
      <c r="G24" s="90">
        <v>3</v>
      </c>
      <c r="H24" s="145">
        <v>5</v>
      </c>
    </row>
    <row r="25" spans="2:8" ht="15">
      <c r="B25" s="37" t="s">
        <v>13</v>
      </c>
      <c r="C25" s="89">
        <v>69</v>
      </c>
      <c r="D25" s="89">
        <v>5</v>
      </c>
      <c r="E25" s="145">
        <v>74</v>
      </c>
      <c r="F25" s="145">
        <v>0</v>
      </c>
      <c r="G25" s="90">
        <v>7</v>
      </c>
      <c r="H25" s="145">
        <v>81</v>
      </c>
    </row>
    <row r="26" spans="2:8">
      <c r="B26" s="38" t="s">
        <v>25</v>
      </c>
      <c r="C26" s="146">
        <v>377</v>
      </c>
      <c r="D26" s="146">
        <v>41</v>
      </c>
      <c r="E26" s="146">
        <v>418</v>
      </c>
      <c r="F26" s="146">
        <v>0</v>
      </c>
      <c r="G26" s="146">
        <v>29</v>
      </c>
      <c r="H26" s="146">
        <v>447</v>
      </c>
    </row>
    <row r="27" spans="2:8">
      <c r="B27" s="39" t="s">
        <v>0</v>
      </c>
      <c r="C27" s="148">
        <v>428</v>
      </c>
      <c r="D27" s="148">
        <v>77</v>
      </c>
      <c r="E27" s="148">
        <v>505</v>
      </c>
      <c r="F27" s="148">
        <v>0</v>
      </c>
      <c r="G27" s="148">
        <v>31</v>
      </c>
      <c r="H27" s="148">
        <v>536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14" sqref="B14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73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74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41" t="s">
        <v>4</v>
      </c>
      <c r="C14" s="142">
        <v>2</v>
      </c>
      <c r="D14" s="142">
        <v>0</v>
      </c>
      <c r="E14" s="93">
        <f>C14+D14</f>
        <v>2</v>
      </c>
      <c r="F14" s="142">
        <v>0</v>
      </c>
      <c r="G14" s="142">
        <v>0</v>
      </c>
      <c r="H14" s="93">
        <f>E14+F14+G14</f>
        <v>2</v>
      </c>
    </row>
    <row r="15" spans="2:8">
      <c r="B15" s="141" t="s">
        <v>5</v>
      </c>
      <c r="C15" s="142">
        <v>33</v>
      </c>
      <c r="D15" s="142">
        <v>8</v>
      </c>
      <c r="E15" s="93">
        <f>C15+D15</f>
        <v>41</v>
      </c>
      <c r="F15" s="142">
        <v>0</v>
      </c>
      <c r="G15" s="142">
        <v>0</v>
      </c>
      <c r="H15" s="93">
        <f>E15+F15+G15</f>
        <v>41</v>
      </c>
    </row>
    <row r="16" spans="2:8">
      <c r="B16" s="141" t="s">
        <v>6</v>
      </c>
      <c r="C16" s="142">
        <v>8</v>
      </c>
      <c r="D16" s="142">
        <v>0</v>
      </c>
      <c r="E16" s="93">
        <f>C16+D16</f>
        <v>8</v>
      </c>
      <c r="F16" s="142">
        <v>0</v>
      </c>
      <c r="G16" s="142">
        <v>0</v>
      </c>
      <c r="H16" s="93">
        <f>E16+F16+G16</f>
        <v>8</v>
      </c>
    </row>
    <row r="17" spans="2:8">
      <c r="B17" s="141" t="s">
        <v>7</v>
      </c>
      <c r="C17" s="142">
        <v>0</v>
      </c>
      <c r="D17" s="142">
        <v>0</v>
      </c>
      <c r="E17" s="93">
        <f>C17+D17</f>
        <v>0</v>
      </c>
      <c r="F17" s="142">
        <v>0</v>
      </c>
      <c r="G17" s="142">
        <v>0</v>
      </c>
      <c r="H17" s="93">
        <f>E17+F17+G17</f>
        <v>0</v>
      </c>
    </row>
    <row r="18" spans="2:8">
      <c r="B18" s="143" t="s">
        <v>24</v>
      </c>
      <c r="C18" s="94">
        <f>SUM(C14:C17)</f>
        <v>43</v>
      </c>
      <c r="D18" s="94">
        <f>SUM(D14:D17)</f>
        <v>8</v>
      </c>
      <c r="E18" s="94">
        <f>C18+D18</f>
        <v>51</v>
      </c>
      <c r="F18" s="94">
        <f>SUM(F14:F17)</f>
        <v>0</v>
      </c>
      <c r="G18" s="94">
        <f>SUM(G14:G17)</f>
        <v>0</v>
      </c>
      <c r="H18" s="94">
        <f>E18+F18+G18</f>
        <v>51</v>
      </c>
    </row>
    <row r="19" spans="2:8">
      <c r="B19" s="182" t="s">
        <v>23</v>
      </c>
      <c r="C19" s="182"/>
      <c r="D19" s="182"/>
      <c r="E19" s="182"/>
      <c r="F19" s="182"/>
      <c r="G19" s="182"/>
      <c r="H19" s="182"/>
    </row>
    <row r="20" spans="2:8">
      <c r="B20" s="141" t="s">
        <v>8</v>
      </c>
      <c r="C20" s="144">
        <v>0</v>
      </c>
      <c r="D20" s="144">
        <v>0</v>
      </c>
      <c r="E20" s="93">
        <f t="shared" ref="E20:E26" si="0">C20+D20</f>
        <v>0</v>
      </c>
      <c r="F20" s="93"/>
      <c r="G20" s="142">
        <v>0</v>
      </c>
      <c r="H20" s="93">
        <f t="shared" ref="H20:H26" si="1">E20+G20</f>
        <v>0</v>
      </c>
    </row>
    <row r="21" spans="2:8">
      <c r="B21" s="141" t="s">
        <v>9</v>
      </c>
      <c r="C21" s="144">
        <v>165</v>
      </c>
      <c r="D21" s="144">
        <v>0</v>
      </c>
      <c r="E21" s="93">
        <f t="shared" si="0"/>
        <v>165</v>
      </c>
      <c r="F21" s="93"/>
      <c r="G21" s="142">
        <v>1</v>
      </c>
      <c r="H21" s="93">
        <f t="shared" si="1"/>
        <v>166</v>
      </c>
    </row>
    <row r="22" spans="2:8">
      <c r="B22" s="141" t="s">
        <v>10</v>
      </c>
      <c r="C22" s="144">
        <v>50</v>
      </c>
      <c r="D22" s="144">
        <v>0</v>
      </c>
      <c r="E22" s="93">
        <f t="shared" si="0"/>
        <v>50</v>
      </c>
      <c r="F22" s="93"/>
      <c r="G22" s="142">
        <v>0</v>
      </c>
      <c r="H22" s="93">
        <f t="shared" si="1"/>
        <v>50</v>
      </c>
    </row>
    <row r="23" spans="2:8">
      <c r="B23" s="141" t="s">
        <v>11</v>
      </c>
      <c r="C23" s="144">
        <v>111</v>
      </c>
      <c r="D23" s="144">
        <v>0</v>
      </c>
      <c r="E23" s="93">
        <f t="shared" si="0"/>
        <v>111</v>
      </c>
      <c r="F23" s="93"/>
      <c r="G23" s="142">
        <v>0</v>
      </c>
      <c r="H23" s="93">
        <f t="shared" si="1"/>
        <v>111</v>
      </c>
    </row>
    <row r="24" spans="2:8">
      <c r="B24" s="141" t="s">
        <v>12</v>
      </c>
      <c r="C24" s="144">
        <v>32</v>
      </c>
      <c r="D24" s="144">
        <v>0</v>
      </c>
      <c r="E24" s="93">
        <f t="shared" si="0"/>
        <v>32</v>
      </c>
      <c r="F24" s="93"/>
      <c r="G24" s="142">
        <v>1</v>
      </c>
      <c r="H24" s="93">
        <f t="shared" si="1"/>
        <v>33</v>
      </c>
    </row>
    <row r="25" spans="2:8">
      <c r="B25" s="141" t="s">
        <v>13</v>
      </c>
      <c r="C25" s="144">
        <v>17</v>
      </c>
      <c r="D25" s="144">
        <v>0</v>
      </c>
      <c r="E25" s="93">
        <f t="shared" si="0"/>
        <v>17</v>
      </c>
      <c r="F25" s="93"/>
      <c r="G25" s="142">
        <v>1</v>
      </c>
      <c r="H25" s="93">
        <f t="shared" si="1"/>
        <v>18</v>
      </c>
    </row>
    <row r="26" spans="2:8">
      <c r="B26" s="143" t="s">
        <v>25</v>
      </c>
      <c r="C26" s="94">
        <f>SUM(C20:C25)</f>
        <v>375</v>
      </c>
      <c r="D26" s="94">
        <f>SUM(D20:D25)</f>
        <v>0</v>
      </c>
      <c r="E26" s="94">
        <f t="shared" si="0"/>
        <v>375</v>
      </c>
      <c r="F26" s="94"/>
      <c r="G26" s="94">
        <f>SUM(G20:G25)</f>
        <v>3</v>
      </c>
      <c r="H26" s="94">
        <f t="shared" si="1"/>
        <v>378</v>
      </c>
    </row>
    <row r="27" spans="2:8">
      <c r="B27" s="35" t="s">
        <v>0</v>
      </c>
      <c r="C27" s="95">
        <f>C18+C26</f>
        <v>418</v>
      </c>
      <c r="D27" s="95">
        <f>D18+D26</f>
        <v>8</v>
      </c>
      <c r="E27" s="95">
        <f>E18+E26</f>
        <v>426</v>
      </c>
      <c r="F27" s="95">
        <f>F18</f>
        <v>0</v>
      </c>
      <c r="G27" s="95">
        <f>G18+G26</f>
        <v>3</v>
      </c>
      <c r="H27" s="95">
        <f>H18+H26</f>
        <v>429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zoomScaleNormal="100" workbookViewId="0">
      <selection activeCell="M22" sqref="M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40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41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41" t="s">
        <v>20</v>
      </c>
      <c r="D11" s="4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 ht="12.75" customHeight="1">
      <c r="B14" s="141" t="s">
        <v>4</v>
      </c>
      <c r="C14" s="142">
        <v>3</v>
      </c>
      <c r="D14" s="142">
        <v>0</v>
      </c>
      <c r="E14" s="145">
        <v>3</v>
      </c>
      <c r="F14" s="142">
        <v>0</v>
      </c>
      <c r="G14" s="142">
        <v>0</v>
      </c>
      <c r="H14" s="145">
        <v>3</v>
      </c>
    </row>
    <row r="15" spans="2:8">
      <c r="B15" s="141" t="s">
        <v>5</v>
      </c>
      <c r="C15" s="142">
        <v>259</v>
      </c>
      <c r="D15" s="142">
        <v>0</v>
      </c>
      <c r="E15" s="145">
        <v>259</v>
      </c>
      <c r="F15" s="142">
        <v>27</v>
      </c>
      <c r="G15" s="142">
        <v>5</v>
      </c>
      <c r="H15" s="145">
        <v>291</v>
      </c>
    </row>
    <row r="16" spans="2:8">
      <c r="B16" s="141" t="s">
        <v>6</v>
      </c>
      <c r="C16" s="142">
        <v>43</v>
      </c>
      <c r="D16" s="142">
        <v>0</v>
      </c>
      <c r="E16" s="145">
        <v>43</v>
      </c>
      <c r="F16" s="142">
        <v>1</v>
      </c>
      <c r="G16" s="142">
        <v>1</v>
      </c>
      <c r="H16" s="145">
        <v>45</v>
      </c>
    </row>
    <row r="17" spans="2:8">
      <c r="B17" s="141" t="s">
        <v>7</v>
      </c>
      <c r="C17" s="142">
        <v>143</v>
      </c>
      <c r="D17" s="142">
        <v>0</v>
      </c>
      <c r="E17" s="145">
        <v>143</v>
      </c>
      <c r="F17" s="142">
        <v>4</v>
      </c>
      <c r="G17" s="142">
        <v>5</v>
      </c>
      <c r="H17" s="145">
        <v>152</v>
      </c>
    </row>
    <row r="18" spans="2:8">
      <c r="B18" s="143" t="s">
        <v>24</v>
      </c>
      <c r="C18" s="146">
        <v>448</v>
      </c>
      <c r="D18" s="146">
        <v>0</v>
      </c>
      <c r="E18" s="146">
        <v>448</v>
      </c>
      <c r="F18" s="146">
        <v>32</v>
      </c>
      <c r="G18" s="146">
        <v>11</v>
      </c>
      <c r="H18" s="146">
        <v>491</v>
      </c>
    </row>
    <row r="19" spans="2:8">
      <c r="B19" s="167" t="s">
        <v>23</v>
      </c>
      <c r="C19" s="167"/>
      <c r="D19" s="167"/>
      <c r="E19" s="167"/>
      <c r="F19" s="167"/>
      <c r="G19" s="167"/>
      <c r="H19" s="167"/>
    </row>
    <row r="20" spans="2:8">
      <c r="B20" s="141" t="s">
        <v>8</v>
      </c>
      <c r="C20" s="144">
        <v>4</v>
      </c>
      <c r="D20" s="144">
        <v>0</v>
      </c>
      <c r="E20" s="142">
        <v>4</v>
      </c>
      <c r="F20" s="145"/>
      <c r="G20" s="142">
        <v>2</v>
      </c>
      <c r="H20" s="142">
        <v>6</v>
      </c>
    </row>
    <row r="21" spans="2:8">
      <c r="B21" s="141" t="s">
        <v>9</v>
      </c>
      <c r="C21" s="144">
        <v>1175</v>
      </c>
      <c r="D21" s="144">
        <v>0</v>
      </c>
      <c r="E21" s="142">
        <v>1175</v>
      </c>
      <c r="F21" s="145"/>
      <c r="G21" s="142">
        <v>30</v>
      </c>
      <c r="H21" s="142">
        <v>1205</v>
      </c>
    </row>
    <row r="22" spans="2:8">
      <c r="B22" s="141" t="s">
        <v>10</v>
      </c>
      <c r="C22" s="144">
        <v>588</v>
      </c>
      <c r="D22" s="144">
        <v>0</v>
      </c>
      <c r="E22" s="142">
        <v>588</v>
      </c>
      <c r="F22" s="145"/>
      <c r="G22" s="142">
        <v>12</v>
      </c>
      <c r="H22" s="142">
        <v>600</v>
      </c>
    </row>
    <row r="23" spans="2:8">
      <c r="B23" s="141" t="s">
        <v>11</v>
      </c>
      <c r="C23" s="144">
        <v>285</v>
      </c>
      <c r="D23" s="144">
        <v>0</v>
      </c>
      <c r="E23" s="142">
        <v>285</v>
      </c>
      <c r="F23" s="145"/>
      <c r="G23" s="142">
        <v>31</v>
      </c>
      <c r="H23" s="142">
        <v>316</v>
      </c>
    </row>
    <row r="24" spans="2:8">
      <c r="B24" s="141" t="s">
        <v>12</v>
      </c>
      <c r="C24" s="144">
        <v>273</v>
      </c>
      <c r="D24" s="144">
        <v>0</v>
      </c>
      <c r="E24" s="142">
        <v>273</v>
      </c>
      <c r="F24" s="145"/>
      <c r="G24" s="142">
        <v>13</v>
      </c>
      <c r="H24" s="142">
        <v>286</v>
      </c>
    </row>
    <row r="25" spans="2:8">
      <c r="B25" s="141" t="s">
        <v>13</v>
      </c>
      <c r="C25" s="144">
        <v>0</v>
      </c>
      <c r="D25" s="144">
        <v>0</v>
      </c>
      <c r="E25" s="142">
        <v>0</v>
      </c>
      <c r="F25" s="145"/>
      <c r="G25" s="142">
        <v>0</v>
      </c>
      <c r="H25" s="142">
        <v>0</v>
      </c>
    </row>
    <row r="26" spans="2:8">
      <c r="B26" s="143" t="s">
        <v>25</v>
      </c>
      <c r="C26" s="63">
        <v>2321</v>
      </c>
      <c r="D26" s="63">
        <v>0</v>
      </c>
      <c r="E26" s="64">
        <v>2321</v>
      </c>
      <c r="F26" s="146"/>
      <c r="G26" s="63">
        <v>88</v>
      </c>
      <c r="H26" s="64">
        <v>2413</v>
      </c>
    </row>
    <row r="27" spans="2:8">
      <c r="B27" s="147" t="s">
        <v>0</v>
      </c>
      <c r="C27" s="148">
        <v>2769</v>
      </c>
      <c r="D27" s="148">
        <v>0</v>
      </c>
      <c r="E27" s="148">
        <v>2769</v>
      </c>
      <c r="F27" s="148">
        <v>32</v>
      </c>
      <c r="G27" s="148">
        <v>99</v>
      </c>
      <c r="H27" s="148">
        <v>2904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4" sqref="J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42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43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41" t="s">
        <v>5</v>
      </c>
      <c r="C14" s="149">
        <v>518</v>
      </c>
      <c r="D14" s="142"/>
      <c r="E14" s="145">
        <v>518</v>
      </c>
      <c r="F14" s="142">
        <v>11</v>
      </c>
      <c r="G14" s="142">
        <v>24</v>
      </c>
      <c r="H14" s="145">
        <v>553</v>
      </c>
    </row>
    <row r="15" spans="2:8">
      <c r="B15" s="141" t="s">
        <v>6</v>
      </c>
      <c r="C15" s="149">
        <v>145</v>
      </c>
      <c r="D15" s="142"/>
      <c r="E15" s="145">
        <v>145</v>
      </c>
      <c r="F15" s="142"/>
      <c r="G15" s="142">
        <v>4</v>
      </c>
      <c r="H15" s="145">
        <v>149</v>
      </c>
    </row>
    <row r="16" spans="2:8">
      <c r="B16" s="141" t="s">
        <v>7</v>
      </c>
      <c r="C16" s="149"/>
      <c r="D16" s="142"/>
      <c r="E16" s="145">
        <v>0</v>
      </c>
      <c r="F16" s="142"/>
      <c r="G16" s="142"/>
      <c r="H16" s="145">
        <v>0</v>
      </c>
    </row>
    <row r="17" spans="2:8">
      <c r="B17" s="141" t="s">
        <v>24</v>
      </c>
      <c r="C17" s="142">
        <v>666</v>
      </c>
      <c r="D17" s="142">
        <v>0</v>
      </c>
      <c r="E17" s="145">
        <v>666</v>
      </c>
      <c r="F17" s="142">
        <v>11</v>
      </c>
      <c r="G17" s="142">
        <v>28</v>
      </c>
      <c r="H17" s="145">
        <v>705</v>
      </c>
    </row>
    <row r="18" spans="2:8">
      <c r="B18" s="143" t="s">
        <v>23</v>
      </c>
      <c r="C18" s="146"/>
      <c r="D18" s="146"/>
      <c r="E18" s="146"/>
      <c r="F18" s="146"/>
      <c r="G18" s="146"/>
      <c r="H18" s="146"/>
    </row>
    <row r="19" spans="2:8">
      <c r="B19" s="150" t="s">
        <v>8</v>
      </c>
      <c r="C19" s="150"/>
      <c r="D19" s="150"/>
      <c r="E19" s="150">
        <v>0</v>
      </c>
      <c r="F19" s="150"/>
      <c r="G19" s="150"/>
      <c r="H19" s="150">
        <v>0</v>
      </c>
    </row>
    <row r="20" spans="2:8">
      <c r="B20" s="141" t="s">
        <v>9</v>
      </c>
      <c r="C20" s="144">
        <v>870</v>
      </c>
      <c r="D20" s="144"/>
      <c r="E20" s="145">
        <v>870</v>
      </c>
      <c r="F20" s="145"/>
      <c r="G20" s="142">
        <v>43</v>
      </c>
      <c r="H20" s="145">
        <v>913</v>
      </c>
    </row>
    <row r="21" spans="2:8">
      <c r="B21" s="141" t="s">
        <v>10</v>
      </c>
      <c r="C21" s="149">
        <v>239</v>
      </c>
      <c r="D21" s="144"/>
      <c r="E21" s="145">
        <v>239</v>
      </c>
      <c r="F21" s="145"/>
      <c r="G21" s="142">
        <v>18</v>
      </c>
      <c r="H21" s="145">
        <v>257</v>
      </c>
    </row>
    <row r="22" spans="2:8">
      <c r="B22" s="141" t="s">
        <v>11</v>
      </c>
      <c r="C22" s="149">
        <v>467</v>
      </c>
      <c r="D22" s="144"/>
      <c r="E22" s="145">
        <v>467</v>
      </c>
      <c r="F22" s="145"/>
      <c r="G22" s="142">
        <v>36</v>
      </c>
      <c r="H22" s="145">
        <v>503</v>
      </c>
    </row>
    <row r="23" spans="2:8">
      <c r="B23" s="141" t="s">
        <v>12</v>
      </c>
      <c r="C23" s="149">
        <v>743</v>
      </c>
      <c r="D23" s="144"/>
      <c r="E23" s="145">
        <v>743</v>
      </c>
      <c r="F23" s="145"/>
      <c r="G23" s="142">
        <v>66</v>
      </c>
      <c r="H23" s="145">
        <v>809</v>
      </c>
    </row>
    <row r="24" spans="2:8">
      <c r="B24" s="141" t="s">
        <v>13</v>
      </c>
      <c r="C24" s="149">
        <v>119</v>
      </c>
      <c r="D24" s="144"/>
      <c r="E24" s="145">
        <v>119</v>
      </c>
      <c r="F24" s="145"/>
      <c r="G24" s="142">
        <v>30</v>
      </c>
      <c r="H24" s="145">
        <v>149</v>
      </c>
    </row>
    <row r="25" spans="2:8">
      <c r="B25" s="141" t="s">
        <v>25</v>
      </c>
      <c r="C25" s="151">
        <v>2438</v>
      </c>
      <c r="D25" s="144">
        <v>0</v>
      </c>
      <c r="E25" s="145">
        <v>2438</v>
      </c>
      <c r="F25" s="145"/>
      <c r="G25" s="142">
        <v>193</v>
      </c>
      <c r="H25" s="145">
        <v>2631</v>
      </c>
    </row>
    <row r="26" spans="2:8">
      <c r="B26" s="143" t="s">
        <v>0</v>
      </c>
      <c r="C26" s="146">
        <v>3104</v>
      </c>
      <c r="D26" s="146">
        <v>0</v>
      </c>
      <c r="E26" s="146">
        <v>3104</v>
      </c>
      <c r="F26" s="146">
        <v>11</v>
      </c>
      <c r="G26" s="146">
        <v>221</v>
      </c>
      <c r="H26" s="146">
        <v>3336</v>
      </c>
    </row>
    <row r="27" spans="2:8">
      <c r="B27" s="147" t="s">
        <v>0</v>
      </c>
      <c r="C27" s="148">
        <v>3104</v>
      </c>
      <c r="D27" s="148">
        <v>0</v>
      </c>
      <c r="E27" s="148">
        <v>3104</v>
      </c>
      <c r="F27" s="148">
        <v>11</v>
      </c>
      <c r="G27" s="148">
        <v>221</v>
      </c>
      <c r="H27" s="148">
        <v>3336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" name="Dados dos TRTs"/>
    <protectedRange sqref="C20:D25 G20:G25" name="Dados dos TRTs_2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24" sqref="L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44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45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41" t="s">
        <v>20</v>
      </c>
      <c r="D11" s="4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19" t="s">
        <v>4</v>
      </c>
      <c r="C14" s="120">
        <v>3</v>
      </c>
      <c r="D14" s="121"/>
      <c r="E14" s="122">
        <v>3</v>
      </c>
      <c r="F14" s="120">
        <v>0</v>
      </c>
      <c r="G14" s="121">
        <v>0</v>
      </c>
      <c r="H14" s="122">
        <v>3</v>
      </c>
    </row>
    <row r="15" spans="2:8">
      <c r="B15" s="119" t="s">
        <v>5</v>
      </c>
      <c r="C15" s="120">
        <v>288</v>
      </c>
      <c r="D15" s="123">
        <v>1</v>
      </c>
      <c r="E15" s="122">
        <v>289</v>
      </c>
      <c r="F15" s="120">
        <v>24</v>
      </c>
      <c r="G15" s="121">
        <v>1</v>
      </c>
      <c r="H15" s="122">
        <v>314</v>
      </c>
    </row>
    <row r="16" spans="2:8">
      <c r="B16" s="119" t="s">
        <v>6</v>
      </c>
      <c r="C16" s="120">
        <v>3</v>
      </c>
      <c r="D16" s="121"/>
      <c r="E16" s="122">
        <v>3</v>
      </c>
      <c r="F16" s="120">
        <v>1</v>
      </c>
      <c r="G16" s="121">
        <v>0</v>
      </c>
      <c r="H16" s="122">
        <v>4</v>
      </c>
    </row>
    <row r="17" spans="2:8">
      <c r="B17" s="119" t="s">
        <v>7</v>
      </c>
      <c r="C17" s="120"/>
      <c r="D17" s="121"/>
      <c r="E17" s="122">
        <v>0</v>
      </c>
      <c r="F17" s="120">
        <v>0</v>
      </c>
      <c r="G17" s="121">
        <v>0</v>
      </c>
      <c r="H17" s="122">
        <v>0</v>
      </c>
    </row>
    <row r="18" spans="2:8">
      <c r="B18" s="124" t="s">
        <v>24</v>
      </c>
      <c r="C18" s="125">
        <v>294</v>
      </c>
      <c r="D18" s="125">
        <v>1</v>
      </c>
      <c r="E18" s="125">
        <v>295</v>
      </c>
      <c r="F18" s="125">
        <v>25</v>
      </c>
      <c r="G18" s="125">
        <v>1</v>
      </c>
      <c r="H18" s="125">
        <v>321</v>
      </c>
    </row>
    <row r="19" spans="2:8">
      <c r="B19" s="181" t="s">
        <v>23</v>
      </c>
      <c r="C19" s="181"/>
      <c r="D19" s="181"/>
      <c r="E19" s="181"/>
      <c r="F19" s="181"/>
      <c r="G19" s="181"/>
      <c r="H19" s="181"/>
    </row>
    <row r="20" spans="2:8">
      <c r="B20" s="119" t="s">
        <v>8</v>
      </c>
      <c r="C20" s="120">
        <v>316</v>
      </c>
      <c r="D20" s="120">
        <v>5</v>
      </c>
      <c r="E20" s="122">
        <v>321</v>
      </c>
      <c r="F20" s="122"/>
      <c r="G20" s="121">
        <v>2</v>
      </c>
      <c r="H20" s="122">
        <v>323</v>
      </c>
    </row>
    <row r="21" spans="2:8">
      <c r="B21" s="119" t="s">
        <v>9</v>
      </c>
      <c r="C21" s="120">
        <v>924</v>
      </c>
      <c r="D21" s="120">
        <v>19</v>
      </c>
      <c r="E21" s="122">
        <v>943</v>
      </c>
      <c r="F21" s="122"/>
      <c r="G21" s="121">
        <v>27</v>
      </c>
      <c r="H21" s="122">
        <v>970</v>
      </c>
    </row>
    <row r="22" spans="2:8">
      <c r="B22" s="119" t="s">
        <v>10</v>
      </c>
      <c r="C22" s="120">
        <v>399</v>
      </c>
      <c r="D22" s="120">
        <v>53</v>
      </c>
      <c r="E22" s="122">
        <v>452</v>
      </c>
      <c r="F22" s="122"/>
      <c r="G22" s="121">
        <v>8</v>
      </c>
      <c r="H22" s="122">
        <v>460</v>
      </c>
    </row>
    <row r="23" spans="2:8">
      <c r="B23" s="119" t="s">
        <v>37</v>
      </c>
      <c r="C23" s="120">
        <v>415</v>
      </c>
      <c r="D23" s="120">
        <v>17</v>
      </c>
      <c r="E23" s="122">
        <v>432</v>
      </c>
      <c r="F23" s="122"/>
      <c r="G23" s="121">
        <v>19</v>
      </c>
      <c r="H23" s="122">
        <v>451</v>
      </c>
    </row>
    <row r="24" spans="2:8">
      <c r="B24" s="119" t="s">
        <v>12</v>
      </c>
      <c r="C24" s="120">
        <v>227</v>
      </c>
      <c r="D24" s="120">
        <v>27</v>
      </c>
      <c r="E24" s="122">
        <v>254</v>
      </c>
      <c r="F24" s="122"/>
      <c r="G24" s="121">
        <v>14</v>
      </c>
      <c r="H24" s="122">
        <v>268</v>
      </c>
    </row>
    <row r="25" spans="2:8">
      <c r="B25" s="119" t="s">
        <v>13</v>
      </c>
      <c r="C25" s="120">
        <v>251</v>
      </c>
      <c r="D25" s="120">
        <v>21</v>
      </c>
      <c r="E25" s="122">
        <v>272</v>
      </c>
      <c r="F25" s="122"/>
      <c r="G25" s="121">
        <v>20</v>
      </c>
      <c r="H25" s="122">
        <v>292</v>
      </c>
    </row>
    <row r="26" spans="2:8">
      <c r="B26" s="124" t="s">
        <v>25</v>
      </c>
      <c r="C26" s="125">
        <v>2532</v>
      </c>
      <c r="D26" s="125">
        <v>142</v>
      </c>
      <c r="E26" s="125">
        <v>2674</v>
      </c>
      <c r="F26" s="125"/>
      <c r="G26" s="125">
        <v>90</v>
      </c>
      <c r="H26" s="125">
        <v>2764</v>
      </c>
    </row>
    <row r="27" spans="2:8">
      <c r="B27" s="126" t="s">
        <v>0</v>
      </c>
      <c r="C27" s="127">
        <v>2826</v>
      </c>
      <c r="D27" s="127">
        <v>143</v>
      </c>
      <c r="E27" s="127">
        <v>2969</v>
      </c>
      <c r="F27" s="127">
        <v>25</v>
      </c>
      <c r="G27" s="127">
        <v>91</v>
      </c>
      <c r="H27" s="127">
        <v>3085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19" sqref="K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46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43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41" t="s">
        <v>20</v>
      </c>
      <c r="D11" s="4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29" t="s">
        <v>4</v>
      </c>
      <c r="C14" s="130">
        <v>3</v>
      </c>
      <c r="D14" s="130">
        <v>0</v>
      </c>
      <c r="E14" s="133">
        <v>3</v>
      </c>
      <c r="F14" s="130">
        <v>0</v>
      </c>
      <c r="G14" s="130">
        <v>0</v>
      </c>
      <c r="H14" s="133">
        <v>3</v>
      </c>
    </row>
    <row r="15" spans="2:8">
      <c r="B15" s="129" t="s">
        <v>5</v>
      </c>
      <c r="C15" s="130">
        <v>209</v>
      </c>
      <c r="D15" s="130">
        <v>0</v>
      </c>
      <c r="E15" s="133">
        <v>209</v>
      </c>
      <c r="F15" s="130">
        <v>3</v>
      </c>
      <c r="G15" s="130">
        <v>0</v>
      </c>
      <c r="H15" s="133">
        <v>212</v>
      </c>
    </row>
    <row r="16" spans="2:8">
      <c r="B16" s="129" t="s">
        <v>6</v>
      </c>
      <c r="C16" s="130">
        <v>77</v>
      </c>
      <c r="D16" s="130">
        <v>0</v>
      </c>
      <c r="E16" s="133">
        <v>77</v>
      </c>
      <c r="F16" s="130">
        <v>3</v>
      </c>
      <c r="G16" s="130">
        <v>1</v>
      </c>
      <c r="H16" s="133">
        <v>81</v>
      </c>
    </row>
    <row r="17" spans="2:8">
      <c r="B17" s="129" t="s">
        <v>7</v>
      </c>
      <c r="C17" s="130">
        <v>23</v>
      </c>
      <c r="D17" s="130">
        <v>0</v>
      </c>
      <c r="E17" s="133">
        <v>23</v>
      </c>
      <c r="F17" s="130">
        <v>0</v>
      </c>
      <c r="G17" s="130">
        <v>0</v>
      </c>
      <c r="H17" s="133">
        <v>23</v>
      </c>
    </row>
    <row r="18" spans="2:8">
      <c r="B18" s="131" t="s">
        <v>24</v>
      </c>
      <c r="C18" s="134">
        <v>312</v>
      </c>
      <c r="D18" s="134">
        <v>0</v>
      </c>
      <c r="E18" s="134">
        <v>312</v>
      </c>
      <c r="F18" s="134">
        <v>6</v>
      </c>
      <c r="G18" s="134">
        <v>1</v>
      </c>
      <c r="H18" s="134">
        <v>319</v>
      </c>
    </row>
    <row r="19" spans="2:8">
      <c r="B19" s="182" t="s">
        <v>23</v>
      </c>
      <c r="C19" s="182"/>
      <c r="D19" s="182"/>
      <c r="E19" s="182"/>
      <c r="F19" s="182"/>
      <c r="G19" s="182"/>
      <c r="H19" s="182"/>
    </row>
    <row r="20" spans="2:8">
      <c r="B20" s="129" t="s">
        <v>8</v>
      </c>
      <c r="C20" s="132">
        <v>0</v>
      </c>
      <c r="D20" s="132">
        <v>0</v>
      </c>
      <c r="E20" s="133">
        <v>0</v>
      </c>
      <c r="F20" s="133"/>
      <c r="G20" s="130">
        <v>0</v>
      </c>
      <c r="H20" s="133">
        <v>0</v>
      </c>
    </row>
    <row r="21" spans="2:8">
      <c r="B21" s="129" t="s">
        <v>9</v>
      </c>
      <c r="C21" s="132">
        <v>650</v>
      </c>
      <c r="D21" s="132">
        <v>0</v>
      </c>
      <c r="E21" s="133">
        <v>650</v>
      </c>
      <c r="F21" s="133"/>
      <c r="G21" s="130">
        <v>16</v>
      </c>
      <c r="H21" s="133">
        <v>666</v>
      </c>
    </row>
    <row r="22" spans="2:8">
      <c r="B22" s="129" t="s">
        <v>10</v>
      </c>
      <c r="C22" s="132">
        <v>442</v>
      </c>
      <c r="D22" s="132">
        <v>0</v>
      </c>
      <c r="E22" s="133">
        <v>442</v>
      </c>
      <c r="F22" s="133"/>
      <c r="G22" s="130">
        <v>3</v>
      </c>
      <c r="H22" s="133">
        <v>445</v>
      </c>
    </row>
    <row r="23" spans="2:8">
      <c r="B23" s="129" t="s">
        <v>11</v>
      </c>
      <c r="C23" s="132">
        <v>191</v>
      </c>
      <c r="D23" s="132">
        <v>0</v>
      </c>
      <c r="E23" s="133">
        <v>191</v>
      </c>
      <c r="F23" s="133"/>
      <c r="G23" s="130">
        <v>3</v>
      </c>
      <c r="H23" s="133">
        <v>194</v>
      </c>
    </row>
    <row r="24" spans="2:8">
      <c r="B24" s="129" t="s">
        <v>12</v>
      </c>
      <c r="C24" s="132">
        <v>312</v>
      </c>
      <c r="D24" s="132">
        <v>0</v>
      </c>
      <c r="E24" s="133">
        <v>312</v>
      </c>
      <c r="F24" s="133"/>
      <c r="G24" s="130">
        <v>7</v>
      </c>
      <c r="H24" s="133">
        <v>319</v>
      </c>
    </row>
    <row r="25" spans="2:8">
      <c r="B25" s="129" t="s">
        <v>13</v>
      </c>
      <c r="C25" s="132">
        <v>43</v>
      </c>
      <c r="D25" s="132">
        <v>0</v>
      </c>
      <c r="E25" s="133">
        <v>43</v>
      </c>
      <c r="F25" s="133"/>
      <c r="G25" s="130">
        <v>1</v>
      </c>
      <c r="H25" s="133">
        <v>44</v>
      </c>
    </row>
    <row r="26" spans="2:8">
      <c r="B26" s="131" t="s">
        <v>25</v>
      </c>
      <c r="C26" s="134">
        <v>1638</v>
      </c>
      <c r="D26" s="134">
        <v>0</v>
      </c>
      <c r="E26" s="134">
        <v>1638</v>
      </c>
      <c r="F26" s="134"/>
      <c r="G26" s="134">
        <v>30</v>
      </c>
      <c r="H26" s="134">
        <v>1668</v>
      </c>
    </row>
    <row r="27" spans="2:8">
      <c r="B27" s="135" t="s">
        <v>0</v>
      </c>
      <c r="C27" s="136">
        <v>1950</v>
      </c>
      <c r="D27" s="136">
        <v>0</v>
      </c>
      <c r="E27" s="136">
        <v>1950</v>
      </c>
      <c r="F27" s="136">
        <v>6</v>
      </c>
      <c r="G27" s="136">
        <v>31</v>
      </c>
      <c r="H27" s="136">
        <v>1987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"/>
    <protectedRange sqref="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8" sqref="J28:K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47</v>
      </c>
      <c r="D2" s="178"/>
      <c r="E2" s="178"/>
      <c r="F2" s="178"/>
      <c r="G2" s="7"/>
      <c r="H2" s="7"/>
    </row>
    <row r="3" spans="2:8">
      <c r="B3" s="6" t="s">
        <v>28</v>
      </c>
      <c r="C3" s="178"/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41" t="s">
        <v>20</v>
      </c>
      <c r="D11" s="4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41" t="s">
        <v>4</v>
      </c>
      <c r="C14" s="62">
        <v>3</v>
      </c>
      <c r="D14" s="62">
        <v>0</v>
      </c>
      <c r="E14" s="145">
        <v>3</v>
      </c>
      <c r="F14" s="62">
        <v>0</v>
      </c>
      <c r="G14" s="62">
        <v>0</v>
      </c>
      <c r="H14" s="145">
        <v>3</v>
      </c>
    </row>
    <row r="15" spans="2:8">
      <c r="B15" s="141" t="s">
        <v>5</v>
      </c>
      <c r="C15" s="62">
        <v>128</v>
      </c>
      <c r="D15" s="62">
        <v>0</v>
      </c>
      <c r="E15" s="145">
        <v>128</v>
      </c>
      <c r="F15" s="62">
        <v>9</v>
      </c>
      <c r="G15" s="62">
        <v>0</v>
      </c>
      <c r="H15" s="145">
        <v>137</v>
      </c>
    </row>
    <row r="16" spans="2:8">
      <c r="B16" s="141" t="s">
        <v>6</v>
      </c>
      <c r="C16" s="62">
        <v>20</v>
      </c>
      <c r="D16" s="62">
        <v>0</v>
      </c>
      <c r="E16" s="145">
        <v>20</v>
      </c>
      <c r="F16" s="62">
        <v>0</v>
      </c>
      <c r="G16" s="62">
        <v>0</v>
      </c>
      <c r="H16" s="145">
        <v>20</v>
      </c>
    </row>
    <row r="17" spans="2:8">
      <c r="B17" s="141" t="s">
        <v>7</v>
      </c>
      <c r="C17" s="62">
        <v>0</v>
      </c>
      <c r="D17" s="62">
        <v>0</v>
      </c>
      <c r="E17" s="145">
        <v>0</v>
      </c>
      <c r="F17" s="62">
        <v>0</v>
      </c>
      <c r="G17" s="62">
        <v>0</v>
      </c>
      <c r="H17" s="145">
        <v>0</v>
      </c>
    </row>
    <row r="18" spans="2:8">
      <c r="B18" s="143" t="s">
        <v>24</v>
      </c>
      <c r="C18" s="146">
        <v>151</v>
      </c>
      <c r="D18" s="146">
        <v>0</v>
      </c>
      <c r="E18" s="146">
        <v>151</v>
      </c>
      <c r="F18" s="146">
        <v>9</v>
      </c>
      <c r="G18" s="146">
        <v>0</v>
      </c>
      <c r="H18" s="146">
        <v>160</v>
      </c>
    </row>
    <row r="19" spans="2:8">
      <c r="B19" s="168" t="s">
        <v>23</v>
      </c>
      <c r="C19" s="168"/>
      <c r="D19" s="168"/>
      <c r="E19" s="168"/>
      <c r="F19" s="168"/>
      <c r="G19" s="168"/>
      <c r="H19" s="168"/>
    </row>
    <row r="20" spans="2:8">
      <c r="B20" s="141" t="s">
        <v>8</v>
      </c>
      <c r="C20" s="65">
        <v>0</v>
      </c>
      <c r="D20" s="65">
        <v>0</v>
      </c>
      <c r="E20" s="66">
        <v>0</v>
      </c>
      <c r="F20" s="66"/>
      <c r="G20" s="65">
        <v>0</v>
      </c>
      <c r="H20" s="66">
        <v>0</v>
      </c>
    </row>
    <row r="21" spans="2:8">
      <c r="B21" s="141" t="s">
        <v>9</v>
      </c>
      <c r="C21" s="67">
        <v>496</v>
      </c>
      <c r="D21" s="65">
        <v>0</v>
      </c>
      <c r="E21" s="66">
        <v>496</v>
      </c>
      <c r="F21" s="66"/>
      <c r="G21" s="67">
        <v>2</v>
      </c>
      <c r="H21" s="66">
        <v>498</v>
      </c>
    </row>
    <row r="22" spans="2:8">
      <c r="B22" s="141" t="s">
        <v>10</v>
      </c>
      <c r="C22" s="67">
        <v>515</v>
      </c>
      <c r="D22" s="65">
        <v>0</v>
      </c>
      <c r="E22" s="66">
        <v>515</v>
      </c>
      <c r="F22" s="66"/>
      <c r="G22" s="67">
        <v>2</v>
      </c>
      <c r="H22" s="66">
        <v>517</v>
      </c>
    </row>
    <row r="23" spans="2:8">
      <c r="B23" s="141" t="s">
        <v>37</v>
      </c>
      <c r="C23" s="67">
        <v>205</v>
      </c>
      <c r="D23" s="65">
        <v>0</v>
      </c>
      <c r="E23" s="66">
        <v>205</v>
      </c>
      <c r="F23" s="66"/>
      <c r="G23" s="67">
        <v>1</v>
      </c>
      <c r="H23" s="66">
        <v>206</v>
      </c>
    </row>
    <row r="24" spans="2:8">
      <c r="B24" s="141" t="s">
        <v>12</v>
      </c>
      <c r="C24" s="67">
        <v>346</v>
      </c>
      <c r="D24" s="65">
        <v>0</v>
      </c>
      <c r="E24" s="66">
        <v>346</v>
      </c>
      <c r="F24" s="66"/>
      <c r="G24" s="67">
        <v>4</v>
      </c>
      <c r="H24" s="66">
        <v>350</v>
      </c>
    </row>
    <row r="25" spans="2:8">
      <c r="B25" s="141" t="s">
        <v>13</v>
      </c>
      <c r="C25" s="65">
        <v>0</v>
      </c>
      <c r="D25" s="65">
        <v>0</v>
      </c>
      <c r="E25" s="66">
        <v>0</v>
      </c>
      <c r="F25" s="66"/>
      <c r="G25" s="65">
        <v>0</v>
      </c>
      <c r="H25" s="66">
        <v>0</v>
      </c>
    </row>
    <row r="26" spans="2:8">
      <c r="B26" s="143" t="s">
        <v>25</v>
      </c>
      <c r="C26" s="68">
        <v>1562</v>
      </c>
      <c r="D26" s="68">
        <v>0</v>
      </c>
      <c r="E26" s="68">
        <v>1562</v>
      </c>
      <c r="F26" s="68"/>
      <c r="G26" s="68">
        <v>9</v>
      </c>
      <c r="H26" s="68">
        <v>1571</v>
      </c>
    </row>
    <row r="27" spans="2:8">
      <c r="B27" s="147" t="s">
        <v>0</v>
      </c>
      <c r="C27" s="69">
        <v>1713</v>
      </c>
      <c r="D27" s="69">
        <v>0</v>
      </c>
      <c r="E27" s="69">
        <v>1713</v>
      </c>
      <c r="F27" s="69">
        <v>9</v>
      </c>
      <c r="G27" s="69">
        <v>9</v>
      </c>
      <c r="H27" s="69"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" name="Dados dos TRTs"/>
    <protectedRange sqref="F14:G17" name="Dados dos TRTs_1"/>
    <protectedRange sqref="C20:D25 G20:G25" name="Dados dos TRTs_2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N11" sqref="N1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48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49</v>
      </c>
      <c r="D3" s="178"/>
      <c r="E3" s="178"/>
      <c r="F3" s="178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4" t="s">
        <v>30</v>
      </c>
      <c r="C8" s="184" t="s">
        <v>14</v>
      </c>
      <c r="D8" s="184"/>
      <c r="E8" s="184"/>
      <c r="F8" s="184"/>
      <c r="G8" s="184" t="s">
        <v>15</v>
      </c>
      <c r="H8" s="184" t="s">
        <v>16</v>
      </c>
    </row>
    <row r="9" spans="2:8">
      <c r="B9" s="184"/>
      <c r="C9" s="184" t="s">
        <v>17</v>
      </c>
      <c r="D9" s="184"/>
      <c r="E9" s="184"/>
      <c r="F9" s="184" t="s">
        <v>18</v>
      </c>
      <c r="G9" s="184"/>
      <c r="H9" s="184"/>
    </row>
    <row r="10" spans="2:8">
      <c r="B10" s="184"/>
      <c r="C10" s="33" t="s">
        <v>19</v>
      </c>
      <c r="D10" s="33" t="s">
        <v>20</v>
      </c>
      <c r="E10" s="184" t="s">
        <v>21</v>
      </c>
      <c r="F10" s="184"/>
      <c r="G10" s="184"/>
      <c r="H10" s="184"/>
    </row>
    <row r="11" spans="2:8">
      <c r="B11" s="184"/>
      <c r="C11" s="34" t="s">
        <v>20</v>
      </c>
      <c r="D11" s="34" t="s">
        <v>2</v>
      </c>
      <c r="E11" s="184"/>
      <c r="F11" s="184"/>
      <c r="G11" s="184"/>
      <c r="H11" s="184"/>
    </row>
    <row r="12" spans="2:8">
      <c r="B12" s="184"/>
      <c r="C12" s="42" t="s">
        <v>3</v>
      </c>
      <c r="D12" s="42" t="s">
        <v>1</v>
      </c>
      <c r="E12" s="184"/>
      <c r="F12" s="184"/>
      <c r="G12" s="184"/>
      <c r="H12" s="184"/>
    </row>
    <row r="13" spans="2:8" ht="12.75" customHeight="1">
      <c r="B13" s="183" t="s">
        <v>22</v>
      </c>
      <c r="C13" s="183"/>
      <c r="D13" s="183"/>
      <c r="E13" s="183"/>
      <c r="F13" s="183"/>
      <c r="G13" s="183"/>
      <c r="H13" s="183"/>
    </row>
    <row r="14" spans="2:8">
      <c r="B14" s="129" t="s">
        <v>4</v>
      </c>
      <c r="C14" s="130">
        <v>2</v>
      </c>
      <c r="D14" s="130"/>
      <c r="E14" s="93">
        <v>2</v>
      </c>
      <c r="F14" s="130"/>
      <c r="G14" s="130"/>
      <c r="H14" s="93">
        <v>2</v>
      </c>
    </row>
    <row r="15" spans="2:8">
      <c r="B15" s="129" t="s">
        <v>5</v>
      </c>
      <c r="C15" s="130">
        <v>124</v>
      </c>
      <c r="D15" s="130"/>
      <c r="E15" s="93">
        <v>124</v>
      </c>
      <c r="F15" s="130">
        <v>2</v>
      </c>
      <c r="G15" s="130"/>
      <c r="H15" s="93">
        <v>126</v>
      </c>
    </row>
    <row r="16" spans="2:8">
      <c r="B16" s="129" t="s">
        <v>6</v>
      </c>
      <c r="C16" s="130">
        <v>10</v>
      </c>
      <c r="D16" s="130"/>
      <c r="E16" s="93">
        <v>10</v>
      </c>
      <c r="F16" s="130">
        <v>1</v>
      </c>
      <c r="G16" s="130"/>
      <c r="H16" s="93">
        <v>11</v>
      </c>
    </row>
    <row r="17" spans="2:8">
      <c r="B17" s="129" t="s">
        <v>7</v>
      </c>
      <c r="C17" s="130">
        <v>23</v>
      </c>
      <c r="D17" s="130"/>
      <c r="E17" s="93">
        <v>23</v>
      </c>
      <c r="F17" s="130">
        <v>1</v>
      </c>
      <c r="G17" s="130"/>
      <c r="H17" s="93">
        <v>24</v>
      </c>
    </row>
    <row r="18" spans="2:8">
      <c r="B18" s="131" t="s">
        <v>24</v>
      </c>
      <c r="C18" s="94">
        <v>159</v>
      </c>
      <c r="D18" s="94">
        <v>0</v>
      </c>
      <c r="E18" s="94">
        <v>159</v>
      </c>
      <c r="F18" s="94">
        <v>4</v>
      </c>
      <c r="G18" s="94">
        <v>0</v>
      </c>
      <c r="H18" s="94">
        <v>163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129" t="s">
        <v>8</v>
      </c>
      <c r="C20" s="132">
        <v>20</v>
      </c>
      <c r="D20" s="132"/>
      <c r="E20" s="93">
        <v>20</v>
      </c>
      <c r="F20" s="93"/>
      <c r="G20" s="130"/>
      <c r="H20" s="93">
        <v>20</v>
      </c>
    </row>
    <row r="21" spans="2:8">
      <c r="B21" s="129" t="s">
        <v>9</v>
      </c>
      <c r="C21" s="132">
        <v>430</v>
      </c>
      <c r="D21" s="132"/>
      <c r="E21" s="93">
        <v>430</v>
      </c>
      <c r="F21" s="93"/>
      <c r="G21" s="130"/>
      <c r="H21" s="93">
        <v>430</v>
      </c>
    </row>
    <row r="22" spans="2:8">
      <c r="B22" s="129" t="s">
        <v>10</v>
      </c>
      <c r="C22" s="132">
        <v>316</v>
      </c>
      <c r="D22" s="132"/>
      <c r="E22" s="93">
        <v>316</v>
      </c>
      <c r="F22" s="93"/>
      <c r="G22" s="130">
        <v>2</v>
      </c>
      <c r="H22" s="93">
        <v>318</v>
      </c>
    </row>
    <row r="23" spans="2:8">
      <c r="B23" s="129" t="s">
        <v>11</v>
      </c>
      <c r="C23" s="132">
        <v>120</v>
      </c>
      <c r="D23" s="132"/>
      <c r="E23" s="93">
        <v>120</v>
      </c>
      <c r="F23" s="93"/>
      <c r="G23" s="130">
        <v>3</v>
      </c>
      <c r="H23" s="93">
        <v>123</v>
      </c>
    </row>
    <row r="24" spans="2:8">
      <c r="B24" s="129" t="s">
        <v>12</v>
      </c>
      <c r="C24" s="132">
        <v>225</v>
      </c>
      <c r="D24" s="132"/>
      <c r="E24" s="93">
        <v>225</v>
      </c>
      <c r="F24" s="93"/>
      <c r="G24" s="130">
        <v>1</v>
      </c>
      <c r="H24" s="93">
        <v>226</v>
      </c>
    </row>
    <row r="25" spans="2:8">
      <c r="B25" s="129" t="s">
        <v>13</v>
      </c>
      <c r="C25" s="132">
        <v>4</v>
      </c>
      <c r="D25" s="132"/>
      <c r="E25" s="93">
        <v>4</v>
      </c>
      <c r="F25" s="93"/>
      <c r="G25" s="130"/>
      <c r="H25" s="93">
        <v>4</v>
      </c>
    </row>
    <row r="26" spans="2:8">
      <c r="B26" s="131" t="s">
        <v>25</v>
      </c>
      <c r="C26" s="94">
        <v>1115</v>
      </c>
      <c r="D26" s="94">
        <v>0</v>
      </c>
      <c r="E26" s="94">
        <v>1115</v>
      </c>
      <c r="F26" s="94"/>
      <c r="G26" s="94">
        <v>6</v>
      </c>
      <c r="H26" s="94">
        <v>1121</v>
      </c>
    </row>
    <row r="27" spans="2:8">
      <c r="B27" s="35" t="s">
        <v>0</v>
      </c>
      <c r="C27" s="95">
        <v>1274</v>
      </c>
      <c r="D27" s="95">
        <v>0</v>
      </c>
      <c r="E27" s="95">
        <v>1274</v>
      </c>
      <c r="F27" s="95">
        <v>4</v>
      </c>
      <c r="G27" s="95">
        <v>6</v>
      </c>
      <c r="H27" s="95">
        <v>1284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"/>
    <protectedRange sqref="C20:D25 G20:G25" name="Dados dos TRTs_1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30" sqref="L3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78" t="s">
        <v>50</v>
      </c>
      <c r="D2" s="178"/>
      <c r="E2" s="178"/>
      <c r="F2" s="178"/>
      <c r="G2" s="7"/>
      <c r="H2" s="7"/>
    </row>
    <row r="3" spans="2:8">
      <c r="B3" s="6" t="s">
        <v>28</v>
      </c>
      <c r="C3" s="178" t="s">
        <v>51</v>
      </c>
      <c r="D3" s="178"/>
      <c r="E3" s="178"/>
      <c r="F3" s="178"/>
      <c r="G3" s="7"/>
      <c r="H3" s="7"/>
    </row>
    <row r="4" spans="2:8">
      <c r="B4" s="7" t="s">
        <v>31</v>
      </c>
      <c r="C4" s="36">
        <v>43342</v>
      </c>
      <c r="D4" s="7"/>
      <c r="E4" s="7"/>
      <c r="F4" s="7"/>
      <c r="G4" s="7"/>
      <c r="H4" s="7"/>
    </row>
    <row r="5" spans="2:8">
      <c r="B5" s="180" t="s">
        <v>26</v>
      </c>
      <c r="C5" s="180"/>
      <c r="D5" s="180"/>
      <c r="E5" s="180"/>
      <c r="F5" s="180"/>
      <c r="G5" s="180"/>
      <c r="H5" s="18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7" t="s">
        <v>30</v>
      </c>
      <c r="C8" s="177" t="s">
        <v>14</v>
      </c>
      <c r="D8" s="177"/>
      <c r="E8" s="177"/>
      <c r="F8" s="177"/>
      <c r="G8" s="177" t="s">
        <v>15</v>
      </c>
      <c r="H8" s="177" t="s">
        <v>16</v>
      </c>
    </row>
    <row r="9" spans="2:8">
      <c r="B9" s="177"/>
      <c r="C9" s="177" t="s">
        <v>17</v>
      </c>
      <c r="D9" s="177"/>
      <c r="E9" s="177"/>
      <c r="F9" s="177" t="s">
        <v>18</v>
      </c>
      <c r="G9" s="177"/>
      <c r="H9" s="177"/>
    </row>
    <row r="10" spans="2:8">
      <c r="B10" s="177"/>
      <c r="C10" s="30" t="s">
        <v>19</v>
      </c>
      <c r="D10" s="30" t="s">
        <v>20</v>
      </c>
      <c r="E10" s="177" t="s">
        <v>21</v>
      </c>
      <c r="F10" s="177"/>
      <c r="G10" s="177"/>
      <c r="H10" s="177"/>
    </row>
    <row r="11" spans="2:8">
      <c r="B11" s="177"/>
      <c r="C11" s="31" t="s">
        <v>20</v>
      </c>
      <c r="D11" s="31" t="s">
        <v>2</v>
      </c>
      <c r="E11" s="177"/>
      <c r="F11" s="177"/>
      <c r="G11" s="177"/>
      <c r="H11" s="177"/>
    </row>
    <row r="12" spans="2:8">
      <c r="B12" s="177"/>
      <c r="C12" s="32" t="s">
        <v>3</v>
      </c>
      <c r="D12" s="32" t="s">
        <v>1</v>
      </c>
      <c r="E12" s="177"/>
      <c r="F12" s="177"/>
      <c r="G12" s="177"/>
      <c r="H12" s="177"/>
    </row>
    <row r="13" spans="2:8" ht="12.75" customHeight="1">
      <c r="B13" s="179" t="s">
        <v>22</v>
      </c>
      <c r="C13" s="179"/>
      <c r="D13" s="179"/>
      <c r="E13" s="179"/>
      <c r="F13" s="179"/>
      <c r="G13" s="179"/>
      <c r="H13" s="179"/>
    </row>
    <row r="14" spans="2:8">
      <c r="B14" s="129" t="s">
        <v>4</v>
      </c>
      <c r="C14" s="130">
        <v>2</v>
      </c>
      <c r="D14" s="130"/>
      <c r="E14" s="133">
        <f>C14+D14</f>
        <v>2</v>
      </c>
      <c r="F14" s="130"/>
      <c r="G14" s="130"/>
      <c r="H14" s="133">
        <f>E14+F14+G14</f>
        <v>2</v>
      </c>
    </row>
    <row r="15" spans="2:8">
      <c r="B15" s="129" t="s">
        <v>5</v>
      </c>
      <c r="C15" s="130">
        <v>55</v>
      </c>
      <c r="D15" s="130">
        <v>2</v>
      </c>
      <c r="E15" s="133">
        <f>C15+D15</f>
        <v>57</v>
      </c>
      <c r="F15" s="130">
        <v>3</v>
      </c>
      <c r="G15" s="130"/>
      <c r="H15" s="133">
        <f>E15+F15+G15</f>
        <v>60</v>
      </c>
    </row>
    <row r="16" spans="2:8">
      <c r="B16" s="129" t="s">
        <v>6</v>
      </c>
      <c r="C16" s="130"/>
      <c r="D16" s="130">
        <v>1</v>
      </c>
      <c r="E16" s="133">
        <f>C16+D16</f>
        <v>1</v>
      </c>
      <c r="F16" s="130"/>
      <c r="G16" s="130"/>
      <c r="H16" s="133">
        <f>E16+F16+G16</f>
        <v>1</v>
      </c>
    </row>
    <row r="17" spans="2:8">
      <c r="B17" s="129" t="s">
        <v>7</v>
      </c>
      <c r="C17" s="130">
        <v>19</v>
      </c>
      <c r="D17" s="130">
        <v>1</v>
      </c>
      <c r="E17" s="133">
        <f>C17+D17</f>
        <v>20</v>
      </c>
      <c r="F17" s="130">
        <v>3</v>
      </c>
      <c r="G17" s="130"/>
      <c r="H17" s="133">
        <f>E17+F17+G17</f>
        <v>23</v>
      </c>
    </row>
    <row r="18" spans="2:8">
      <c r="B18" s="131" t="s">
        <v>24</v>
      </c>
      <c r="C18" s="134">
        <f>SUM(C14:C17)</f>
        <v>76</v>
      </c>
      <c r="D18" s="134">
        <f>SUM(D14:D17)</f>
        <v>4</v>
      </c>
      <c r="E18" s="134">
        <f>C18+D18</f>
        <v>80</v>
      </c>
      <c r="F18" s="134">
        <f>SUM(F14:F17)</f>
        <v>6</v>
      </c>
      <c r="G18" s="134">
        <f>SUM(G14:G17)</f>
        <v>0</v>
      </c>
      <c r="H18" s="134">
        <f>E18+F18+G18</f>
        <v>86</v>
      </c>
    </row>
    <row r="19" spans="2:8">
      <c r="B19" s="182" t="s">
        <v>23</v>
      </c>
      <c r="C19" s="182"/>
      <c r="D19" s="182"/>
      <c r="E19" s="182"/>
      <c r="F19" s="182"/>
      <c r="G19" s="182"/>
      <c r="H19" s="182"/>
    </row>
    <row r="20" spans="2:8">
      <c r="B20" s="129" t="s">
        <v>8</v>
      </c>
      <c r="C20" s="132">
        <v>4</v>
      </c>
      <c r="D20" s="132"/>
      <c r="E20" s="133">
        <f t="shared" ref="E20:E26" si="0">C20+D20</f>
        <v>4</v>
      </c>
      <c r="F20" s="133"/>
      <c r="G20" s="130"/>
      <c r="H20" s="133">
        <f t="shared" ref="H20:H26" si="1">E20+G20</f>
        <v>4</v>
      </c>
    </row>
    <row r="21" spans="2:8">
      <c r="B21" s="129" t="s">
        <v>9</v>
      </c>
      <c r="C21" s="132">
        <v>204</v>
      </c>
      <c r="D21" s="132"/>
      <c r="E21" s="133">
        <f t="shared" si="0"/>
        <v>204</v>
      </c>
      <c r="F21" s="133"/>
      <c r="G21" s="130"/>
      <c r="H21" s="133">
        <f t="shared" si="1"/>
        <v>204</v>
      </c>
    </row>
    <row r="22" spans="2:8">
      <c r="B22" s="129" t="s">
        <v>10</v>
      </c>
      <c r="C22" s="132">
        <v>135</v>
      </c>
      <c r="D22" s="132"/>
      <c r="E22" s="133">
        <f t="shared" si="0"/>
        <v>135</v>
      </c>
      <c r="F22" s="133"/>
      <c r="G22" s="130"/>
      <c r="H22" s="133">
        <f t="shared" si="1"/>
        <v>135</v>
      </c>
    </row>
    <row r="23" spans="2:8">
      <c r="B23" s="129" t="s">
        <v>11</v>
      </c>
      <c r="C23" s="132">
        <v>120</v>
      </c>
      <c r="D23" s="132"/>
      <c r="E23" s="133">
        <f t="shared" si="0"/>
        <v>120</v>
      </c>
      <c r="F23" s="133"/>
      <c r="G23" s="130">
        <v>4</v>
      </c>
      <c r="H23" s="133">
        <f t="shared" si="1"/>
        <v>124</v>
      </c>
    </row>
    <row r="24" spans="2:8">
      <c r="B24" s="129" t="s">
        <v>12</v>
      </c>
      <c r="C24" s="132">
        <v>56</v>
      </c>
      <c r="D24" s="132"/>
      <c r="E24" s="133">
        <f t="shared" si="0"/>
        <v>56</v>
      </c>
      <c r="F24" s="133"/>
      <c r="G24" s="130">
        <v>2</v>
      </c>
      <c r="H24" s="133">
        <f t="shared" si="1"/>
        <v>58</v>
      </c>
    </row>
    <row r="25" spans="2:8">
      <c r="B25" s="129" t="s">
        <v>13</v>
      </c>
      <c r="C25" s="132">
        <v>10</v>
      </c>
      <c r="D25" s="132"/>
      <c r="E25" s="133">
        <f t="shared" si="0"/>
        <v>10</v>
      </c>
      <c r="F25" s="133"/>
      <c r="G25" s="130">
        <v>2</v>
      </c>
      <c r="H25" s="133">
        <f t="shared" si="1"/>
        <v>12</v>
      </c>
    </row>
    <row r="26" spans="2:8">
      <c r="B26" s="131" t="s">
        <v>25</v>
      </c>
      <c r="C26" s="134">
        <f>SUM(C20:C25)</f>
        <v>529</v>
      </c>
      <c r="D26" s="134">
        <f>SUM(D20:D25)</f>
        <v>0</v>
      </c>
      <c r="E26" s="134">
        <f t="shared" si="0"/>
        <v>529</v>
      </c>
      <c r="F26" s="134"/>
      <c r="G26" s="134">
        <f>SUM(G20:G25)</f>
        <v>8</v>
      </c>
      <c r="H26" s="134">
        <f t="shared" si="1"/>
        <v>537</v>
      </c>
    </row>
    <row r="27" spans="2:8">
      <c r="B27" s="135" t="s">
        <v>0</v>
      </c>
      <c r="C27" s="136">
        <f>C18+C26</f>
        <v>605</v>
      </c>
      <c r="D27" s="136">
        <f>D18+D26</f>
        <v>4</v>
      </c>
      <c r="E27" s="136">
        <f>E18+E26</f>
        <v>609</v>
      </c>
      <c r="F27" s="136">
        <f>F18</f>
        <v>6</v>
      </c>
      <c r="G27" s="136">
        <f>G18+G26</f>
        <v>8</v>
      </c>
      <c r="H27" s="136">
        <f>H18+H26</f>
        <v>623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2016-09-23T15:03:26Z</cp:lastPrinted>
  <dcterms:created xsi:type="dcterms:W3CDTF">2010-01-11T15:46:31Z</dcterms:created>
  <dcterms:modified xsi:type="dcterms:W3CDTF">2018-09-21T13:29:21Z</dcterms:modified>
</cp:coreProperties>
</file>