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355" yWindow="-180" windowWidth="16320" windowHeight="9165" tabRatio="911" firstSheet="1" activeTab="19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4525"/>
</workbook>
</file>

<file path=xl/calcChain.xml><?xml version="1.0" encoding="utf-8"?>
<calcChain xmlns="http://schemas.openxmlformats.org/spreadsheetml/2006/main">
  <c r="F27" i="50" l="1"/>
  <c r="D27" i="50"/>
  <c r="G26" i="50"/>
  <c r="G27" i="50" s="1"/>
  <c r="D26" i="50"/>
  <c r="C26" i="50"/>
  <c r="C27" i="50" s="1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E26" i="50" l="1"/>
  <c r="G18" i="56"/>
  <c r="F18" i="56"/>
  <c r="D18" i="56"/>
  <c r="C18" i="56"/>
  <c r="E18" i="56" s="1"/>
  <c r="H18" i="56" s="1"/>
  <c r="H17" i="56"/>
  <c r="E17" i="56"/>
  <c r="E16" i="56"/>
  <c r="H16" i="56" s="1"/>
  <c r="H15" i="56"/>
  <c r="E15" i="56"/>
  <c r="E14" i="56"/>
  <c r="H14" i="56" s="1"/>
  <c r="H26" i="50" l="1"/>
  <c r="H27" i="50" s="1"/>
  <c r="E27" i="50"/>
  <c r="G27" i="56"/>
  <c r="F27" i="56"/>
  <c r="G26" i="56"/>
  <c r="D26" i="56"/>
  <c r="D27" i="56" s="1"/>
  <c r="C26" i="56"/>
  <c r="E26" i="56" s="1"/>
  <c r="E25" i="56"/>
  <c r="H25" i="56" s="1"/>
  <c r="E24" i="56"/>
  <c r="H24" i="56" s="1"/>
  <c r="E23" i="56"/>
  <c r="H23" i="56" s="1"/>
  <c r="E22" i="56"/>
  <c r="H22" i="56" s="1"/>
  <c r="E21" i="56"/>
  <c r="H21" i="56" s="1"/>
  <c r="E20" i="56"/>
  <c r="H20" i="56" s="1"/>
  <c r="E27" i="56" l="1"/>
  <c r="H26" i="56"/>
  <c r="H27" i="56" s="1"/>
  <c r="C27" i="56"/>
  <c r="E14" i="55"/>
  <c r="H14" i="55"/>
  <c r="E15" i="55"/>
  <c r="H15" i="55" s="1"/>
  <c r="E16" i="55"/>
  <c r="H16" i="55"/>
  <c r="E17" i="55"/>
  <c r="H17" i="55" s="1"/>
  <c r="C18" i="55"/>
  <c r="D18" i="55"/>
  <c r="E18" i="55"/>
  <c r="H18" i="55" s="1"/>
  <c r="F18" i="55"/>
  <c r="G18" i="55"/>
  <c r="G27" i="55" l="1"/>
  <c r="F27" i="55"/>
  <c r="G26" i="55"/>
  <c r="D26" i="55"/>
  <c r="D27" i="55" s="1"/>
  <c r="C26" i="55"/>
  <c r="E26" i="55" s="1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27" i="55" l="1"/>
  <c r="H26" i="55"/>
  <c r="H27" i="55" s="1"/>
  <c r="C27" i="55"/>
  <c r="G25" i="54" l="1"/>
  <c r="D25" i="54"/>
  <c r="C25" i="54"/>
  <c r="E25" i="54" s="1"/>
  <c r="E24" i="54"/>
  <c r="H24" i="54" s="1"/>
  <c r="E23" i="54"/>
  <c r="H23" i="54" s="1"/>
  <c r="E22" i="54"/>
  <c r="H22" i="54" s="1"/>
  <c r="E21" i="54"/>
  <c r="H21" i="54" s="1"/>
  <c r="E20" i="54"/>
  <c r="H20" i="54" s="1"/>
  <c r="E19" i="54"/>
  <c r="H19" i="54" s="1"/>
  <c r="H25" i="54" l="1"/>
  <c r="G17" i="54"/>
  <c r="G26" i="54" s="1"/>
  <c r="F17" i="54"/>
  <c r="F26" i="54" s="1"/>
  <c r="D17" i="54"/>
  <c r="D26" i="54" s="1"/>
  <c r="C17" i="54"/>
  <c r="E16" i="54"/>
  <c r="H16" i="54" s="1"/>
  <c r="E15" i="54"/>
  <c r="H15" i="54" s="1"/>
  <c r="E14" i="54"/>
  <c r="H14" i="54" s="1"/>
  <c r="E13" i="54"/>
  <c r="H13" i="54" s="1"/>
  <c r="E17" i="54" l="1"/>
  <c r="C26" i="54"/>
  <c r="G27" i="53"/>
  <c r="F27" i="53"/>
  <c r="G26" i="53"/>
  <c r="D26" i="53"/>
  <c r="D27" i="53" s="1"/>
  <c r="C26" i="53"/>
  <c r="E26" i="53" s="1"/>
  <c r="E25" i="53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H17" i="54" l="1"/>
  <c r="H26" i="54" s="1"/>
  <c r="E26" i="54"/>
  <c r="E27" i="53"/>
  <c r="H26" i="53"/>
  <c r="H27" i="53" s="1"/>
  <c r="C27" i="53"/>
  <c r="G18" i="53"/>
  <c r="F18" i="53"/>
  <c r="D18" i="53"/>
  <c r="C18" i="53"/>
  <c r="E18" i="53" s="1"/>
  <c r="H18" i="53" s="1"/>
  <c r="H17" i="53"/>
  <c r="E17" i="53"/>
  <c r="E16" i="53"/>
  <c r="H16" i="53" s="1"/>
  <c r="H15" i="53"/>
  <c r="E15" i="53"/>
  <c r="E14" i="53"/>
  <c r="H14" i="53" s="1"/>
  <c r="F26" i="52" l="1"/>
  <c r="F27" i="52" s="1"/>
  <c r="D26" i="52"/>
  <c r="D27" i="52" s="1"/>
  <c r="C26" i="52"/>
  <c r="E26" i="52" s="1"/>
  <c r="H25" i="52"/>
  <c r="E25" i="52"/>
  <c r="E24" i="52"/>
  <c r="H24" i="52" s="1"/>
  <c r="H23" i="52"/>
  <c r="E23" i="52"/>
  <c r="E22" i="52"/>
  <c r="H22" i="52" s="1"/>
  <c r="H21" i="52"/>
  <c r="E21" i="52"/>
  <c r="E20" i="52"/>
  <c r="H20" i="52" s="1"/>
  <c r="H26" i="52" l="1"/>
  <c r="E27" i="52"/>
  <c r="H27" i="52" s="1"/>
  <c r="C27" i="52"/>
  <c r="E20" i="51"/>
  <c r="H20" i="51"/>
  <c r="E21" i="51"/>
  <c r="H21" i="51" s="1"/>
  <c r="E22" i="51"/>
  <c r="H22" i="51"/>
  <c r="E23" i="51"/>
  <c r="H23" i="51" s="1"/>
  <c r="E24" i="51"/>
  <c r="H24" i="51"/>
  <c r="E25" i="51"/>
  <c r="H25" i="51" s="1"/>
  <c r="C26" i="51"/>
  <c r="D26" i="51"/>
  <c r="E26" i="51"/>
  <c r="E27" i="51" s="1"/>
  <c r="G26" i="51"/>
  <c r="C27" i="51"/>
  <c r="D27" i="51"/>
  <c r="F27" i="51"/>
  <c r="G27" i="51"/>
  <c r="H26" i="51" l="1"/>
  <c r="H27" i="51" s="1"/>
  <c r="E14" i="51"/>
  <c r="H14" i="51"/>
  <c r="E15" i="51"/>
  <c r="H15" i="51" s="1"/>
  <c r="E16" i="51"/>
  <c r="H16" i="51"/>
  <c r="E17" i="51"/>
  <c r="H17" i="51" s="1"/>
  <c r="C18" i="51"/>
  <c r="D18" i="51"/>
  <c r="E18" i="51"/>
  <c r="H18" i="51" s="1"/>
  <c r="F18" i="51"/>
  <c r="G18" i="51"/>
  <c r="G27" i="49" l="1"/>
  <c r="F27" i="49"/>
  <c r="G26" i="49"/>
  <c r="D26" i="49"/>
  <c r="D27" i="49" s="1"/>
  <c r="C26" i="49"/>
  <c r="E26" i="49" s="1"/>
  <c r="E25" i="49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27" i="49" l="1"/>
  <c r="H26" i="49"/>
  <c r="H27" i="49" s="1"/>
  <c r="C27" i="49"/>
  <c r="G18" i="49"/>
  <c r="F18" i="49"/>
  <c r="D18" i="49"/>
  <c r="C18" i="49"/>
  <c r="E18" i="49" s="1"/>
  <c r="H18" i="49" s="1"/>
  <c r="H17" i="49"/>
  <c r="E17" i="49"/>
  <c r="E16" i="49"/>
  <c r="H16" i="49" s="1"/>
  <c r="H15" i="49"/>
  <c r="E15" i="49"/>
  <c r="E14" i="49"/>
  <c r="H14" i="49" s="1"/>
  <c r="G18" i="48" l="1"/>
  <c r="F18" i="48"/>
  <c r="D18" i="48"/>
  <c r="C18" i="48"/>
  <c r="E18" i="48" s="1"/>
  <c r="H18" i="48" s="1"/>
  <c r="H17" i="48"/>
  <c r="E17" i="48"/>
  <c r="E16" i="48"/>
  <c r="H16" i="48" s="1"/>
  <c r="H15" i="48"/>
  <c r="E15" i="48"/>
  <c r="E14" i="48"/>
  <c r="H14" i="48" s="1"/>
  <c r="G27" i="46" l="1"/>
  <c r="F27" i="46"/>
  <c r="G26" i="46"/>
  <c r="D26" i="46"/>
  <c r="D27" i="46" s="1"/>
  <c r="C26" i="46"/>
  <c r="C27" i="46" s="1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E26" i="46" s="1"/>
  <c r="E27" i="46" l="1"/>
  <c r="H26" i="46"/>
  <c r="H27" i="46" s="1"/>
  <c r="H20" i="46"/>
  <c r="G18" i="46"/>
  <c r="F18" i="46"/>
  <c r="D18" i="46"/>
  <c r="C18" i="46"/>
  <c r="E18" i="46" s="1"/>
  <c r="H18" i="46" s="1"/>
  <c r="H17" i="46"/>
  <c r="E17" i="46"/>
  <c r="E16" i="46"/>
  <c r="H16" i="46" s="1"/>
  <c r="H15" i="46"/>
  <c r="E15" i="46"/>
  <c r="E14" i="46"/>
  <c r="H14" i="46" s="1"/>
  <c r="E14" i="45" l="1"/>
  <c r="H14" i="45" s="1"/>
  <c r="E15" i="45"/>
  <c r="H15" i="45" s="1"/>
  <c r="E16" i="45"/>
  <c r="H16" i="45" s="1"/>
  <c r="E17" i="45"/>
  <c r="H17" i="45" s="1"/>
  <c r="C18" i="45"/>
  <c r="E18" i="45" s="1"/>
  <c r="H18" i="45" s="1"/>
  <c r="D18" i="45"/>
  <c r="F18" i="45"/>
  <c r="G18" i="45"/>
  <c r="G27" i="45" l="1"/>
  <c r="F27" i="45"/>
  <c r="G26" i="45"/>
  <c r="D26" i="45"/>
  <c r="D27" i="45" s="1"/>
  <c r="C26" i="45"/>
  <c r="E26" i="45" s="1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E27" i="45" l="1"/>
  <c r="H26" i="45"/>
  <c r="H27" i="45" s="1"/>
  <c r="C27" i="45"/>
  <c r="G18" i="42" l="1"/>
  <c r="F18" i="42"/>
  <c r="D18" i="42"/>
  <c r="C18" i="42"/>
  <c r="E18" i="42" s="1"/>
  <c r="H18" i="42" s="1"/>
  <c r="E17" i="42"/>
  <c r="H17" i="42" s="1"/>
  <c r="E16" i="42"/>
  <c r="H16" i="42" s="1"/>
  <c r="E15" i="42"/>
  <c r="H15" i="42" s="1"/>
  <c r="E14" i="42"/>
  <c r="H14" i="42" s="1"/>
  <c r="G18" i="43" l="1"/>
  <c r="F18" i="43"/>
  <c r="D18" i="43"/>
  <c r="C18" i="43"/>
  <c r="E18" i="43" s="1"/>
  <c r="H18" i="43" s="1"/>
  <c r="H17" i="43"/>
  <c r="E17" i="43"/>
  <c r="E16" i="43"/>
  <c r="H16" i="43" s="1"/>
  <c r="H15" i="43"/>
  <c r="E15" i="43"/>
  <c r="E14" i="43"/>
  <c r="H14" i="43" s="1"/>
  <c r="G27" i="43" l="1"/>
  <c r="F27" i="43"/>
  <c r="G26" i="43"/>
  <c r="D26" i="43"/>
  <c r="D27" i="43" s="1"/>
  <c r="C26" i="43"/>
  <c r="E26" i="43" s="1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E27" i="43" l="1"/>
  <c r="H26" i="43"/>
  <c r="H27" i="43" s="1"/>
  <c r="C27" i="43"/>
  <c r="F27" i="41" l="1"/>
  <c r="G26" i="41"/>
  <c r="G27" i="41" s="1"/>
  <c r="D26" i="41"/>
  <c r="D27" i="41" s="1"/>
  <c r="C26" i="41"/>
  <c r="E26" i="41" s="1"/>
  <c r="H25" i="41"/>
  <c r="E25" i="41"/>
  <c r="E24" i="41"/>
  <c r="H24" i="41" s="1"/>
  <c r="H23" i="41"/>
  <c r="E23" i="41"/>
  <c r="E22" i="41"/>
  <c r="H22" i="41" s="1"/>
  <c r="H21" i="41"/>
  <c r="E21" i="41"/>
  <c r="E20" i="41"/>
  <c r="H20" i="41" s="1"/>
  <c r="H26" i="41" l="1"/>
  <c r="H27" i="41" s="1"/>
  <c r="E27" i="41"/>
  <c r="C27" i="41"/>
  <c r="G18" i="41"/>
  <c r="F18" i="41"/>
  <c r="E18" i="41"/>
  <c r="H18" i="41" s="1"/>
  <c r="D18" i="41"/>
  <c r="C18" i="41"/>
  <c r="E17" i="41"/>
  <c r="H17" i="41" s="1"/>
  <c r="E16" i="41"/>
  <c r="H16" i="41" s="1"/>
  <c r="E15" i="41"/>
  <c r="H15" i="41" s="1"/>
  <c r="E14" i="41"/>
  <c r="H14" i="41" s="1"/>
  <c r="G27" i="40" l="1"/>
  <c r="F27" i="40"/>
  <c r="G26" i="40"/>
  <c r="D26" i="40"/>
  <c r="D27" i="40" s="1"/>
  <c r="C26" i="40"/>
  <c r="E26" i="40" s="1"/>
  <c r="H25" i="40"/>
  <c r="E25" i="40"/>
  <c r="E24" i="40"/>
  <c r="H24" i="40" s="1"/>
  <c r="H23" i="40"/>
  <c r="E23" i="40"/>
  <c r="E22" i="40"/>
  <c r="H22" i="40" s="1"/>
  <c r="H21" i="40"/>
  <c r="E21" i="40"/>
  <c r="E20" i="40"/>
  <c r="H20" i="40" s="1"/>
  <c r="H26" i="40" l="1"/>
  <c r="H27" i="40" s="1"/>
  <c r="E27" i="40"/>
  <c r="C27" i="40"/>
  <c r="F27" i="39"/>
  <c r="D27" i="39"/>
  <c r="G26" i="39"/>
  <c r="G27" i="39" s="1"/>
  <c r="E26" i="39"/>
  <c r="H26" i="39" s="1"/>
  <c r="H27" i="39" s="1"/>
  <c r="D26" i="39"/>
  <c r="C26" i="39"/>
  <c r="C27" i="39" s="1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E27" i="39" l="1"/>
  <c r="G18" i="39"/>
  <c r="F18" i="39"/>
  <c r="D18" i="39"/>
  <c r="C18" i="39"/>
  <c r="E18" i="39" s="1"/>
  <c r="H18" i="39" s="1"/>
  <c r="E17" i="39"/>
  <c r="H17" i="39" s="1"/>
  <c r="E16" i="39"/>
  <c r="H16" i="39" s="1"/>
  <c r="E15" i="39"/>
  <c r="H15" i="39" s="1"/>
  <c r="E14" i="39"/>
  <c r="H14" i="39" s="1"/>
  <c r="G27" i="38" l="1"/>
  <c r="F27" i="38"/>
  <c r="C27" i="38"/>
  <c r="G26" i="38"/>
  <c r="D26" i="38"/>
  <c r="D27" i="38" s="1"/>
  <c r="C26" i="38"/>
  <c r="E26" i="38" s="1"/>
  <c r="E25" i="38"/>
  <c r="H25" i="38" s="1"/>
  <c r="H24" i="38"/>
  <c r="E24" i="38"/>
  <c r="E23" i="38"/>
  <c r="H23" i="38" s="1"/>
  <c r="H22" i="38"/>
  <c r="E22" i="38"/>
  <c r="E21" i="38"/>
  <c r="H21" i="38" s="1"/>
  <c r="E20" i="38"/>
  <c r="H20" i="38" s="1"/>
  <c r="H26" i="38" l="1"/>
  <c r="H27" i="38" s="1"/>
  <c r="E27" i="38"/>
  <c r="G18" i="38"/>
  <c r="F18" i="38"/>
  <c r="D18" i="38"/>
  <c r="C18" i="38"/>
  <c r="E18" i="38" s="1"/>
  <c r="H18" i="38" s="1"/>
  <c r="E17" i="38"/>
  <c r="H17" i="38" s="1"/>
  <c r="E16" i="38"/>
  <c r="H16" i="38" s="1"/>
  <c r="E15" i="38"/>
  <c r="H15" i="38" s="1"/>
  <c r="E14" i="38"/>
  <c r="H14" i="38" s="1"/>
  <c r="G18" i="37" l="1"/>
  <c r="F18" i="37"/>
  <c r="D18" i="37"/>
  <c r="C18" i="37"/>
  <c r="E18" i="37" s="1"/>
  <c r="H18" i="37" s="1"/>
  <c r="H17" i="37"/>
  <c r="E17" i="37"/>
  <c r="H16" i="37"/>
  <c r="E16" i="37"/>
  <c r="H15" i="37"/>
  <c r="E15" i="37"/>
  <c r="H14" i="37"/>
  <c r="E14" i="37"/>
  <c r="F27" i="36" l="1"/>
  <c r="G26" i="36"/>
  <c r="G27" i="36" s="1"/>
  <c r="D26" i="36"/>
  <c r="D27" i="36" s="1"/>
  <c r="C26" i="36"/>
  <c r="E26" i="36" s="1"/>
  <c r="H25" i="36"/>
  <c r="E25" i="36"/>
  <c r="E24" i="36"/>
  <c r="H24" i="36" s="1"/>
  <c r="H23" i="36"/>
  <c r="E23" i="36"/>
  <c r="E22" i="36"/>
  <c r="H22" i="36" s="1"/>
  <c r="H21" i="36"/>
  <c r="E21" i="36"/>
  <c r="E20" i="36"/>
  <c r="H20" i="36" s="1"/>
  <c r="H26" i="36" l="1"/>
  <c r="H27" i="36" s="1"/>
  <c r="E27" i="36"/>
  <c r="C27" i="36"/>
  <c r="G18" i="36"/>
  <c r="F18" i="36"/>
  <c r="D18" i="36"/>
  <c r="C18" i="36"/>
  <c r="E18" i="36" s="1"/>
  <c r="H18" i="36" s="1"/>
  <c r="E17" i="36"/>
  <c r="H17" i="36" s="1"/>
  <c r="E16" i="36"/>
  <c r="H16" i="36" s="1"/>
  <c r="E15" i="36"/>
  <c r="H15" i="36" s="1"/>
  <c r="E14" i="36"/>
  <c r="H14" i="36" s="1"/>
  <c r="G27" i="33" l="1"/>
  <c r="F27" i="33"/>
  <c r="G26" i="33"/>
  <c r="D26" i="33"/>
  <c r="D27" i="33" s="1"/>
  <c r="E25" i="33"/>
  <c r="H25" i="33" s="1"/>
  <c r="H24" i="33"/>
  <c r="E24" i="33"/>
  <c r="C23" i="33"/>
  <c r="C26" i="33" s="1"/>
  <c r="H22" i="33"/>
  <c r="E22" i="33"/>
  <c r="E21" i="33"/>
  <c r="H21" i="33" s="1"/>
  <c r="H20" i="33"/>
  <c r="E20" i="33"/>
  <c r="E26" i="33" l="1"/>
  <c r="C27" i="33"/>
  <c r="E23" i="33"/>
  <c r="H23" i="33" s="1"/>
  <c r="G18" i="33"/>
  <c r="F18" i="33"/>
  <c r="D18" i="33"/>
  <c r="C18" i="33"/>
  <c r="E18" i="33" s="1"/>
  <c r="H18" i="33" s="1"/>
  <c r="H17" i="33"/>
  <c r="E17" i="33"/>
  <c r="E16" i="33"/>
  <c r="H16" i="33" s="1"/>
  <c r="H15" i="33"/>
  <c r="E15" i="33"/>
  <c r="E14" i="33"/>
  <c r="H14" i="33" s="1"/>
  <c r="H26" i="33" l="1"/>
  <c r="H27" i="33" s="1"/>
  <c r="E27" i="33"/>
  <c r="F27" i="48"/>
  <c r="G26" i="48"/>
  <c r="G27" i="48" s="1"/>
  <c r="D26" i="48"/>
  <c r="D27" i="48" s="1"/>
  <c r="C26" i="48"/>
  <c r="C27" i="48" s="1"/>
  <c r="E25" i="48"/>
  <c r="H25" i="48" s="1"/>
  <c r="E24" i="48"/>
  <c r="H24" i="48" s="1"/>
  <c r="E23" i="48"/>
  <c r="H23" i="48" s="1"/>
  <c r="E22" i="48"/>
  <c r="H22" i="48" s="1"/>
  <c r="E21" i="48"/>
  <c r="H21" i="48" s="1"/>
  <c r="H20" i="48"/>
  <c r="E20" i="48"/>
  <c r="E26" i="48" l="1"/>
  <c r="H26" i="48"/>
  <c r="H27" i="48" s="1"/>
  <c r="E27" i="48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<sst xmlns="http://schemas.openxmlformats.org/spreadsheetml/2006/main" count="955" uniqueCount="84">
  <si>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</si>
  <si>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</si>
  <si>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</si>
  <si>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</si>
  <si>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</si>
  <si>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</si>
  <si>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</si>
  <si>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</si>
  <si>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</si>
  <si>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</si>
  <si>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</si>
  <si>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</si>
  <si>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</si>
  <si>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</si>
  <si>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</si>
  <si>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</si>
  <si>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</si>
  <si>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</si>
  <si>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</si>
  <si>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</si>
  <si>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</si>
  <si>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</si>
  <si>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</si>
  <si>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</si>
  <si>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</si>
  <si>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</si>
  <si>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</si>
  <si>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</si>
  <si>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</si>
  <si>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</si>
  <si>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</si>
  <si>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</si>
  <si>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</si>
  <si>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</si>
  <si>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RESOLUÇÃO 102 CNJ - ANEXO IV- QUANTITATIVO DE CARGOS E FUNÇÕES</t>
  </si>
  <si>
    <t>Consolidado da Justiça do Trabalho</t>
  </si>
  <si>
    <t>UNIDADE: Coordenadoria de Gestão de Pessoas CSJT</t>
  </si>
  <si>
    <t>FC-03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</si>
  <si>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</si>
  <si>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</si>
  <si>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</si>
  <si>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</si>
  <si>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</si>
  <si>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</si>
  <si>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</si>
  <si>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</si>
  <si>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</si>
  <si>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</si>
  <si>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</si>
  <si>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</si>
  <si>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TRABALHA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</si>
  <si>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</si>
  <si>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</si>
  <si>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</si>
  <si>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</si>
  <si>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</si>
  <si>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</si>
  <si>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</si>
  <si>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</si>
  <si>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</si>
  <si>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</si>
  <si>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 xml:space="preserve">SECRETARIA DE GESTÃO DE PESSOAS 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</si>
  <si>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</si>
  <si>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</si>
  <si>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</si>
  <si>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</si>
  <si>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</si>
  <si>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</si>
  <si>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</si>
  <si>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</si>
  <si>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</si>
  <si>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</si>
  <si>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</si>
  <si>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</si>
  <si>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</si>
  <si>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</si>
  <si>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</si>
  <si>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</si>
  <si>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</si>
  <si>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</si>
  <si>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COORDENADORIA DE ADMINISTRAÇÃO E PAGAMENTO DE PESSOAL</t>
  </si>
  <si>
    <t>Total Cargos</t>
  </si>
  <si>
    <t>Total Funções</t>
  </si>
  <si>
    <t>Data de referência: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</si>
</sst>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#,##0"/>
    <numFmt numFmtId="193" formatCode="[$-416]General"/>
    <numFmt numFmtId="194" formatCode="[$-416]0.0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9"/>
      <name val="Arial"/>
    </font>
    <font>
      <b/>
      <sz val="9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</borders>
  <cellStyleXfs count="90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1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1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1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1" fillId="9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1" fillId="1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1" fillId="11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1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1" fillId="9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1" fillId="12" borderId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2" fillId="13" borderId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2" fillId="1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2" fillId="11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4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2" fillId="15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2" fillId="16" borderId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164" fontId="33" fillId="0" borderId="1"/>
    <xf numFmtId="0" fontId="21" fillId="3" borderId="0" applyNumberFormat="0" applyBorder="0" applyAlignment="0" applyProtection="0"/>
    <xf numFmtId="164" fontId="34" fillId="0" borderId="0">
      <alignment vertical="top"/>
    </xf>
    <xf numFmtId="164" fontId="35" fillId="0" borderId="0">
      <alignment horizontal="right"/>
    </xf>
    <xf numFmtId="164" fontId="35" fillId="0" borderId="0">
      <alignment horizontal="left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2" fontId="39" fillId="0" borderId="0">
      <protection locked="0"/>
    </xf>
    <xf numFmtId="2" fontId="40" fillId="0" borderId="0">
      <protection locked="0"/>
    </xf>
    <xf numFmtId="0" fontId="37" fillId="0" borderId="0"/>
    <xf numFmtId="0" fontId="38" fillId="0" borderId="0"/>
    <xf numFmtId="0" fontId="17" fillId="8" borderId="2" applyNumberFormat="0" applyAlignment="0" applyProtection="0"/>
    <xf numFmtId="0" fontId="17" fillId="8" borderId="2" applyNumberFormat="0" applyAlignment="0" applyProtection="0"/>
    <xf numFmtId="0" fontId="17" fillId="8" borderId="2" applyNumberFormat="0" applyAlignment="0" applyProtection="0"/>
    <xf numFmtId="0" fontId="42" fillId="8" borderId="2"/>
    <xf numFmtId="0" fontId="17" fillId="8" borderId="2" applyNumberFormat="0" applyAlignment="0" applyProtection="0"/>
    <xf numFmtId="0" fontId="17" fillId="8" borderId="2" applyNumberFormat="0" applyAlignment="0" applyProtection="0"/>
    <xf numFmtId="0" fontId="41" fillId="0" borderId="0">
      <alignment vertical="center"/>
    </xf>
    <xf numFmtId="0" fontId="18" fillId="21" borderId="3" applyNumberFormat="0" applyAlignment="0" applyProtection="0"/>
    <xf numFmtId="0" fontId="18" fillId="21" borderId="3" applyNumberFormat="0" applyAlignment="0" applyProtection="0"/>
    <xf numFmtId="0" fontId="43" fillId="21" borderId="3"/>
    <xf numFmtId="0" fontId="18" fillId="21" borderId="3" applyNumberFormat="0" applyAlignment="0" applyProtection="0"/>
    <xf numFmtId="0" fontId="18" fillId="21" borderId="3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44" fillId="0" borderId="4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8" fillId="21" borderId="3" applyNumberFormat="0" applyAlignment="0" applyProtection="0"/>
    <xf numFmtId="4" fontId="31" fillId="0" borderId="0"/>
    <xf numFmtId="166" fontId="31" fillId="0" borderId="0"/>
    <xf numFmtId="165" fontId="13" fillId="0" borderId="0" applyBorder="0" applyAlignment="0" applyProtection="0"/>
    <xf numFmtId="165" fontId="13" fillId="0" borderId="0" applyBorder="0" applyAlignment="0" applyProtection="0"/>
    <xf numFmtId="40" fontId="31" fillId="0" borderId="0"/>
    <xf numFmtId="3" fontId="31" fillId="0" borderId="0"/>
    <xf numFmtId="0" fontId="31" fillId="0" borderId="0"/>
    <xf numFmtId="0" fontId="31" fillId="0" borderId="0"/>
    <xf numFmtId="167" fontId="31" fillId="0" borderId="0"/>
    <xf numFmtId="0" fontId="31" fillId="0" borderId="0"/>
    <xf numFmtId="0" fontId="31" fillId="0" borderId="0"/>
    <xf numFmtId="168" fontId="31" fillId="0" borderId="0"/>
    <xf numFmtId="169" fontId="31" fillId="0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2" fillId="18" borderId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2" fillId="19" borderId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4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2" fillId="15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2" fillId="20" borderId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8" borderId="2" applyNumberFormat="0" applyAlignment="0" applyProtection="0"/>
    <xf numFmtId="170" fontId="13" fillId="0" borderId="0" applyFill="0" applyBorder="0" applyAlignment="0" applyProtection="0"/>
    <xf numFmtId="0" fontId="13" fillId="0" borderId="0" applyFill="0" applyBorder="0" applyAlignment="0" applyProtection="0"/>
    <xf numFmtId="170" fontId="13" fillId="0" borderId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5">
      <alignment horizontal="center"/>
    </xf>
    <xf numFmtId="2" fontId="31" fillId="0" borderId="0"/>
    <xf numFmtId="2" fontId="31" fillId="0" borderId="0"/>
    <xf numFmtId="0" fontId="46" fillId="0" borderId="0">
      <alignment horizontal="left"/>
    </xf>
    <xf numFmtId="0" fontId="16" fillId="4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7" fillId="3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/>
    <xf numFmtId="0" fontId="20" fillId="7" borderId="2" applyNumberFormat="0" applyAlignment="0" applyProtection="0"/>
    <xf numFmtId="0" fontId="45" fillId="0" borderId="9">
      <alignment horizontal="center"/>
    </xf>
    <xf numFmtId="0" fontId="49" fillId="0" borderId="10">
      <alignment horizontal="center"/>
    </xf>
    <xf numFmtId="171" fontId="31" fillId="0" borderId="0"/>
    <xf numFmtId="0" fontId="19" fillId="0" borderId="4" applyNumberFormat="0" applyFill="0" applyAlignment="0" applyProtection="0"/>
    <xf numFmtId="165" fontId="31" fillId="0" borderId="0"/>
    <xf numFmtId="172" fontId="13" fillId="0" borderId="0" applyFill="0" applyBorder="0" applyAlignment="0" applyProtection="0"/>
    <xf numFmtId="167" fontId="31" fillId="0" borderId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50" fillId="22" borderId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5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31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23" fillId="8" borderId="12" applyNumberFormat="0" applyAlignment="0" applyProtection="0"/>
    <xf numFmtId="10" fontId="31" fillId="0" borderId="0"/>
    <xf numFmtId="173" fontId="39" fillId="0" borderId="0">
      <protection locked="0"/>
    </xf>
    <xf numFmtId="174" fontId="39" fillId="0" borderId="0">
      <protection locked="0"/>
    </xf>
    <xf numFmtId="9" fontId="13" fillId="0" borderId="0" applyFill="0" applyBorder="0" applyAlignment="0" applyProtection="0"/>
    <xf numFmtId="9" fontId="65" fillId="0" borderId="0" applyFont="0" applyFill="0" applyBorder="0" applyAlignment="0" applyProtection="0"/>
    <xf numFmtId="9" fontId="31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31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0" fontId="35" fillId="0" borderId="0"/>
    <xf numFmtId="0" fontId="23" fillId="8" borderId="12" applyNumberFormat="0" applyAlignment="0" applyProtection="0"/>
    <xf numFmtId="0" fontId="23" fillId="8" borderId="12" applyNumberFormat="0" applyAlignment="0" applyProtection="0"/>
    <xf numFmtId="0" fontId="52" fillId="8" borderId="12"/>
    <xf numFmtId="0" fontId="23" fillId="8" borderId="12" applyNumberFormat="0" applyAlignment="0" applyProtection="0"/>
    <xf numFmtId="0" fontId="23" fillId="8" borderId="12" applyNumberFormat="0" applyAlignment="0" applyProtection="0"/>
    <xf numFmtId="38" fontId="31" fillId="0" borderId="0"/>
    <xf numFmtId="38" fontId="53" fillId="0" borderId="13"/>
    <xf numFmtId="175" fontId="51" fillId="0" borderId="0">
      <protection locked="0"/>
    </xf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31" fillId="0" borderId="0"/>
    <xf numFmtId="176" fontId="13" fillId="0" borderId="0" applyFill="0" applyBorder="0" applyAlignment="0" applyProtection="0"/>
    <xf numFmtId="165" fontId="13" fillId="0" borderId="0"/>
    <xf numFmtId="0" fontId="13" fillId="0" borderId="0"/>
    <xf numFmtId="165" fontId="13" fillId="0" borderId="0"/>
    <xf numFmtId="165" fontId="51" fillId="0" borderId="0"/>
    <xf numFmtId="165" fontId="1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7" fontId="31" fillId="0" borderId="0"/>
    <xf numFmtId="178" fontId="31" fillId="0" borderId="0"/>
    <xf numFmtId="0" fontId="26" fillId="0" borderId="0" applyNumberFormat="0" applyFill="0" applyBorder="0" applyAlignment="0" applyProtection="0"/>
    <xf numFmtId="0" fontId="56" fillId="0" borderId="14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60" fillId="0" borderId="6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62" fillId="0" borderId="7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63" fillId="0" borderId="8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4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15"/>
    <xf numFmtId="2" fontId="57" fillId="0" borderId="0">
      <protection locked="0"/>
    </xf>
    <xf numFmtId="2" fontId="57" fillId="0" borderId="0">
      <protection locked="0"/>
    </xf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9" fillId="0" borderId="16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174" fontId="39" fillId="0" borderId="0">
      <protection locked="0"/>
    </xf>
    <xf numFmtId="179" fontId="39" fillId="0" borderId="0">
      <protection locked="0"/>
    </xf>
    <xf numFmtId="0" fontId="51" fillId="0" borderId="0"/>
    <xf numFmtId="43" fontId="65" fillId="0" borderId="0" applyFont="0" applyFill="0" applyBorder="0" applyAlignment="0" applyProtection="0"/>
    <xf numFmtId="165" fontId="13" fillId="0" borderId="0" applyFill="0" applyBorder="0" applyAlignment="0" applyProtection="0"/>
    <xf numFmtId="176" fontId="13" fillId="0" borderId="0" applyFill="0" applyBorder="0" applyAlignment="0" applyProtection="0"/>
    <xf numFmtId="165" fontId="13" fillId="0" borderId="0" applyFill="0" applyBorder="0" applyAlignment="0" applyProtection="0"/>
    <xf numFmtId="176" fontId="13" fillId="0" borderId="0" applyFill="0" applyBorder="0" applyAlignment="0" applyProtection="0"/>
    <xf numFmtId="3" fontId="31" fillId="0" borderId="0"/>
    <xf numFmtId="0" fontId="24" fillId="0" borderId="0" applyNumberFormat="0" applyFill="0" applyBorder="0" applyAlignment="0" applyProtection="0"/>
    <xf numFmtId="0" fontId="75" fillId="0" borderId="0"/>
    <xf numFmtId="0" fontId="76" fillId="37" borderId="0"/>
    <xf numFmtId="0" fontId="76" fillId="38" borderId="0"/>
    <xf numFmtId="0" fontId="76" fillId="39" borderId="0"/>
    <xf numFmtId="0" fontId="76" fillId="40" borderId="0"/>
    <xf numFmtId="0" fontId="76" fillId="41" borderId="0"/>
    <xf numFmtId="0" fontId="76" fillId="42" borderId="0"/>
    <xf numFmtId="0" fontId="76" fillId="37" borderId="0"/>
    <xf numFmtId="0" fontId="76" fillId="37" borderId="0"/>
    <xf numFmtId="0" fontId="76" fillId="37" borderId="0"/>
    <xf numFmtId="0" fontId="76" fillId="37" borderId="0"/>
    <xf numFmtId="0" fontId="76" fillId="38" borderId="0"/>
    <xf numFmtId="0" fontId="76" fillId="38" borderId="0"/>
    <xf numFmtId="0" fontId="76" fillId="38" borderId="0"/>
    <xf numFmtId="0" fontId="76" fillId="38" borderId="0"/>
    <xf numFmtId="0" fontId="76" fillId="39" borderId="0"/>
    <xf numFmtId="0" fontId="76" fillId="39" borderId="0"/>
    <xf numFmtId="0" fontId="76" fillId="39" borderId="0"/>
    <xf numFmtId="0" fontId="76" fillId="39" borderId="0"/>
    <xf numFmtId="0" fontId="76" fillId="40" borderId="0"/>
    <xf numFmtId="0" fontId="76" fillId="40" borderId="0"/>
    <xf numFmtId="0" fontId="76" fillId="40" borderId="0"/>
    <xf numFmtId="0" fontId="76" fillId="40" borderId="0"/>
    <xf numFmtId="0" fontId="76" fillId="41" borderId="0"/>
    <xf numFmtId="0" fontId="76" fillId="41" borderId="0"/>
    <xf numFmtId="0" fontId="76" fillId="41" borderId="0"/>
    <xf numFmtId="0" fontId="76" fillId="41" borderId="0"/>
    <xf numFmtId="0" fontId="76" fillId="42" borderId="0"/>
    <xf numFmtId="0" fontId="76" fillId="42" borderId="0"/>
    <xf numFmtId="0" fontId="76" fillId="42" borderId="0"/>
    <xf numFmtId="0" fontId="76" fillId="43" borderId="0"/>
    <xf numFmtId="0" fontId="76" fillId="44" borderId="0"/>
    <xf numFmtId="0" fontId="76" fillId="45" borderId="0"/>
    <xf numFmtId="0" fontId="76" fillId="46" borderId="0"/>
    <xf numFmtId="0" fontId="76" fillId="40" borderId="0"/>
    <xf numFmtId="0" fontId="76" fillId="44" borderId="0"/>
    <xf numFmtId="0" fontId="76" fillId="47" borderId="0"/>
    <xf numFmtId="0" fontId="76" fillId="44" borderId="0"/>
    <xf numFmtId="0" fontId="76" fillId="44" borderId="0"/>
    <xf numFmtId="0" fontId="76" fillId="44" borderId="0"/>
    <xf numFmtId="0" fontId="76" fillId="44" borderId="0"/>
    <xf numFmtId="0" fontId="76" fillId="45" borderId="0"/>
    <xf numFmtId="0" fontId="76" fillId="45" borderId="0"/>
    <xf numFmtId="0" fontId="76" fillId="45" borderId="0"/>
    <xf numFmtId="0" fontId="76" fillId="45" borderId="0"/>
    <xf numFmtId="0" fontId="76" fillId="46" borderId="0"/>
    <xf numFmtId="0" fontId="76" fillId="46" borderId="0"/>
    <xf numFmtId="0" fontId="76" fillId="46" borderId="0"/>
    <xf numFmtId="0" fontId="76" fillId="46" borderId="0"/>
    <xf numFmtId="0" fontId="76" fillId="40" borderId="0"/>
    <xf numFmtId="0" fontId="76" fillId="40" borderId="0"/>
    <xf numFmtId="0" fontId="76" fillId="40" borderId="0"/>
    <xf numFmtId="0" fontId="76" fillId="40" borderId="0"/>
    <xf numFmtId="0" fontId="76" fillId="44" borderId="0"/>
    <xf numFmtId="0" fontId="76" fillId="44" borderId="0"/>
    <xf numFmtId="0" fontId="76" fillId="44" borderId="0"/>
    <xf numFmtId="0" fontId="76" fillId="44" borderId="0"/>
    <xf numFmtId="0" fontId="76" fillId="47" borderId="0"/>
    <xf numFmtId="0" fontId="76" fillId="47" borderId="0"/>
    <xf numFmtId="0" fontId="76" fillId="47" borderId="0"/>
    <xf numFmtId="0" fontId="76" fillId="47" borderId="0"/>
    <xf numFmtId="0" fontId="77" fillId="48" borderId="0"/>
    <xf numFmtId="0" fontId="77" fillId="45" borderId="0"/>
    <xf numFmtId="0" fontId="77" fillId="46" borderId="0"/>
    <xf numFmtId="0" fontId="77" fillId="49" borderId="0"/>
    <xf numFmtId="0" fontId="77" fillId="50" borderId="0"/>
    <xf numFmtId="0" fontId="77" fillId="51" borderId="0"/>
    <xf numFmtId="0" fontId="77" fillId="48" borderId="0"/>
    <xf numFmtId="0" fontId="77" fillId="48" borderId="0"/>
    <xf numFmtId="0" fontId="77" fillId="48" borderId="0"/>
    <xf numFmtId="0" fontId="77" fillId="48" borderId="0"/>
    <xf numFmtId="0" fontId="77" fillId="45" borderId="0"/>
    <xf numFmtId="0" fontId="77" fillId="45" borderId="0"/>
    <xf numFmtId="0" fontId="77" fillId="45" borderId="0"/>
    <xf numFmtId="0" fontId="77" fillId="45" borderId="0"/>
    <xf numFmtId="0" fontId="77" fillId="46" borderId="0"/>
    <xf numFmtId="0" fontId="77" fillId="46" borderId="0"/>
    <xf numFmtId="0" fontId="77" fillId="46" borderId="0"/>
    <xf numFmtId="0" fontId="77" fillId="46" borderId="0"/>
    <xf numFmtId="0" fontId="77" fillId="49" borderId="0"/>
    <xf numFmtId="0" fontId="77" fillId="49" borderId="0"/>
    <xf numFmtId="0" fontId="77" fillId="49" borderId="0"/>
    <xf numFmtId="0" fontId="77" fillId="49" borderId="0"/>
    <xf numFmtId="0" fontId="77" fillId="50" borderId="0"/>
    <xf numFmtId="0" fontId="77" fillId="50" borderId="0"/>
    <xf numFmtId="0" fontId="77" fillId="50" borderId="0"/>
    <xf numFmtId="0" fontId="77" fillId="50" borderId="0"/>
    <xf numFmtId="0" fontId="77" fillId="51" borderId="0"/>
    <xf numFmtId="0" fontId="77" fillId="51" borderId="0"/>
    <xf numFmtId="0" fontId="77" fillId="51" borderId="0"/>
    <xf numFmtId="0" fontId="77" fillId="51" borderId="0"/>
    <xf numFmtId="0" fontId="77" fillId="52" borderId="0"/>
    <xf numFmtId="0" fontId="77" fillId="53" borderId="0"/>
    <xf numFmtId="0" fontId="77" fillId="54" borderId="0"/>
    <xf numFmtId="0" fontId="77" fillId="49" borderId="0"/>
    <xf numFmtId="0" fontId="77" fillId="50" borderId="0"/>
    <xf numFmtId="0" fontId="77" fillId="55" borderId="0"/>
    <xf numFmtId="181" fontId="78" fillId="0" borderId="25"/>
    <xf numFmtId="0" fontId="79" fillId="38" borderId="0"/>
    <xf numFmtId="181" fontId="80" fillId="0" borderId="0">
      <alignment vertical="top"/>
    </xf>
    <xf numFmtId="181" fontId="81" fillId="0" borderId="0">
      <alignment horizontal="right"/>
    </xf>
    <xf numFmtId="181" fontId="81" fillId="0" borderId="0">
      <alignment horizontal="left"/>
    </xf>
    <xf numFmtId="0" fontId="82" fillId="39" borderId="0"/>
    <xf numFmtId="0" fontId="82" fillId="39" borderId="0"/>
    <xf numFmtId="0" fontId="82" fillId="39" borderId="0"/>
    <xf numFmtId="0" fontId="82" fillId="39" borderId="0"/>
    <xf numFmtId="2" fontId="83" fillId="0" borderId="0">
      <protection locked="0"/>
    </xf>
    <xf numFmtId="2" fontId="84" fillId="0" borderId="0">
      <protection locked="0"/>
    </xf>
    <xf numFmtId="0" fontId="85" fillId="0" borderId="0"/>
    <xf numFmtId="0" fontId="86" fillId="0" borderId="0"/>
    <xf numFmtId="0" fontId="87" fillId="43" borderId="26"/>
    <xf numFmtId="0" fontId="87" fillId="43" borderId="26"/>
    <xf numFmtId="0" fontId="87" fillId="43" borderId="26"/>
    <xf numFmtId="0" fontId="87" fillId="43" borderId="26"/>
    <xf numFmtId="0" fontId="87" fillId="43" borderId="26"/>
    <xf numFmtId="0" fontId="88" fillId="0" borderId="0">
      <alignment vertical="center"/>
    </xf>
    <xf numFmtId="0" fontId="89" fillId="56" borderId="27"/>
    <xf numFmtId="0" fontId="89" fillId="56" borderId="27"/>
    <xf numFmtId="0" fontId="89" fillId="56" borderId="27"/>
    <xf numFmtId="0" fontId="89" fillId="56" borderId="27"/>
    <xf numFmtId="0" fontId="90" fillId="0" borderId="28"/>
    <xf numFmtId="0" fontId="90" fillId="0" borderId="28"/>
    <xf numFmtId="0" fontId="90" fillId="0" borderId="28"/>
    <xf numFmtId="0" fontId="90" fillId="0" borderId="28"/>
    <xf numFmtId="0" fontId="89" fillId="56" borderId="27"/>
    <xf numFmtId="4" fontId="76" fillId="0" borderId="0"/>
    <xf numFmtId="182" fontId="91" fillId="0" borderId="0"/>
    <xf numFmtId="182" fontId="91" fillId="0" borderId="0"/>
    <xf numFmtId="3" fontId="76" fillId="0" borderId="0"/>
    <xf numFmtId="183" fontId="76" fillId="0" borderId="0"/>
    <xf numFmtId="0" fontId="76" fillId="0" borderId="0"/>
    <xf numFmtId="0" fontId="76" fillId="0" borderId="0"/>
    <xf numFmtId="168" fontId="76" fillId="0" borderId="0"/>
    <xf numFmtId="184" fontId="76" fillId="0" borderId="0"/>
    <xf numFmtId="0" fontId="77" fillId="52" borderId="0"/>
    <xf numFmtId="0" fontId="77" fillId="52" borderId="0"/>
    <xf numFmtId="0" fontId="77" fillId="52" borderId="0"/>
    <xf numFmtId="0" fontId="77" fillId="52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77" fillId="54" borderId="0"/>
    <xf numFmtId="0" fontId="77" fillId="54" borderId="0"/>
    <xf numFmtId="0" fontId="77" fillId="54" borderId="0"/>
    <xf numFmtId="0" fontId="77" fillId="54" borderId="0"/>
    <xf numFmtId="0" fontId="77" fillId="49" borderId="0"/>
    <xf numFmtId="0" fontId="77" fillId="49" borderId="0"/>
    <xf numFmtId="0" fontId="77" fillId="49" borderId="0"/>
    <xf numFmtId="0" fontId="77" fillId="49" borderId="0"/>
    <xf numFmtId="0" fontId="77" fillId="50" borderId="0"/>
    <xf numFmtId="0" fontId="77" fillId="50" borderId="0"/>
    <xf numFmtId="0" fontId="77" fillId="50" borderId="0"/>
    <xf numFmtId="0" fontId="77" fillId="50" borderId="0"/>
    <xf numFmtId="0" fontId="77" fillId="55" borderId="0"/>
    <xf numFmtId="0" fontId="77" fillId="55" borderId="0"/>
    <xf numFmtId="0" fontId="77" fillId="55" borderId="0"/>
    <xf numFmtId="0" fontId="77" fillId="55" borderId="0"/>
    <xf numFmtId="0" fontId="92" fillId="42" borderId="26"/>
    <xf numFmtId="0" fontId="92" fillId="42" borderId="26"/>
    <xf numFmtId="0" fontId="92" fillId="42" borderId="26"/>
    <xf numFmtId="0" fontId="92" fillId="43" borderId="26"/>
    <xf numFmtId="185" fontId="91" fillId="0" borderId="0"/>
    <xf numFmtId="0" fontId="91" fillId="0" borderId="0"/>
    <xf numFmtId="0" fontId="93" fillId="0" borderId="0"/>
    <xf numFmtId="0" fontId="94" fillId="0" borderId="29">
      <alignment horizontal="center"/>
    </xf>
    <xf numFmtId="2" fontId="76" fillId="0" borderId="0"/>
    <xf numFmtId="2" fontId="76" fillId="0" borderId="0"/>
    <xf numFmtId="0" fontId="95" fillId="0" borderId="0">
      <alignment horizontal="left"/>
    </xf>
    <xf numFmtId="0" fontId="82" fillId="39" borderId="0"/>
    <xf numFmtId="0" fontId="96" fillId="0" borderId="0">
      <alignment horizontal="center"/>
    </xf>
    <xf numFmtId="0" fontId="97" fillId="0" borderId="30"/>
    <xf numFmtId="0" fontId="98" fillId="0" borderId="31"/>
    <xf numFmtId="0" fontId="99" fillId="0" borderId="32"/>
    <xf numFmtId="0" fontId="99" fillId="0" borderId="0"/>
    <xf numFmtId="0" fontId="96" fillId="0" borderId="0">
      <alignment horizontal="center" textRotation="90"/>
    </xf>
    <xf numFmtId="0" fontId="79" fillId="38" borderId="0"/>
    <xf numFmtId="0" fontId="79" fillId="38" borderId="0"/>
    <xf numFmtId="0" fontId="79" fillId="38" borderId="0"/>
    <xf numFmtId="0" fontId="79" fillId="38" borderId="0"/>
    <xf numFmtId="0" fontId="78" fillId="0" borderId="0"/>
    <xf numFmtId="0" fontId="92" fillId="42" borderId="26"/>
    <xf numFmtId="171" fontId="76" fillId="0" borderId="0"/>
    <xf numFmtId="0" fontId="90" fillId="0" borderId="28"/>
    <xf numFmtId="186" fontId="91" fillId="0" borderId="0"/>
    <xf numFmtId="183" fontId="76" fillId="0" borderId="0"/>
    <xf numFmtId="0" fontId="100" fillId="57" borderId="0"/>
    <xf numFmtId="0" fontId="100" fillId="57" borderId="0"/>
    <xf numFmtId="0" fontId="100" fillId="57" borderId="0"/>
    <xf numFmtId="0" fontId="100" fillId="57" borderId="0"/>
    <xf numFmtId="0" fontId="100" fillId="57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6" fillId="0" borderId="0"/>
    <xf numFmtId="0" fontId="7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58" borderId="33"/>
    <xf numFmtId="0" fontId="91" fillId="58" borderId="33"/>
    <xf numFmtId="0" fontId="91" fillId="58" borderId="33"/>
    <xf numFmtId="0" fontId="91" fillId="58" borderId="33"/>
    <xf numFmtId="0" fontId="91" fillId="58" borderId="33"/>
    <xf numFmtId="0" fontId="101" fillId="43" borderId="34"/>
    <xf numFmtId="173" fontId="83" fillId="0" borderId="0">
      <protection locked="0"/>
    </xf>
    <xf numFmtId="187" fontId="83" fillId="0" borderId="0">
      <protection locked="0"/>
    </xf>
    <xf numFmtId="9" fontId="91" fillId="0" borderId="0"/>
    <xf numFmtId="9" fontId="102" fillId="0" borderId="0"/>
    <xf numFmtId="9" fontId="76" fillId="0" borderId="0"/>
    <xf numFmtId="9" fontId="91" fillId="0" borderId="0"/>
    <xf numFmtId="9" fontId="76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9" fontId="91" fillId="0" borderId="0"/>
    <xf numFmtId="0" fontId="103" fillId="0" borderId="0"/>
    <xf numFmtId="188" fontId="103" fillId="0" borderId="0"/>
    <xf numFmtId="0" fontId="81" fillId="0" borderId="0"/>
    <xf numFmtId="0" fontId="101" fillId="43" borderId="34"/>
    <xf numFmtId="0" fontId="101" fillId="43" borderId="34"/>
    <xf numFmtId="0" fontId="101" fillId="43" borderId="34"/>
    <xf numFmtId="0" fontId="101" fillId="43" borderId="34"/>
    <xf numFmtId="189" fontId="76" fillId="0" borderId="0"/>
    <xf numFmtId="189" fontId="104" fillId="0" borderId="35"/>
    <xf numFmtId="175" fontId="91" fillId="0" borderId="0">
      <protection locked="0"/>
    </xf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91" fillId="0" borderId="0"/>
    <xf numFmtId="182" fontId="76" fillId="0" borderId="0"/>
    <xf numFmtId="190" fontId="91" fillId="0" borderId="0"/>
    <xf numFmtId="182" fontId="91" fillId="0" borderId="0"/>
    <xf numFmtId="0" fontId="91" fillId="0" borderId="0"/>
    <xf numFmtId="182" fontId="91" fillId="0" borderId="0"/>
    <xf numFmtId="182" fontId="9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177" fontId="76" fillId="0" borderId="0"/>
    <xf numFmtId="178" fontId="76" fillId="0" borderId="0"/>
    <xf numFmtId="0" fontId="106" fillId="0" borderId="0"/>
    <xf numFmtId="0" fontId="107" fillId="0" borderId="36"/>
    <xf numFmtId="0" fontId="97" fillId="0" borderId="30"/>
    <xf numFmtId="0" fontId="97" fillId="0" borderId="30"/>
    <xf numFmtId="0" fontId="97" fillId="0" borderId="30"/>
    <xf numFmtId="0" fontId="97" fillId="0" borderId="30"/>
    <xf numFmtId="0" fontId="97" fillId="0" borderId="30"/>
    <xf numFmtId="0" fontId="108" fillId="0" borderId="0"/>
    <xf numFmtId="0" fontId="106" fillId="0" borderId="0"/>
    <xf numFmtId="0" fontId="98" fillId="0" borderId="31"/>
    <xf numFmtId="0" fontId="98" fillId="0" borderId="31"/>
    <xf numFmtId="0" fontId="98" fillId="0" borderId="31"/>
    <xf numFmtId="0" fontId="98" fillId="0" borderId="31"/>
    <xf numFmtId="0" fontId="99" fillId="0" borderId="32"/>
    <xf numFmtId="0" fontId="99" fillId="0" borderId="32"/>
    <xf numFmtId="0" fontId="99" fillId="0" borderId="32"/>
    <xf numFmtId="0" fontId="99" fillId="0" borderId="32"/>
    <xf numFmtId="0" fontId="99" fillId="0" borderId="0"/>
    <xf numFmtId="0" fontId="99" fillId="0" borderId="0"/>
    <xf numFmtId="0" fontId="99" fillId="0" borderId="0"/>
    <xf numFmtId="0" fontId="99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2" fontId="109" fillId="0" borderId="0">
      <protection locked="0"/>
    </xf>
    <xf numFmtId="2" fontId="109" fillId="0" borderId="0">
      <protection locked="0"/>
    </xf>
    <xf numFmtId="0" fontId="110" fillId="0" borderId="37"/>
    <xf numFmtId="0" fontId="110" fillId="0" borderId="37"/>
    <xf numFmtId="0" fontId="110" fillId="0" borderId="37"/>
    <xf numFmtId="0" fontId="110" fillId="0" borderId="37"/>
    <xf numFmtId="187" fontId="83" fillId="0" borderId="0">
      <protection locked="0"/>
    </xf>
    <xf numFmtId="191" fontId="83" fillId="0" borderId="0">
      <protection locked="0"/>
    </xf>
    <xf numFmtId="0" fontId="91" fillId="0" borderId="0"/>
    <xf numFmtId="190" fontId="102" fillId="0" borderId="0"/>
    <xf numFmtId="182" fontId="91" fillId="0" borderId="0"/>
    <xf numFmtId="190" fontId="91" fillId="0" borderId="0"/>
    <xf numFmtId="182" fontId="91" fillId="0" borderId="0"/>
    <xf numFmtId="190" fontId="91" fillId="0" borderId="0"/>
    <xf numFmtId="3" fontId="76" fillId="0" borderId="0"/>
    <xf numFmtId="0" fontId="105" fillId="0" borderId="0"/>
    <xf numFmtId="43" fontId="14" fillId="0" borderId="0" applyFont="0" applyFill="0" applyBorder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" fontId="76" fillId="0" borderId="0"/>
    <xf numFmtId="0" fontId="11" fillId="0" borderId="0"/>
    <xf numFmtId="0" fontId="111" fillId="59" borderId="0" applyBorder="0" applyProtection="0"/>
    <xf numFmtId="0" fontId="76" fillId="0" borderId="0"/>
    <xf numFmtId="9" fontId="11" fillId="0" borderId="0" applyFont="0" applyFill="0" applyBorder="0" applyAlignment="0" applyProtection="0"/>
    <xf numFmtId="0" fontId="107" fillId="0" borderId="36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1" fillId="59" borderId="0" applyBorder="0" applyProtection="0"/>
    <xf numFmtId="176" fontId="13" fillId="0" borderId="0" applyFill="0" applyBorder="0" applyAlignment="0" applyProtection="0"/>
    <xf numFmtId="0" fontId="111" fillId="59" borderId="0" applyBorder="0" applyProtection="0"/>
    <xf numFmtId="0" fontId="111" fillId="59" borderId="0" applyBorder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7" fillId="0" borderId="0"/>
    <xf numFmtId="0" fontId="118" fillId="0" borderId="43"/>
    <xf numFmtId="0" fontId="119" fillId="0" borderId="0">
      <alignment vertical="top"/>
    </xf>
    <xf numFmtId="0" fontId="120" fillId="0" borderId="0">
      <alignment horizontal="right"/>
    </xf>
    <xf numFmtId="0" fontId="120" fillId="0" borderId="0">
      <alignment horizontal="left"/>
    </xf>
    <xf numFmtId="194" fontId="83" fillId="0" borderId="0">
      <protection locked="0"/>
    </xf>
    <xf numFmtId="194" fontId="84" fillId="0" borderId="0">
      <protection locked="0"/>
    </xf>
    <xf numFmtId="193" fontId="121" fillId="0" borderId="0"/>
    <xf numFmtId="193" fontId="122" fillId="0" borderId="0"/>
    <xf numFmtId="193" fontId="123" fillId="0" borderId="0">
      <alignment vertical="center"/>
    </xf>
    <xf numFmtId="0" fontId="89" fillId="56" borderId="34"/>
    <xf numFmtId="0" fontId="89" fillId="56" borderId="34"/>
    <xf numFmtId="0" fontId="89" fillId="56" borderId="34"/>
    <xf numFmtId="0" fontId="89" fillId="56" borderId="34"/>
    <xf numFmtId="0" fontId="90" fillId="0" borderId="44"/>
    <xf numFmtId="0" fontId="90" fillId="0" borderId="44"/>
    <xf numFmtId="0" fontId="90" fillId="0" borderId="44"/>
    <xf numFmtId="0" fontId="90" fillId="0" borderId="44"/>
    <xf numFmtId="0" fontId="89" fillId="56" borderId="34"/>
    <xf numFmtId="195" fontId="76" fillId="0" borderId="0"/>
    <xf numFmtId="196" fontId="124" fillId="0" borderId="0"/>
    <xf numFmtId="196" fontId="124" fillId="0" borderId="0"/>
    <xf numFmtId="192" fontId="76" fillId="0" borderId="0"/>
    <xf numFmtId="197" fontId="76" fillId="0" borderId="0"/>
    <xf numFmtId="193" fontId="76" fillId="0" borderId="0"/>
    <xf numFmtId="193" fontId="76" fillId="0" borderId="0"/>
    <xf numFmtId="198" fontId="124" fillId="0" borderId="0"/>
    <xf numFmtId="193" fontId="124" fillId="0" borderId="0"/>
    <xf numFmtId="193" fontId="125" fillId="0" borderId="45">
      <alignment horizontal="center"/>
    </xf>
    <xf numFmtId="194" fontId="76" fillId="0" borderId="0"/>
    <xf numFmtId="194" fontId="76" fillId="0" borderId="0"/>
    <xf numFmtId="193" fontId="126" fillId="0" borderId="0">
      <alignment horizontal="left"/>
    </xf>
    <xf numFmtId="0" fontId="127" fillId="0" borderId="0">
      <alignment horizontal="center"/>
    </xf>
    <xf numFmtId="0" fontId="97" fillId="0" borderId="46"/>
    <xf numFmtId="0" fontId="98" fillId="0" borderId="47"/>
    <xf numFmtId="0" fontId="99" fillId="0" borderId="48"/>
    <xf numFmtId="0" fontId="127" fillId="0" borderId="0">
      <alignment horizontal="center" textRotation="90"/>
    </xf>
    <xf numFmtId="193" fontId="118" fillId="0" borderId="0"/>
    <xf numFmtId="0" fontId="90" fillId="0" borderId="44"/>
    <xf numFmtId="186" fontId="124" fillId="0" borderId="0"/>
    <xf numFmtId="197" fontId="76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76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76" fillId="0" borderId="0"/>
    <xf numFmtId="193" fontId="76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193" fontId="124" fillId="0" borderId="0"/>
    <xf numFmtId="0" fontId="124" fillId="58" borderId="33"/>
    <xf numFmtId="0" fontId="124" fillId="58" borderId="33"/>
    <xf numFmtId="0" fontId="124" fillId="58" borderId="33"/>
    <xf numFmtId="0" fontId="124" fillId="58" borderId="33"/>
    <xf numFmtId="0" fontId="124" fillId="58" borderId="33"/>
    <xf numFmtId="199" fontId="124" fillId="0" borderId="0"/>
    <xf numFmtId="199" fontId="117" fillId="0" borderId="0"/>
    <xf numFmtId="199" fontId="76" fillId="0" borderId="0"/>
    <xf numFmtId="199" fontId="124" fillId="0" borderId="0"/>
    <xf numFmtId="199" fontId="76" fillId="0" borderId="0"/>
    <xf numFmtId="199" fontId="124" fillId="0" borderId="0"/>
    <xf numFmtId="199" fontId="124" fillId="0" borderId="0"/>
    <xf numFmtId="199" fontId="124" fillId="0" borderId="0"/>
    <xf numFmtId="199" fontId="124" fillId="0" borderId="0"/>
    <xf numFmtId="199" fontId="124" fillId="0" borderId="0"/>
    <xf numFmtId="199" fontId="124" fillId="0" borderId="0"/>
    <xf numFmtId="0" fontId="128" fillId="0" borderId="0"/>
    <xf numFmtId="188" fontId="128" fillId="0" borderId="0"/>
    <xf numFmtId="193" fontId="120" fillId="0" borderId="0"/>
    <xf numFmtId="200" fontId="76" fillId="0" borderId="0"/>
    <xf numFmtId="200" fontId="129" fillId="0" borderId="49"/>
    <xf numFmtId="175" fontId="124" fillId="0" borderId="0">
      <protection locked="0"/>
    </xf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124" fillId="0" borderId="0"/>
    <xf numFmtId="196" fontId="76" fillId="0" borderId="0"/>
    <xf numFmtId="201" fontId="124" fillId="0" borderId="0"/>
    <xf numFmtId="196" fontId="124" fillId="0" borderId="0"/>
    <xf numFmtId="193" fontId="124" fillId="0" borderId="0"/>
    <xf numFmtId="196" fontId="124" fillId="0" borderId="0"/>
    <xf numFmtId="196" fontId="124" fillId="0" borderId="0"/>
    <xf numFmtId="193" fontId="130" fillId="0" borderId="50"/>
    <xf numFmtId="0" fontId="97" fillId="0" borderId="46"/>
    <xf numFmtId="0" fontId="97" fillId="0" borderId="46"/>
    <xf numFmtId="0" fontId="97" fillId="0" borderId="46"/>
    <xf numFmtId="0" fontId="97" fillId="0" borderId="46"/>
    <xf numFmtId="0" fontId="97" fillId="0" borderId="46"/>
    <xf numFmtId="0" fontId="98" fillId="0" borderId="47"/>
    <xf numFmtId="0" fontId="98" fillId="0" borderId="47"/>
    <xf numFmtId="0" fontId="98" fillId="0" borderId="47"/>
    <xf numFmtId="0" fontId="98" fillId="0" borderId="47"/>
    <xf numFmtId="0" fontId="99" fillId="0" borderId="48"/>
    <xf numFmtId="0" fontId="99" fillId="0" borderId="48"/>
    <xf numFmtId="0" fontId="99" fillId="0" borderId="48"/>
    <xf numFmtId="0" fontId="99" fillId="0" borderId="48"/>
    <xf numFmtId="194" fontId="109" fillId="0" borderId="0">
      <protection locked="0"/>
    </xf>
    <xf numFmtId="194" fontId="109" fillId="0" borderId="0">
      <protection locked="0"/>
    </xf>
    <xf numFmtId="0" fontId="110" fillId="0" borderId="51"/>
    <xf numFmtId="0" fontId="110" fillId="0" borderId="51"/>
    <xf numFmtId="0" fontId="110" fillId="0" borderId="51"/>
    <xf numFmtId="0" fontId="110" fillId="0" borderId="51"/>
    <xf numFmtId="193" fontId="124" fillId="0" borderId="0"/>
    <xf numFmtId="201" fontId="117" fillId="0" borderId="0"/>
    <xf numFmtId="196" fontId="124" fillId="0" borderId="0"/>
    <xf numFmtId="201" fontId="124" fillId="0" borderId="0"/>
    <xf numFmtId="196" fontId="124" fillId="0" borderId="0"/>
    <xf numFmtId="201" fontId="124" fillId="0" borderId="0"/>
    <xf numFmtId="192" fontId="7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3" fillId="0" borderId="0"/>
    <xf numFmtId="0" fontId="13" fillId="0" borderId="0"/>
    <xf numFmtId="0" fontId="133" fillId="0" borderId="0"/>
    <xf numFmtId="0" fontId="13" fillId="0" borderId="0"/>
    <xf numFmtId="176" fontId="13" fillId="0" borderId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Border="1"/>
    <xf numFmtId="0" fontId="66" fillId="0" borderId="0" xfId="0" applyFont="1"/>
    <xf numFmtId="0" fontId="66" fillId="0" borderId="0" xfId="0" applyFont="1" applyFill="1" applyBorder="1"/>
    <xf numFmtId="0" fontId="13" fillId="0" borderId="0" xfId="0" applyFont="1"/>
    <xf numFmtId="0" fontId="67" fillId="0" borderId="0" xfId="0" applyFont="1"/>
    <xf numFmtId="0" fontId="68" fillId="0" borderId="0" xfId="0" applyFont="1" applyAlignment="1"/>
    <xf numFmtId="0" fontId="68" fillId="0" borderId="0" xfId="0" applyFont="1"/>
    <xf numFmtId="0" fontId="68" fillId="24" borderId="19" xfId="0" applyFont="1" applyFill="1" applyBorder="1" applyAlignment="1">
      <alignment horizontal="center" vertical="center" wrapText="1"/>
    </xf>
    <xf numFmtId="0" fontId="68" fillId="24" borderId="18" xfId="0" applyFont="1" applyFill="1" applyBorder="1" applyAlignment="1">
      <alignment horizontal="center" vertical="center" wrapText="1"/>
    </xf>
    <xf numFmtId="0" fontId="68" fillId="24" borderId="20" xfId="0" applyFont="1" applyFill="1" applyBorder="1" applyAlignment="1">
      <alignment horizontal="center" vertical="center" wrapText="1"/>
    </xf>
    <xf numFmtId="0" fontId="69" fillId="0" borderId="0" xfId="0" applyFont="1"/>
    <xf numFmtId="0" fontId="69" fillId="0" borderId="0" xfId="0" applyFont="1" applyAlignment="1">
      <alignment horizontal="left"/>
    </xf>
    <xf numFmtId="3" fontId="68" fillId="25" borderId="17" xfId="0" applyNumberFormat="1" applyFont="1" applyFill="1" applyBorder="1" applyAlignment="1">
      <alignment horizontal="right"/>
    </xf>
    <xf numFmtId="0" fontId="70" fillId="0" borderId="0" xfId="0" applyFont="1" applyAlignment="1"/>
    <xf numFmtId="0" fontId="70" fillId="0" borderId="0" xfId="0" applyFont="1"/>
    <xf numFmtId="0" fontId="71" fillId="0" borderId="0" xfId="0" applyFont="1" applyAlignment="1">
      <alignment horizontal="left"/>
    </xf>
    <xf numFmtId="0" fontId="71" fillId="0" borderId="0" xfId="0" applyFont="1"/>
    <xf numFmtId="0" fontId="70" fillId="28" borderId="19" xfId="0" applyFont="1" applyFill="1" applyBorder="1" applyAlignment="1">
      <alignment horizontal="center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0" borderId="17" xfId="0" applyFont="1" applyBorder="1" applyAlignment="1">
      <alignment horizontal="center"/>
    </xf>
    <xf numFmtId="0" fontId="71" fillId="0" borderId="17" xfId="0" applyFont="1" applyBorder="1" applyAlignment="1">
      <alignment horizontal="center"/>
    </xf>
    <xf numFmtId="14" fontId="73" fillId="30" borderId="0" xfId="0" applyNumberFormat="1" applyFont="1" applyFill="1" applyAlignment="1">
      <alignment horizontal="left"/>
    </xf>
    <xf numFmtId="180" fontId="74" fillId="31" borderId="0" xfId="0" applyNumberFormat="1" applyFont="1" applyFill="1" applyAlignment="1">
      <alignment horizontal="left"/>
    </xf>
    <xf numFmtId="0" fontId="68" fillId="34" borderId="17" xfId="0" applyFont="1" applyFill="1" applyBorder="1" applyAlignment="1">
      <alignment horizontal="center"/>
    </xf>
    <xf numFmtId="0" fontId="68" fillId="36" borderId="17" xfId="0" applyFont="1" applyFill="1" applyBorder="1" applyAlignment="1">
      <alignment horizontal="center"/>
    </xf>
    <xf numFmtId="3" fontId="68" fillId="35" borderId="17" xfId="0" applyNumberFormat="1" applyFont="1" applyFill="1" applyBorder="1" applyAlignment="1">
      <alignment horizontal="right"/>
    </xf>
    <xf numFmtId="0" fontId="72" fillId="24" borderId="17" xfId="0" applyFont="1" applyFill="1" applyBorder="1" applyAlignment="1">
      <alignment horizontal="center" vertical="center"/>
    </xf>
    <xf numFmtId="3" fontId="68" fillId="33" borderId="17" xfId="0" applyNumberFormat="1" applyFont="1" applyFill="1" applyBorder="1" applyAlignment="1">
      <alignment horizontal="right"/>
    </xf>
    <xf numFmtId="0" fontId="69" fillId="0" borderId="0" xfId="0" applyFont="1" applyAlignment="1">
      <alignment vertical="center"/>
    </xf>
    <xf numFmtId="0" fontId="68" fillId="24" borderId="19" xfId="0" applyFont="1" applyFill="1" applyBorder="1" applyAlignment="1">
      <alignment horizontal="center" vertical="center" wrapText="1"/>
    </xf>
    <xf numFmtId="0" fontId="68" fillId="24" borderId="20" xfId="0" applyFont="1" applyFill="1" applyBorder="1" applyAlignment="1">
      <alignment horizontal="center" vertical="center" wrapText="1"/>
    </xf>
    <xf numFmtId="0" fontId="68" fillId="24" borderId="21" xfId="0" applyFont="1" applyFill="1" applyBorder="1" applyAlignment="1">
      <alignment horizontal="center" vertical="center" wrapText="1"/>
    </xf>
    <xf numFmtId="0" fontId="68" fillId="26" borderId="19" xfId="0" applyFont="1" applyFill="1" applyBorder="1" applyAlignment="1">
      <alignment horizontal="center" vertical="center" wrapText="1"/>
    </xf>
    <xf numFmtId="0" fontId="68" fillId="26" borderId="20" xfId="0" applyFont="1" applyFill="1" applyBorder="1" applyAlignment="1">
      <alignment horizontal="center" vertical="center" wrapText="1"/>
    </xf>
    <xf numFmtId="0" fontId="69" fillId="26" borderId="17" xfId="0" applyFont="1" applyFill="1" applyBorder="1" applyAlignment="1">
      <alignment horizontal="center"/>
    </xf>
    <xf numFmtId="17" fontId="73" fillId="30" borderId="0" xfId="0" applyNumberFormat="1" applyFont="1" applyFill="1" applyAlignment="1">
      <alignment horizontal="left"/>
    </xf>
    <xf numFmtId="0" fontId="68" fillId="0" borderId="17" xfId="0" applyFont="1" applyBorder="1" applyAlignment="1">
      <alignment horizontal="center"/>
    </xf>
    <xf numFmtId="0" fontId="69" fillId="0" borderId="17" xfId="0" applyFont="1" applyBorder="1" applyAlignment="1">
      <alignment horizontal="center"/>
    </xf>
    <xf numFmtId="0" fontId="69" fillId="24" borderId="17" xfId="0" applyFont="1" applyFill="1" applyBorder="1" applyAlignment="1">
      <alignment horizontal="center"/>
    </xf>
    <xf numFmtId="14" fontId="73" fillId="30" borderId="0" xfId="228" applyNumberFormat="1" applyFont="1" applyFill="1" applyAlignment="1">
      <alignment horizontal="left"/>
    </xf>
    <xf numFmtId="0" fontId="68" fillId="24" borderId="38" xfId="0" applyFont="1" applyFill="1" applyBorder="1" applyAlignment="1">
      <alignment horizontal="center" vertical="center" wrapText="1"/>
    </xf>
    <xf numFmtId="0" fontId="68" fillId="26" borderId="21" xfId="0" applyFont="1" applyFill="1" applyBorder="1" applyAlignment="1">
      <alignment horizontal="center" vertical="center" wrapText="1"/>
    </xf>
    <xf numFmtId="0" fontId="13" fillId="0" borderId="0" xfId="228"/>
    <xf numFmtId="0" fontId="68" fillId="0" borderId="0" xfId="228" applyFont="1" applyAlignment="1"/>
    <xf numFmtId="0" fontId="68" fillId="0" borderId="0" xfId="228" applyFont="1"/>
    <xf numFmtId="0" fontId="69" fillId="0" borderId="0" xfId="228" applyFont="1" applyAlignment="1">
      <alignment horizontal="left"/>
    </xf>
    <xf numFmtId="0" fontId="69" fillId="0" borderId="0" xfId="228" applyFont="1"/>
    <xf numFmtId="0" fontId="68" fillId="24" borderId="19" xfId="228" applyFont="1" applyFill="1" applyBorder="1" applyAlignment="1">
      <alignment horizontal="center" vertical="center" wrapText="1"/>
    </xf>
    <xf numFmtId="0" fontId="68" fillId="24" borderId="20" xfId="228" applyFont="1" applyFill="1" applyBorder="1" applyAlignment="1">
      <alignment horizontal="center" vertical="center" wrapText="1"/>
    </xf>
    <xf numFmtId="0" fontId="68" fillId="24" borderId="21" xfId="228" applyFont="1" applyFill="1" applyBorder="1" applyAlignment="1">
      <alignment horizontal="center" vertical="center" wrapText="1"/>
    </xf>
    <xf numFmtId="14" fontId="73" fillId="30" borderId="0" xfId="0" applyNumberFormat="1" applyFont="1" applyFill="1" applyAlignment="1" applyProtection="1">
      <alignment horizontal="left"/>
    </xf>
    <xf numFmtId="180" fontId="74" fillId="32" borderId="0" xfId="0" applyNumberFormat="1" applyFont="1" applyFill="1" applyAlignment="1">
      <alignment horizontal="left"/>
    </xf>
    <xf numFmtId="0" fontId="70" fillId="28" borderId="21" xfId="0" applyFont="1" applyFill="1" applyBorder="1" applyAlignment="1">
      <alignment horizontal="center" vertical="center" wrapText="1"/>
    </xf>
    <xf numFmtId="0" fontId="71" fillId="28" borderId="17" xfId="0" applyFont="1" applyFill="1" applyBorder="1" applyAlignment="1">
      <alignment horizontal="center"/>
    </xf>
    <xf numFmtId="0" fontId="72" fillId="34" borderId="17" xfId="0" applyFont="1" applyFill="1" applyBorder="1" applyAlignment="1">
      <alignment horizontal="center" vertical="center"/>
    </xf>
    <xf numFmtId="3" fontId="112" fillId="34" borderId="17" xfId="0" applyNumberFormat="1" applyFont="1" applyFill="1" applyBorder="1" applyAlignment="1">
      <alignment horizontal="right" vertical="center"/>
    </xf>
    <xf numFmtId="0" fontId="72" fillId="36" borderId="17" xfId="0" applyFont="1" applyFill="1" applyBorder="1" applyAlignment="1">
      <alignment horizontal="center" vertical="center"/>
    </xf>
    <xf numFmtId="3" fontId="112" fillId="36" borderId="17" xfId="0" applyNumberFormat="1" applyFont="1" applyFill="1" applyBorder="1" applyAlignment="1">
      <alignment horizontal="right" vertical="center"/>
    </xf>
    <xf numFmtId="3" fontId="112" fillId="25" borderId="17" xfId="0" applyNumberFormat="1" applyFont="1" applyFill="1" applyBorder="1" applyAlignment="1">
      <alignment horizontal="right" vertical="center"/>
    </xf>
    <xf numFmtId="3" fontId="112" fillId="24" borderId="17" xfId="0" applyNumberFormat="1" applyFont="1" applyFill="1" applyBorder="1" applyAlignment="1">
      <alignment horizontal="right" vertical="center"/>
    </xf>
    <xf numFmtId="0" fontId="68" fillId="0" borderId="22" xfId="0" applyFont="1" applyBorder="1" applyAlignment="1">
      <alignment horizontal="center"/>
    </xf>
    <xf numFmtId="3" fontId="70" fillId="0" borderId="40" xfId="0" applyNumberFormat="1" applyFont="1" applyBorder="1" applyAlignment="1" applyProtection="1">
      <alignment horizontal="right"/>
      <protection locked="0"/>
    </xf>
    <xf numFmtId="3" fontId="70" fillId="62" borderId="17" xfId="0" applyNumberFormat="1" applyFont="1" applyFill="1" applyBorder="1" applyAlignment="1">
      <alignment horizontal="right"/>
    </xf>
    <xf numFmtId="3" fontId="68" fillId="0" borderId="40" xfId="0" applyNumberFormat="1" applyFont="1" applyBorder="1" applyAlignment="1" applyProtection="1">
      <alignment horizontal="right"/>
      <protection locked="0"/>
    </xf>
    <xf numFmtId="3" fontId="71" fillId="62" borderId="17" xfId="0" applyNumberFormat="1" applyFont="1" applyFill="1" applyBorder="1" applyAlignment="1">
      <alignment horizontal="right"/>
    </xf>
    <xf numFmtId="3" fontId="71" fillId="63" borderId="17" xfId="0" applyNumberFormat="1" applyFont="1" applyFill="1" applyBorder="1" applyAlignment="1">
      <alignment horizontal="right"/>
    </xf>
    <xf numFmtId="3" fontId="68" fillId="0" borderId="41" xfId="0" applyNumberFormat="1" applyFont="1" applyBorder="1" applyAlignment="1">
      <alignment horizontal="right"/>
    </xf>
    <xf numFmtId="3" fontId="68" fillId="65" borderId="41" xfId="0" applyNumberFormat="1" applyFont="1" applyFill="1" applyBorder="1" applyAlignment="1">
      <alignment horizontal="right"/>
    </xf>
    <xf numFmtId="3" fontId="69" fillId="65" borderId="41" xfId="0" applyNumberFormat="1" applyFont="1" applyFill="1" applyBorder="1" applyAlignment="1">
      <alignment horizontal="right"/>
    </xf>
    <xf numFmtId="3" fontId="68" fillId="0" borderId="41" xfId="0" applyNumberFormat="1" applyFont="1" applyFill="1" applyBorder="1" applyAlignment="1">
      <alignment horizontal="right"/>
    </xf>
    <xf numFmtId="3" fontId="69" fillId="66" borderId="41" xfId="0" applyNumberFormat="1" applyFont="1" applyFill="1" applyBorder="1" applyAlignment="1">
      <alignment horizontal="right"/>
    </xf>
    <xf numFmtId="3" fontId="68" fillId="0" borderId="17" xfId="0" applyNumberFormat="1" applyFont="1" applyBorder="1" applyAlignment="1" applyProtection="1">
      <alignment horizontal="right"/>
    </xf>
    <xf numFmtId="3" fontId="68" fillId="0" borderId="17" xfId="0" applyNumberFormat="1" applyFont="1" applyFill="1" applyBorder="1" applyAlignment="1" applyProtection="1">
      <alignment horizontal="right"/>
    </xf>
    <xf numFmtId="3" fontId="68" fillId="27" borderId="17" xfId="0" applyNumberFormat="1" applyFont="1" applyFill="1" applyBorder="1" applyAlignment="1">
      <alignment horizontal="right"/>
    </xf>
    <xf numFmtId="3" fontId="69" fillId="27" borderId="17" xfId="0" applyNumberFormat="1" applyFont="1" applyFill="1" applyBorder="1" applyAlignment="1">
      <alignment horizontal="right"/>
    </xf>
    <xf numFmtId="3" fontId="69" fillId="26" borderId="17" xfId="0" applyNumberFormat="1" applyFont="1" applyFill="1" applyBorder="1" applyAlignment="1">
      <alignment horizontal="right"/>
    </xf>
    <xf numFmtId="3" fontId="115" fillId="0" borderId="39" xfId="0" applyNumberFormat="1" applyFont="1" applyBorder="1" applyAlignment="1">
      <alignment horizontal="right"/>
    </xf>
    <xf numFmtId="3" fontId="115" fillId="68" borderId="39" xfId="0" applyNumberFormat="1" applyFont="1" applyFill="1" applyBorder="1" applyAlignment="1">
      <alignment horizontal="right"/>
    </xf>
    <xf numFmtId="3" fontId="116" fillId="68" borderId="39" xfId="0" applyNumberFormat="1" applyFont="1" applyFill="1" applyBorder="1" applyAlignment="1">
      <alignment horizontal="right"/>
    </xf>
    <xf numFmtId="3" fontId="116" fillId="69" borderId="39" xfId="0" applyNumberFormat="1" applyFont="1" applyFill="1" applyBorder="1" applyAlignment="1">
      <alignment horizontal="right"/>
    </xf>
    <xf numFmtId="3" fontId="70" fillId="0" borderId="42" xfId="0" applyNumberFormat="1" applyFont="1" applyBorder="1" applyAlignment="1">
      <alignment horizontal="right"/>
    </xf>
    <xf numFmtId="3" fontId="70" fillId="29" borderId="42" xfId="0" applyNumberFormat="1" applyFont="1" applyFill="1" applyBorder="1" applyAlignment="1">
      <alignment horizontal="right"/>
    </xf>
    <xf numFmtId="3" fontId="71" fillId="29" borderId="42" xfId="0" applyNumberFormat="1" applyFont="1" applyFill="1" applyBorder="1" applyAlignment="1">
      <alignment horizontal="right"/>
    </xf>
    <xf numFmtId="3" fontId="71" fillId="28" borderId="42" xfId="0" applyNumberFormat="1" applyFont="1" applyFill="1" applyBorder="1" applyAlignment="1">
      <alignment horizontal="right"/>
    </xf>
    <xf numFmtId="0" fontId="69" fillId="0" borderId="22" xfId="0" applyFont="1" applyFill="1" applyBorder="1" applyAlignment="1">
      <alignment horizontal="left"/>
    </xf>
    <xf numFmtId="0" fontId="69" fillId="0" borderId="24" xfId="0" applyFont="1" applyFill="1" applyBorder="1" applyAlignment="1">
      <alignment horizontal="left"/>
    </xf>
    <xf numFmtId="0" fontId="69" fillId="0" borderId="23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70" fillId="0" borderId="42" xfId="0" applyFont="1" applyBorder="1" applyAlignment="1">
      <alignment horizontal="center"/>
    </xf>
    <xf numFmtId="0" fontId="71" fillId="0" borderId="42" xfId="0" applyFont="1" applyBorder="1" applyAlignment="1">
      <alignment horizontal="center"/>
    </xf>
    <xf numFmtId="0" fontId="71" fillId="64" borderId="42" xfId="0" applyFont="1" applyFill="1" applyBorder="1" applyAlignment="1">
      <alignment horizontal="center"/>
    </xf>
    <xf numFmtId="0" fontId="69" fillId="0" borderId="17" xfId="0" applyFont="1" applyFill="1" applyBorder="1" applyAlignment="1">
      <alignment horizontal="left"/>
    </xf>
    <xf numFmtId="0" fontId="131" fillId="0" borderId="39" xfId="742" applyFont="1" applyBorder="1" applyAlignment="1">
      <alignment horizontal="center"/>
    </xf>
    <xf numFmtId="0" fontId="132" fillId="0" borderId="39" xfId="742" applyFont="1" applyBorder="1" applyAlignment="1">
      <alignment horizontal="center"/>
    </xf>
    <xf numFmtId="0" fontId="132" fillId="61" borderId="39" xfId="742" applyFont="1" applyFill="1" applyBorder="1" applyAlignment="1">
      <alignment horizontal="center"/>
    </xf>
    <xf numFmtId="0" fontId="69" fillId="0" borderId="17" xfId="0" applyFont="1" applyFill="1" applyBorder="1" applyAlignment="1">
      <alignment horizontal="left"/>
    </xf>
    <xf numFmtId="0" fontId="68" fillId="0" borderId="17" xfId="0" applyFont="1" applyBorder="1" applyAlignment="1">
      <alignment horizontal="center"/>
    </xf>
    <xf numFmtId="0" fontId="69" fillId="0" borderId="17" xfId="0" applyFont="1" applyBorder="1" applyAlignment="1">
      <alignment horizontal="center"/>
    </xf>
    <xf numFmtId="0" fontId="69" fillId="24" borderId="17" xfId="0" applyFont="1" applyFill="1" applyBorder="1" applyAlignment="1">
      <alignment horizontal="center"/>
    </xf>
    <xf numFmtId="0" fontId="71" fillId="0" borderId="17" xfId="0" applyFont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24" borderId="17" xfId="0" applyFont="1" applyFill="1" applyBorder="1" applyAlignment="1">
      <alignment horizontal="left" vertical="center" wrapText="1"/>
    </xf>
    <xf numFmtId="0" fontId="68" fillId="0" borderId="17" xfId="0" applyFont="1" applyBorder="1" applyAlignment="1">
      <alignment horizontal="center"/>
    </xf>
    <xf numFmtId="3" fontId="68" fillId="0" borderId="17" xfId="0" applyNumberFormat="1" applyFont="1" applyBorder="1" applyAlignment="1">
      <alignment horizontal="right"/>
    </xf>
    <xf numFmtId="0" fontId="69" fillId="0" borderId="17" xfId="0" applyFont="1" applyBorder="1" applyAlignment="1">
      <alignment horizontal="center"/>
    </xf>
    <xf numFmtId="3" fontId="68" fillId="0" borderId="17" xfId="0" applyNumberFormat="1" applyFont="1" applyFill="1" applyBorder="1" applyAlignment="1">
      <alignment horizontal="right"/>
    </xf>
    <xf numFmtId="3" fontId="68" fillId="25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0" fontId="69" fillId="24" borderId="17" xfId="0" applyFont="1" applyFill="1" applyBorder="1" applyAlignment="1">
      <alignment horizontal="center"/>
    </xf>
    <xf numFmtId="3" fontId="69" fillId="24" borderId="17" xfId="0" applyNumberFormat="1" applyFont="1" applyFill="1" applyBorder="1" applyAlignment="1">
      <alignment horizontal="right"/>
    </xf>
    <xf numFmtId="0" fontId="69" fillId="24" borderId="17" xfId="886" applyFont="1" applyFill="1" applyBorder="1" applyAlignment="1">
      <alignment horizontal="center"/>
    </xf>
    <xf numFmtId="3" fontId="69" fillId="25" borderId="17" xfId="886" applyNumberFormat="1" applyFont="1" applyFill="1" applyBorder="1" applyAlignment="1">
      <alignment horizontal="right"/>
    </xf>
    <xf numFmtId="0" fontId="69" fillId="0" borderId="17" xfId="886" applyFont="1" applyBorder="1" applyAlignment="1">
      <alignment horizontal="center"/>
    </xf>
    <xf numFmtId="3" fontId="68" fillId="25" borderId="17" xfId="886" applyNumberFormat="1" applyFont="1" applyFill="1" applyBorder="1" applyAlignment="1">
      <alignment horizontal="right"/>
    </xf>
    <xf numFmtId="3" fontId="68" fillId="0" borderId="17" xfId="886" applyNumberFormat="1" applyFont="1" applyBorder="1" applyAlignment="1">
      <alignment horizontal="right"/>
    </xf>
    <xf numFmtId="0" fontId="68" fillId="0" borderId="17" xfId="886" applyFont="1" applyBorder="1" applyAlignment="1">
      <alignment horizontal="center"/>
    </xf>
    <xf numFmtId="3" fontId="68" fillId="0" borderId="17" xfId="886" applyNumberFormat="1" applyFont="1" applyBorder="1" applyAlignment="1" applyProtection="1">
      <alignment horizontal="right"/>
    </xf>
    <xf numFmtId="0" fontId="70" fillId="0" borderId="42" xfId="236" applyFont="1" applyBorder="1" applyAlignment="1">
      <alignment horizontal="center"/>
    </xf>
    <xf numFmtId="3" fontId="70" fillId="0" borderId="42" xfId="236" applyNumberFormat="1" applyFont="1" applyBorder="1" applyAlignment="1">
      <alignment horizontal="right"/>
    </xf>
    <xf numFmtId="0" fontId="71" fillId="0" borderId="42" xfId="236" applyFont="1" applyBorder="1" applyAlignment="1">
      <alignment horizontal="center"/>
    </xf>
    <xf numFmtId="3" fontId="71" fillId="0" borderId="42" xfId="236" applyNumberFormat="1" applyFont="1" applyBorder="1" applyAlignment="1">
      <alignment horizontal="right"/>
    </xf>
    <xf numFmtId="0" fontId="71" fillId="67" borderId="42" xfId="236" applyFont="1" applyFill="1" applyBorder="1" applyAlignment="1">
      <alignment horizontal="center"/>
    </xf>
    <xf numFmtId="0" fontId="69" fillId="0" borderId="17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0" borderId="19" xfId="0" applyFont="1" applyFill="1" applyBorder="1" applyAlignment="1">
      <alignment horizontal="left"/>
    </xf>
    <xf numFmtId="0" fontId="68" fillId="0" borderId="17" xfId="0" applyFont="1" applyFill="1" applyBorder="1"/>
    <xf numFmtId="0" fontId="135" fillId="25" borderId="17" xfId="891" applyFont="1" applyFill="1" applyBorder="1" applyAlignment="1">
      <alignment horizontal="right"/>
    </xf>
    <xf numFmtId="0" fontId="135" fillId="0" borderId="17" xfId="234" applyFont="1" applyBorder="1"/>
    <xf numFmtId="1" fontId="135" fillId="0" borderId="17" xfId="234" applyNumberFormat="1" applyFont="1" applyBorder="1"/>
    <xf numFmtId="1" fontId="135" fillId="25" borderId="17" xfId="891" applyNumberFormat="1" applyFont="1" applyFill="1" applyBorder="1" applyAlignment="1">
      <alignment horizontal="right"/>
    </xf>
    <xf numFmtId="0" fontId="135" fillId="25" borderId="17" xfId="891" applyFont="1" applyFill="1" applyBorder="1" applyAlignment="1">
      <alignment horizontal="right"/>
    </xf>
    <xf numFmtId="0" fontId="135" fillId="0" borderId="17" xfId="234" applyFont="1" applyBorder="1"/>
    <xf numFmtId="1" fontId="135" fillId="0" borderId="17" xfId="234" applyNumberFormat="1" applyFont="1" applyBorder="1"/>
    <xf numFmtId="1" fontId="135" fillId="25" borderId="17" xfId="891" applyNumberFormat="1" applyFont="1" applyFill="1" applyBorder="1" applyAlignment="1">
      <alignment horizontal="right"/>
    </xf>
    <xf numFmtId="0" fontId="134" fillId="70" borderId="17" xfId="891" applyFont="1" applyFill="1" applyBorder="1" applyAlignment="1">
      <alignment horizontal="right"/>
    </xf>
    <xf numFmtId="1" fontId="134" fillId="70" borderId="17" xfId="891" applyNumberFormat="1" applyFont="1" applyFill="1" applyBorder="1" applyAlignment="1">
      <alignment horizontal="right"/>
    </xf>
    <xf numFmtId="0" fontId="68" fillId="0" borderId="17" xfId="0" applyFont="1" applyBorder="1" applyAlignment="1">
      <alignment horizontal="center"/>
    </xf>
    <xf numFmtId="3" fontId="68" fillId="0" borderId="17" xfId="0" applyNumberFormat="1" applyFont="1" applyBorder="1" applyAlignment="1">
      <alignment horizontal="right"/>
    </xf>
    <xf numFmtId="0" fontId="69" fillId="0" borderId="17" xfId="0" applyFont="1" applyBorder="1" applyAlignment="1">
      <alignment horizontal="center"/>
    </xf>
    <xf numFmtId="3" fontId="68" fillId="25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0" fontId="68" fillId="0" borderId="17" xfId="0" applyFont="1" applyBorder="1" applyAlignment="1">
      <alignment horizontal="center"/>
    </xf>
    <xf numFmtId="3" fontId="68" fillId="0" borderId="17" xfId="0" applyNumberFormat="1" applyFont="1" applyBorder="1" applyAlignment="1">
      <alignment horizontal="right"/>
    </xf>
    <xf numFmtId="0" fontId="69" fillId="0" borderId="17" xfId="0" applyFont="1" applyBorder="1" applyAlignment="1">
      <alignment horizontal="center"/>
    </xf>
    <xf numFmtId="3" fontId="68" fillId="0" borderId="17" xfId="0" applyNumberFormat="1" applyFont="1" applyFill="1" applyBorder="1" applyAlignment="1">
      <alignment horizontal="right"/>
    </xf>
    <xf numFmtId="3" fontId="68" fillId="25" borderId="17" xfId="0" applyNumberFormat="1" applyFont="1" applyFill="1" applyBorder="1" applyAlignment="1">
      <alignment horizontal="right"/>
    </xf>
    <xf numFmtId="0" fontId="69" fillId="24" borderId="17" xfId="0" applyFont="1" applyFill="1" applyBorder="1" applyAlignment="1">
      <alignment horizontal="center"/>
    </xf>
    <xf numFmtId="3" fontId="68" fillId="0" borderId="17" xfId="0" applyNumberFormat="1" applyFont="1" applyBorder="1" applyAlignment="1">
      <alignment horizontal="right"/>
    </xf>
    <xf numFmtId="3" fontId="68" fillId="0" borderId="17" xfId="0" applyNumberFormat="1" applyFont="1" applyFill="1" applyBorder="1" applyAlignment="1">
      <alignment horizontal="right"/>
    </xf>
    <xf numFmtId="3" fontId="68" fillId="25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3" fontId="69" fillId="24" borderId="17" xfId="0" applyNumberFormat="1" applyFont="1" applyFill="1" applyBorder="1" applyAlignment="1">
      <alignment horizontal="right"/>
    </xf>
    <xf numFmtId="3" fontId="68" fillId="0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3" fontId="69" fillId="24" borderId="17" xfId="0" applyNumberFormat="1" applyFont="1" applyFill="1" applyBorder="1" applyAlignment="1">
      <alignment horizontal="right"/>
    </xf>
    <xf numFmtId="192" fontId="131" fillId="0" borderId="39" xfId="0" applyNumberFormat="1" applyFont="1" applyFill="1" applyBorder="1" applyAlignment="1">
      <alignment horizontal="right"/>
    </xf>
    <xf numFmtId="192" fontId="131" fillId="0" borderId="39" xfId="0" applyNumberFormat="1" applyFont="1" applyBorder="1" applyAlignment="1">
      <alignment horizontal="right"/>
    </xf>
    <xf numFmtId="192" fontId="131" fillId="60" borderId="39" xfId="0" applyNumberFormat="1" applyFont="1" applyFill="1" applyBorder="1" applyAlignment="1">
      <alignment horizontal="right"/>
    </xf>
    <xf numFmtId="192" fontId="131" fillId="71" borderId="39" xfId="0" applyNumberFormat="1" applyFont="1" applyFill="1" applyBorder="1" applyAlignment="1">
      <alignment horizontal="right"/>
    </xf>
    <xf numFmtId="192" fontId="132" fillId="60" borderId="39" xfId="0" applyNumberFormat="1" applyFont="1" applyFill="1" applyBorder="1" applyAlignment="1">
      <alignment horizontal="right"/>
    </xf>
    <xf numFmtId="192" fontId="132" fillId="61" borderId="39" xfId="0" applyNumberFormat="1" applyFont="1" applyFill="1" applyBorder="1" applyAlignment="1">
      <alignment horizontal="right"/>
    </xf>
    <xf numFmtId="3" fontId="70" fillId="62" borderId="42" xfId="0" applyNumberFormat="1" applyFont="1" applyFill="1" applyBorder="1" applyAlignment="1">
      <alignment horizontal="right"/>
    </xf>
    <xf numFmtId="3" fontId="71" fillId="62" borderId="42" xfId="0" applyNumberFormat="1" applyFont="1" applyFill="1" applyBorder="1" applyAlignment="1">
      <alignment horizontal="right"/>
    </xf>
    <xf numFmtId="3" fontId="68" fillId="0" borderId="17" xfId="887" applyNumberFormat="1" applyFont="1" applyBorder="1" applyAlignment="1" applyProtection="1">
      <alignment horizontal="right"/>
    </xf>
    <xf numFmtId="3" fontId="68" fillId="25" borderId="17" xfId="887" applyNumberFormat="1" applyFont="1" applyFill="1" applyBorder="1" applyAlignment="1">
      <alignment horizontal="right"/>
    </xf>
    <xf numFmtId="3" fontId="69" fillId="25" borderId="17" xfId="887" applyNumberFormat="1" applyFont="1" applyFill="1" applyBorder="1" applyAlignment="1">
      <alignment horizontal="right"/>
    </xf>
    <xf numFmtId="3" fontId="69" fillId="24" borderId="17" xfId="887" applyNumberFormat="1" applyFont="1" applyFill="1" applyBorder="1" applyAlignment="1">
      <alignment horizontal="right"/>
    </xf>
    <xf numFmtId="3" fontId="71" fillId="63" borderId="42" xfId="0" applyNumberFormat="1" applyFont="1" applyFill="1" applyBorder="1" applyAlignment="1">
      <alignment horizontal="right"/>
    </xf>
    <xf numFmtId="3" fontId="68" fillId="0" borderId="17" xfId="0" applyNumberFormat="1" applyFont="1" applyBorder="1" applyAlignment="1">
      <alignment horizontal="right"/>
    </xf>
    <xf numFmtId="3" fontId="68" fillId="25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3" fontId="68" fillId="0" borderId="17" xfId="0" applyNumberFormat="1" applyFont="1" applyBorder="1" applyAlignment="1">
      <alignment horizontal="right"/>
    </xf>
    <xf numFmtId="3" fontId="68" fillId="0" borderId="17" xfId="0" applyNumberFormat="1" applyFont="1" applyFill="1" applyBorder="1" applyAlignment="1">
      <alignment horizontal="right"/>
    </xf>
    <xf numFmtId="3" fontId="68" fillId="25" borderId="17" xfId="0" applyNumberFormat="1" applyFont="1" applyFill="1" applyBorder="1" applyAlignment="1">
      <alignment horizontal="right"/>
    </xf>
    <xf numFmtId="3" fontId="69" fillId="25" borderId="17" xfId="0" applyNumberFormat="1" applyFont="1" applyFill="1" applyBorder="1" applyAlignment="1">
      <alignment horizontal="right"/>
    </xf>
    <xf numFmtId="3" fontId="69" fillId="24" borderId="17" xfId="0" applyNumberFormat="1" applyFont="1" applyFill="1" applyBorder="1" applyAlignment="1">
      <alignment horizontal="right"/>
    </xf>
    <xf numFmtId="3" fontId="71" fillId="0" borderId="42" xfId="0" applyNumberFormat="1" applyFont="1" applyBorder="1" applyAlignment="1">
      <alignment horizontal="right"/>
    </xf>
    <xf numFmtId="3" fontId="71" fillId="67" borderId="42" xfId="0" applyNumberFormat="1" applyFont="1" applyFill="1" applyBorder="1" applyAlignment="1">
      <alignment horizontal="right"/>
    </xf>
    <xf numFmtId="0" fontId="72" fillId="0" borderId="0" xfId="0" applyFont="1" applyAlignment="1">
      <alignment horizontal="center" vertical="center"/>
    </xf>
    <xf numFmtId="0" fontId="114" fillId="33" borderId="17" xfId="0" applyFont="1" applyFill="1" applyBorder="1" applyAlignment="1">
      <alignment horizontal="left" vertical="center" wrapText="1"/>
    </xf>
    <xf numFmtId="0" fontId="113" fillId="35" borderId="22" xfId="0" applyFont="1" applyFill="1" applyBorder="1" applyAlignment="1">
      <alignment horizontal="left" vertical="center"/>
    </xf>
    <xf numFmtId="0" fontId="113" fillId="35" borderId="24" xfId="0" applyFont="1" applyFill="1" applyBorder="1" applyAlignment="1">
      <alignment horizontal="left" vertical="center"/>
    </xf>
    <xf numFmtId="0" fontId="113" fillId="35" borderId="23" xfId="0" applyFont="1" applyFill="1" applyBorder="1" applyAlignment="1">
      <alignment horizontal="left" vertical="center"/>
    </xf>
    <xf numFmtId="0" fontId="68" fillId="24" borderId="17" xfId="0" applyFont="1" applyFill="1" applyBorder="1" applyAlignment="1">
      <alignment horizontal="center" vertical="center" wrapText="1"/>
    </xf>
    <xf numFmtId="0" fontId="73" fillId="30" borderId="0" xfId="0" applyFont="1" applyFill="1" applyAlignment="1">
      <alignment horizontal="left"/>
    </xf>
    <xf numFmtId="0" fontId="69" fillId="24" borderId="17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center"/>
    </xf>
    <xf numFmtId="0" fontId="132" fillId="0" borderId="39" xfId="742" applyFont="1" applyFill="1" applyBorder="1" applyAlignment="1">
      <alignment horizontal="left"/>
    </xf>
    <xf numFmtId="0" fontId="69" fillId="0" borderId="17" xfId="0" applyFont="1" applyFill="1" applyBorder="1" applyAlignment="1">
      <alignment horizontal="left"/>
    </xf>
    <xf numFmtId="0" fontId="69" fillId="26" borderId="17" xfId="0" applyFont="1" applyFill="1" applyBorder="1" applyAlignment="1">
      <alignment horizontal="left" vertical="center" wrapText="1"/>
    </xf>
    <xf numFmtId="0" fontId="68" fillId="26" borderId="17" xfId="0" applyFont="1" applyFill="1" applyBorder="1" applyAlignment="1">
      <alignment horizontal="center" vertical="center" wrapText="1"/>
    </xf>
    <xf numFmtId="0" fontId="69" fillId="0" borderId="17" xfId="886" applyFont="1" applyFill="1" applyBorder="1" applyAlignment="1">
      <alignment horizontal="left"/>
    </xf>
    <xf numFmtId="0" fontId="73" fillId="30" borderId="0" xfId="228" applyFont="1" applyFill="1" applyAlignment="1">
      <alignment horizontal="left"/>
    </xf>
    <xf numFmtId="0" fontId="73" fillId="30" borderId="0" xfId="228" applyFont="1" applyFill="1" applyAlignment="1" applyProtection="1">
      <alignment horizontal="left"/>
    </xf>
    <xf numFmtId="0" fontId="69" fillId="24" borderId="17" xfId="228" applyFont="1" applyFill="1" applyBorder="1" applyAlignment="1">
      <alignment horizontal="left" vertical="center" wrapText="1"/>
    </xf>
    <xf numFmtId="0" fontId="69" fillId="0" borderId="0" xfId="228" applyFont="1" applyAlignment="1">
      <alignment horizontal="center"/>
    </xf>
    <xf numFmtId="0" fontId="68" fillId="24" borderId="17" xfId="228" applyFont="1" applyFill="1" applyBorder="1" applyAlignment="1">
      <alignment horizontal="center" vertical="center" wrapText="1"/>
    </xf>
    <xf numFmtId="0" fontId="71" fillId="0" borderId="42" xfId="0" applyFont="1" applyBorder="1" applyAlignment="1">
      <alignment horizontal="left"/>
    </xf>
    <xf numFmtId="0" fontId="74" fillId="31" borderId="0" xfId="0" applyFont="1" applyFill="1" applyBorder="1" applyAlignment="1">
      <alignment horizontal="left"/>
    </xf>
    <xf numFmtId="0" fontId="69" fillId="24" borderId="19" xfId="0" applyFont="1" applyFill="1" applyBorder="1" applyAlignment="1">
      <alignment horizontal="left" vertical="center" wrapText="1"/>
    </xf>
    <xf numFmtId="0" fontId="69" fillId="24" borderId="22" xfId="0" applyFont="1" applyFill="1" applyBorder="1" applyAlignment="1">
      <alignment horizontal="left" vertical="center" wrapText="1"/>
    </xf>
    <xf numFmtId="0" fontId="69" fillId="24" borderId="24" xfId="0" applyFont="1" applyFill="1" applyBorder="1" applyAlignment="1">
      <alignment horizontal="left" vertical="center" wrapText="1"/>
    </xf>
    <xf numFmtId="0" fontId="69" fillId="24" borderId="23" xfId="0" applyFont="1" applyFill="1" applyBorder="1" applyAlignment="1">
      <alignment horizontal="left" vertical="center" wrapText="1"/>
    </xf>
    <xf numFmtId="0" fontId="68" fillId="24" borderId="19" xfId="0" applyFont="1" applyFill="1" applyBorder="1" applyAlignment="1">
      <alignment horizontal="center" vertical="center" wrapText="1"/>
    </xf>
    <xf numFmtId="0" fontId="68" fillId="24" borderId="20" xfId="0" applyFont="1" applyFill="1" applyBorder="1" applyAlignment="1">
      <alignment horizontal="center" vertical="center" wrapText="1"/>
    </xf>
    <xf numFmtId="0" fontId="68" fillId="24" borderId="21" xfId="0" applyFont="1" applyFill="1" applyBorder="1" applyAlignment="1">
      <alignment horizontal="center" vertical="center" wrapText="1"/>
    </xf>
    <xf numFmtId="0" fontId="68" fillId="24" borderId="22" xfId="0" applyFont="1" applyFill="1" applyBorder="1" applyAlignment="1">
      <alignment horizontal="center" vertical="center" wrapText="1"/>
    </xf>
    <xf numFmtId="0" fontId="68" fillId="24" borderId="24" xfId="0" applyFont="1" applyFill="1" applyBorder="1" applyAlignment="1">
      <alignment horizontal="center" vertical="center" wrapText="1"/>
    </xf>
    <xf numFmtId="0" fontId="68" fillId="24" borderId="23" xfId="0" applyFont="1" applyFill="1" applyBorder="1" applyAlignment="1">
      <alignment horizontal="center" vertical="center" wrapText="1"/>
    </xf>
    <xf numFmtId="0" fontId="74" fillId="32" borderId="0" xfId="0" applyFont="1" applyFill="1" applyBorder="1" applyAlignment="1">
      <alignment horizontal="left"/>
    </xf>
    <xf numFmtId="0" fontId="71" fillId="28" borderId="17" xfId="0" applyFont="1" applyFill="1" applyBorder="1" applyAlignment="1">
      <alignment horizontal="left" vertical="center" wrapText="1"/>
    </xf>
    <xf numFmtId="0" fontId="71" fillId="0" borderId="0" xfId="0" applyFont="1" applyBorder="1" applyAlignment="1">
      <alignment horizontal="center"/>
    </xf>
    <xf numFmtId="0" fontId="70" fillId="28" borderId="17" xfId="0" applyFont="1" applyFill="1" applyBorder="1" applyAlignment="1">
      <alignment horizontal="center" vertical="center" wrapText="1"/>
    </xf>
    <xf numFmtId="0" fontId="71" fillId="0" borderId="42" xfId="236" applyFont="1" applyBorder="1" applyAlignment="1">
      <alignment horizontal="left"/>
    </xf>
  </cellXfs>
  <cellStyles count="902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0let 3" xfId="743"/>
    <cellStyle name="Bad" xfId="116"/>
    <cellStyle name="Bad 2" xfId="480"/>
    <cellStyle name="Bol-Data" xfId="117"/>
    <cellStyle name="Bol-Data 2" xfId="481"/>
    <cellStyle name="Bol-Data 3" xfId="744"/>
    <cellStyle name="bolet" xfId="118"/>
    <cellStyle name="bolet 2" xfId="482"/>
    <cellStyle name="bolet 3" xfId="745"/>
    <cellStyle name="Boletim" xfId="119"/>
    <cellStyle name="Boletim 2" xfId="483"/>
    <cellStyle name="Boletim 3" xfId="746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1 3" xfId="747"/>
    <cellStyle name="Cabe‡alho 2" xfId="126"/>
    <cellStyle name="Cabe‡alho 2 2" xfId="489"/>
    <cellStyle name="Cabe‡alho 2 3" xfId="748"/>
    <cellStyle name="Cabeçalho 1" xfId="127"/>
    <cellStyle name="Cabeçalho 1 2" xfId="490"/>
    <cellStyle name="Cabeçalho 1 3" xfId="749"/>
    <cellStyle name="Cabeçalho 2" xfId="128"/>
    <cellStyle name="Cabeçalho 2 2" xfId="491"/>
    <cellStyle name="Cabeçalho 2 3" xfId="750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apítulo 3" xfId="751"/>
    <cellStyle name="Célula de Verificação 2" xfId="136"/>
    <cellStyle name="Célula de Verificação 2 2" xfId="137"/>
    <cellStyle name="Célula de Verificação 2 2 2" xfId="499"/>
    <cellStyle name="Célula de Verificação 2 2 3" xfId="753"/>
    <cellStyle name="Célula de Verificação 2 3" xfId="498"/>
    <cellStyle name="Célula de Verificação 2 4" xfId="752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54"/>
    <cellStyle name="Célula de Verificação 4" xfId="140"/>
    <cellStyle name="Célula de Verificação 4 2" xfId="501"/>
    <cellStyle name="Célula de Verificação 4 3" xfId="755"/>
    <cellStyle name="Célula Vinculada 2" xfId="141"/>
    <cellStyle name="Célula Vinculada 2 2" xfId="142"/>
    <cellStyle name="Célula Vinculada 2 2 2" xfId="503"/>
    <cellStyle name="Célula Vinculada 2 2 3" xfId="757"/>
    <cellStyle name="Célula Vinculada 2 3" xfId="502"/>
    <cellStyle name="Célula Vinculada 2 4" xfId="756"/>
    <cellStyle name="Célula Vinculada 2_05_Impactos_Demais PLs_2013_Dados CNJ de jul-12" xfId="143"/>
    <cellStyle name="Célula Vinculada 3" xfId="144"/>
    <cellStyle name="Célula Vinculada 3 2" xfId="504"/>
    <cellStyle name="Célula Vinculada 3 3" xfId="758"/>
    <cellStyle name="Célula Vinculada 4" xfId="145"/>
    <cellStyle name="Célula Vinculada 4 2" xfId="505"/>
    <cellStyle name="Célula Vinculada 4 3" xfId="759"/>
    <cellStyle name="Check Cell" xfId="146"/>
    <cellStyle name="Check Cell 2" xfId="506"/>
    <cellStyle name="Check Cell 3" xfId="760"/>
    <cellStyle name="Comma" xfId="147"/>
    <cellStyle name="Comma [0]_Auxiliar" xfId="148"/>
    <cellStyle name="Comma 2" xfId="149"/>
    <cellStyle name="Comma 2 2" xfId="508"/>
    <cellStyle name="Comma 2 3" xfId="762"/>
    <cellStyle name="Comma 3" xfId="150"/>
    <cellStyle name="Comma 3 2" xfId="509"/>
    <cellStyle name="Comma 3 3" xfId="763"/>
    <cellStyle name="Comma 4" xfId="507"/>
    <cellStyle name="Comma 5" xfId="711"/>
    <cellStyle name="Comma 6" xfId="761"/>
    <cellStyle name="Comma_Agenda" xfId="151"/>
    <cellStyle name="Comma0" xfId="152"/>
    <cellStyle name="Comma0 2" xfId="510"/>
    <cellStyle name="Comma0 3" xfId="764"/>
    <cellStyle name="Currency [0]_Auxiliar" xfId="153"/>
    <cellStyle name="Currency_Auxiliar" xfId="154"/>
    <cellStyle name="Currency0" xfId="155"/>
    <cellStyle name="Currency0 2" xfId="511"/>
    <cellStyle name="Currency0 3" xfId="765"/>
    <cellStyle name="Data" xfId="156"/>
    <cellStyle name="Data 2" xfId="512"/>
    <cellStyle name="Data 3" xfId="766"/>
    <cellStyle name="Date" xfId="157"/>
    <cellStyle name="Date 2" xfId="513"/>
    <cellStyle name="Date 3" xfId="767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2 3" xfId="769"/>
    <cellStyle name="Euro 3" xfId="544"/>
    <cellStyle name="Euro 4" xfId="768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m 3" xfId="770"/>
    <cellStyle name="Fixed" xfId="200"/>
    <cellStyle name="Fixed 2" xfId="548"/>
    <cellStyle name="Fixed 3" xfId="771"/>
    <cellStyle name="Fixo" xfId="201"/>
    <cellStyle name="Fixo 2" xfId="549"/>
    <cellStyle name="Fixo 3" xfId="772"/>
    <cellStyle name="Fonte" xfId="202"/>
    <cellStyle name="Fonte 2" xfId="550"/>
    <cellStyle name="Fonte 3" xfId="773"/>
    <cellStyle name="Good" xfId="203"/>
    <cellStyle name="Good 2" xfId="551"/>
    <cellStyle name="Heading" xfId="552"/>
    <cellStyle name="Heading 1" xfId="204"/>
    <cellStyle name="Heading 1 2" xfId="553"/>
    <cellStyle name="Heading 1 3" xfId="775"/>
    <cellStyle name="Heading 2" xfId="205"/>
    <cellStyle name="Heading 2 2" xfId="554"/>
    <cellStyle name="Heading 2 3" xfId="776"/>
    <cellStyle name="Heading 3" xfId="206"/>
    <cellStyle name="Heading 3 2" xfId="555"/>
    <cellStyle name="Heading 3 3" xfId="777"/>
    <cellStyle name="Heading 4" xfId="207"/>
    <cellStyle name="Heading 4 2" xfId="556"/>
    <cellStyle name="Heading 5" xfId="774"/>
    <cellStyle name="Heading1" xfId="557"/>
    <cellStyle name="Heading1 2" xfId="778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definido 3" xfId="779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Linked Cell 3" xfId="780"/>
    <cellStyle name="Millares_deuhist99" xfId="219"/>
    <cellStyle name="Moeda 2" xfId="220"/>
    <cellStyle name="Moeda 2 2" xfId="566"/>
    <cellStyle name="Moeda 2 3" xfId="781"/>
    <cellStyle name="Moeda0" xfId="221"/>
    <cellStyle name="Moeda0 2" xfId="567"/>
    <cellStyle name="Moeda0 3" xfId="782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0 3" xfId="783"/>
    <cellStyle name="Normal 11" xfId="229"/>
    <cellStyle name="Normal 11 2" xfId="574"/>
    <cellStyle name="Normal 11 3" xfId="784"/>
    <cellStyle name="Normal 12" xfId="230"/>
    <cellStyle name="Normal 12 2" xfId="575"/>
    <cellStyle name="Normal 12 3" xfId="785"/>
    <cellStyle name="Normal 13" xfId="231"/>
    <cellStyle name="Normal 13 2" xfId="576"/>
    <cellStyle name="Normal 13 3" xfId="786"/>
    <cellStyle name="Normal 14" xfId="232"/>
    <cellStyle name="Normal 14 2" xfId="577"/>
    <cellStyle name="Normal 14 2 2" xfId="889"/>
    <cellStyle name="Normal 14 3" xfId="787"/>
    <cellStyle name="Normal 15" xfId="382"/>
    <cellStyle name="Normal 15 2" xfId="718"/>
    <cellStyle name="Normal 16" xfId="721"/>
    <cellStyle name="Normal 17" xfId="742"/>
    <cellStyle name="Normal 18" xfId="885"/>
    <cellStyle name="Normal 19" xfId="891"/>
    <cellStyle name="Normal 2" xfId="233"/>
    <cellStyle name="Normal 2 10" xfId="712"/>
    <cellStyle name="Normal 2 10 2" xfId="738"/>
    <cellStyle name="Normal 2 11" xfId="710"/>
    <cellStyle name="Normal 2 12" xfId="730"/>
    <cellStyle name="Normal 2 13" xfId="733"/>
    <cellStyle name="Normal 2 14" xfId="734"/>
    <cellStyle name="Normal 2 15" xfId="788"/>
    <cellStyle name="Normal 2 16" xfId="879"/>
    <cellStyle name="Normal 2 17" xfId="882"/>
    <cellStyle name="Normal 2 18" xfId="893"/>
    <cellStyle name="Normal 2 19" xfId="896"/>
    <cellStyle name="Normal 2 2" xfId="234"/>
    <cellStyle name="Normal 2 2 2" xfId="579"/>
    <cellStyle name="Normal 2 2 3" xfId="789"/>
    <cellStyle name="Normal 2 20" xfId="899"/>
    <cellStyle name="Normal 2 3" xfId="235"/>
    <cellStyle name="Normal 2 3 2" xfId="236"/>
    <cellStyle name="Normal 2 3 2 2" xfId="581"/>
    <cellStyle name="Normal 2 3 2 3" xfId="791"/>
    <cellStyle name="Normal 2 3 3" xfId="580"/>
    <cellStyle name="Normal 2 3 4" xfId="790"/>
    <cellStyle name="Normal 2 3_00_Decisão Anexo V 2015_MEMORIAL_Oficial SOF" xfId="237"/>
    <cellStyle name="Normal 2 4" xfId="238"/>
    <cellStyle name="Normal 2 4 2" xfId="582"/>
    <cellStyle name="Normal 2 4 3" xfId="792"/>
    <cellStyle name="Normal 2 5" xfId="239"/>
    <cellStyle name="Normal 2 5 2" xfId="583"/>
    <cellStyle name="Normal 2 5 3" xfId="793"/>
    <cellStyle name="Normal 2 6" xfId="240"/>
    <cellStyle name="Normal 2 6 2" xfId="584"/>
    <cellStyle name="Normal 2 6 3" xfId="794"/>
    <cellStyle name="Normal 2 7" xfId="241"/>
    <cellStyle name="Normal 2 7 2" xfId="585"/>
    <cellStyle name="Normal 2 7 3" xfId="795"/>
    <cellStyle name="Normal 2 8" xfId="578"/>
    <cellStyle name="Normal 2 8 2" xfId="723"/>
    <cellStyle name="Normal 2 8 3" xfId="739"/>
    <cellStyle name="Normal 2 9" xfId="714"/>
    <cellStyle name="Normal 2 9 2" xfId="737"/>
    <cellStyle name="Normal 2_00_Decisão Anexo V 2015_MEMORIAL_Oficial SOF" xfId="242"/>
    <cellStyle name="Normal 3" xfId="243"/>
    <cellStyle name="Normal 3 2" xfId="244"/>
    <cellStyle name="Normal 3 2 2" xfId="587"/>
    <cellStyle name="Normal 3 2 3" xfId="797"/>
    <cellStyle name="Normal 3 2 4" xfId="887"/>
    <cellStyle name="Normal 3 3" xfId="586"/>
    <cellStyle name="Normal 3 4" xfId="796"/>
    <cellStyle name="Normal 3 5" xfId="886"/>
    <cellStyle name="Normal 3_05_Impactos_Demais PLs_2013_Dados CNJ de jul-12" xfId="245"/>
    <cellStyle name="Normal 4" xfId="246"/>
    <cellStyle name="Normal 4 2" xfId="588"/>
    <cellStyle name="Normal 4 3" xfId="798"/>
    <cellStyle name="Normal 4 4" xfId="888"/>
    <cellStyle name="Normal 5" xfId="247"/>
    <cellStyle name="Normal 5 2" xfId="589"/>
    <cellStyle name="Normal 5 3" xfId="799"/>
    <cellStyle name="Normal 6" xfId="248"/>
    <cellStyle name="Normal 6 2" xfId="590"/>
    <cellStyle name="Normal 6 3" xfId="800"/>
    <cellStyle name="Normal 7" xfId="249"/>
    <cellStyle name="Normal 7 2" xfId="591"/>
    <cellStyle name="Normal 7 3" xfId="801"/>
    <cellStyle name="Normal 8" xfId="250"/>
    <cellStyle name="Normal 8 2" xfId="592"/>
    <cellStyle name="Normal 8 3" xfId="802"/>
    <cellStyle name="Normal 9" xfId="251"/>
    <cellStyle name="Normal 9 2" xfId="593"/>
    <cellStyle name="Normal 9 3" xfId="803"/>
    <cellStyle name="Nota 2" xfId="252"/>
    <cellStyle name="Nota 2 2" xfId="253"/>
    <cellStyle name="Nota 2 2 2" xfId="595"/>
    <cellStyle name="Nota 2 2 3" xfId="805"/>
    <cellStyle name="Nota 2 3" xfId="594"/>
    <cellStyle name="Nota 2 4" xfId="804"/>
    <cellStyle name="Nota 2_00_Decisão Anexo V 2015_MEMORIAL_Oficial SOF" xfId="254"/>
    <cellStyle name="Nota 3" xfId="255"/>
    <cellStyle name="Nota 3 2" xfId="596"/>
    <cellStyle name="Nota 3 3" xfId="806"/>
    <cellStyle name="Nota 4" xfId="256"/>
    <cellStyle name="Nota 4 2" xfId="597"/>
    <cellStyle name="Nota 4 3" xfId="807"/>
    <cellStyle name="Note" xfId="257"/>
    <cellStyle name="Note 2" xfId="598"/>
    <cellStyle name="Note 3" xfId="80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0 3" xfId="809"/>
    <cellStyle name="Porcentagem 11" xfId="719"/>
    <cellStyle name="Porcentagem 12" xfId="722"/>
    <cellStyle name="Porcentagem 13" xfId="892"/>
    <cellStyle name="Porcentagem 2" xfId="263"/>
    <cellStyle name="Porcentagem 2 10" xfId="880"/>
    <cellStyle name="Porcentagem 2 11" xfId="883"/>
    <cellStyle name="Porcentagem 2 12" xfId="894"/>
    <cellStyle name="Porcentagem 2 13" xfId="897"/>
    <cellStyle name="Porcentagem 2 14" xfId="900"/>
    <cellStyle name="Porcentagem 2 2" xfId="264"/>
    <cellStyle name="Porcentagem 2 2 2" xfId="604"/>
    <cellStyle name="Porcentagem 2 2 3" xfId="811"/>
    <cellStyle name="Porcentagem 2 3" xfId="265"/>
    <cellStyle name="Porcentagem 2 3 2" xfId="605"/>
    <cellStyle name="Porcentagem 2 3 3" xfId="812"/>
    <cellStyle name="Porcentagem 2 4" xfId="603"/>
    <cellStyle name="Porcentagem 2 4 2" xfId="720"/>
    <cellStyle name="Porcentagem 2 4 3" xfId="724"/>
    <cellStyle name="Porcentagem 2 4 4" xfId="740"/>
    <cellStyle name="Porcentagem 2 5" xfId="709"/>
    <cellStyle name="Porcentagem 2 6" xfId="715"/>
    <cellStyle name="Porcentagem 2 7" xfId="731"/>
    <cellStyle name="Porcentagem 2 8" xfId="735"/>
    <cellStyle name="Porcentagem 2 9" xfId="810"/>
    <cellStyle name="Porcentagem 2_FCDF 2014_2ª Versão" xfId="266"/>
    <cellStyle name="Porcentagem 3" xfId="267"/>
    <cellStyle name="Porcentagem 3 2" xfId="606"/>
    <cellStyle name="Porcentagem 3 3" xfId="813"/>
    <cellStyle name="Porcentagem 4" xfId="268"/>
    <cellStyle name="Porcentagem 4 2" xfId="607"/>
    <cellStyle name="Porcentagem 4 3" xfId="814"/>
    <cellStyle name="Porcentagem 5" xfId="269"/>
    <cellStyle name="Porcentagem 5 2" xfId="608"/>
    <cellStyle name="Porcentagem 5 3" xfId="815"/>
    <cellStyle name="Porcentagem 6" xfId="270"/>
    <cellStyle name="Porcentagem 6 2" xfId="609"/>
    <cellStyle name="Porcentagem 6 3" xfId="816"/>
    <cellStyle name="Porcentagem 7" xfId="271"/>
    <cellStyle name="Porcentagem 7 2" xfId="610"/>
    <cellStyle name="Porcentagem 7 3" xfId="817"/>
    <cellStyle name="Porcentagem 8" xfId="272"/>
    <cellStyle name="Porcentagem 8 2" xfId="611"/>
    <cellStyle name="Porcentagem 8 3" xfId="818"/>
    <cellStyle name="Porcentagem 9" xfId="273"/>
    <cellStyle name="Porcentagem 9 2" xfId="612"/>
    <cellStyle name="Porcentagem 9 3" xfId="819"/>
    <cellStyle name="Result" xfId="613"/>
    <cellStyle name="Result 2" xfId="820"/>
    <cellStyle name="Result2" xfId="614"/>
    <cellStyle name="Result2 2" xfId="821"/>
    <cellStyle name="rodape" xfId="274"/>
    <cellStyle name="rodape 2" xfId="615"/>
    <cellStyle name="rodape 3" xfId="822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0] 3" xfId="823"/>
    <cellStyle name="Sep. milhar [2]" xfId="281"/>
    <cellStyle name="Sep. milhar [2] 2" xfId="621"/>
    <cellStyle name="Sep. milhar [2] 3" xfId="824"/>
    <cellStyle name="Separador de m" xfId="282"/>
    <cellStyle name="Separador de m 2" xfId="622"/>
    <cellStyle name="Separador de m 3" xfId="825"/>
    <cellStyle name="Separador de milhares 10" xfId="283"/>
    <cellStyle name="Separador de milhares 10 2" xfId="623"/>
    <cellStyle name="Separador de milhares 10 3" xfId="826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3 3" xfId="829"/>
    <cellStyle name="Separador de milhares 2 2 4" xfId="828"/>
    <cellStyle name="Separador de milhares 2 2 6" xfId="287"/>
    <cellStyle name="Separador de milhares 2 2 6 2" xfId="627"/>
    <cellStyle name="Separador de milhares 2 2 6 3" xfId="83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3" xfId="834"/>
    <cellStyle name="Separador de milhares 2 3 2 2 3" xfId="630"/>
    <cellStyle name="Separador de milhares 2 3 2 2 4" xfId="833"/>
    <cellStyle name="Separador de milhares 2 3 2 2_00_Decisão Anexo V 2015_MEMORIAL_Oficial SOF" xfId="293"/>
    <cellStyle name="Separador de milhares 2 3 2 3" xfId="629"/>
    <cellStyle name="Separador de milhares 2 3 2 4" xfId="832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3" xfId="835"/>
    <cellStyle name="Separador de milhares 2 3 4" xfId="628"/>
    <cellStyle name="Separador de milhares 2 3 5" xfId="831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3" xfId="836"/>
    <cellStyle name="Separador de milhares 2 5" xfId="298"/>
    <cellStyle name="Separador de milhares 2 5 2" xfId="299"/>
    <cellStyle name="Separador de milhares 2 5 2 2" xfId="635"/>
    <cellStyle name="Separador de milhares 2 5 2 3" xfId="838"/>
    <cellStyle name="Separador de milhares 2 5 3" xfId="634"/>
    <cellStyle name="Separador de milhares 2 5 4" xfId="837"/>
    <cellStyle name="Separador de milhares 2 5_00_Decisão Anexo V 2015_MEMORIAL_Oficial SOF" xfId="300"/>
    <cellStyle name="Separador de milhares 2 6" xfId="624"/>
    <cellStyle name="Separador de milhares 2 7" xfId="82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3" xfId="840"/>
    <cellStyle name="Separador de milhares 3 3" xfId="304"/>
    <cellStyle name="Separador de milhares 3 3 2" xfId="638"/>
    <cellStyle name="Separador de milhares 3 3 3" xfId="841"/>
    <cellStyle name="Separador de milhares 3 4" xfId="636"/>
    <cellStyle name="Separador de milhares 3 5" xfId="839"/>
    <cellStyle name="Separador de milhares 3_00_Decisão Anexo V 2015_MEMORIAL_Oficial SOF" xfId="305"/>
    <cellStyle name="Separador de milhares 4" xfId="306"/>
    <cellStyle name="Separador de milhares 4 2" xfId="639"/>
    <cellStyle name="Separador de milhares 4 3" xfId="842"/>
    <cellStyle name="Separador de milhares 5" xfId="307"/>
    <cellStyle name="Separador de milhares 5 2" xfId="640"/>
    <cellStyle name="Separador de milhares 5 3" xfId="843"/>
    <cellStyle name="Separador de milhares 6" xfId="308"/>
    <cellStyle name="Separador de milhares 6 2" xfId="641"/>
    <cellStyle name="Separador de milhares 6 3" xfId="844"/>
    <cellStyle name="Separador de milhares 7" xfId="309"/>
    <cellStyle name="Separador de milhares 7 2" xfId="642"/>
    <cellStyle name="Separador de milhares 7 3" xfId="845"/>
    <cellStyle name="Separador de milhares 8" xfId="310"/>
    <cellStyle name="Separador de milhares 8 2" xfId="643"/>
    <cellStyle name="Separador de milhares 8 3" xfId="846"/>
    <cellStyle name="Separador de milhares 9" xfId="311"/>
    <cellStyle name="Separador de milhares 9 2" xfId="644"/>
    <cellStyle name="Separador de milhares 9 3" xfId="847"/>
    <cellStyle name="TableStyleLight1" xfId="312"/>
    <cellStyle name="TableStyleLight1 2" xfId="313"/>
    <cellStyle name="TableStyleLight1 2 2" xfId="646"/>
    <cellStyle name="TableStyleLight1 2 3" xfId="849"/>
    <cellStyle name="TableStyleLight1 3" xfId="314"/>
    <cellStyle name="TableStyleLight1 3 2" xfId="647"/>
    <cellStyle name="TableStyleLight1 3 3" xfId="850"/>
    <cellStyle name="TableStyleLight1 4" xfId="645"/>
    <cellStyle name="TableStyleLight1 5" xfId="315"/>
    <cellStyle name="TableStyleLight1 5 2" xfId="648"/>
    <cellStyle name="TableStyleLight1 5 3" xfId="851"/>
    <cellStyle name="TableStyleLight1 6" xfId="8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53"/>
    <cellStyle name="Título 1 2" xfId="332"/>
    <cellStyle name="Título 1 2 2" xfId="333"/>
    <cellStyle name="Título 1 2 2 2" xfId="663"/>
    <cellStyle name="Título 1 2 2 3" xfId="855"/>
    <cellStyle name="Título 1 2 3" xfId="662"/>
    <cellStyle name="Título 1 2 4" xfId="854"/>
    <cellStyle name="Título 1 2_05_Impactos_Demais PLs_2013_Dados CNJ de jul-12" xfId="334"/>
    <cellStyle name="Título 1 3" xfId="335"/>
    <cellStyle name="Título 1 3 2" xfId="664"/>
    <cellStyle name="Título 1 3 3" xfId="856"/>
    <cellStyle name="Título 1 4" xfId="336"/>
    <cellStyle name="Título 1 4 2" xfId="665"/>
    <cellStyle name="Título 1 4 3" xfId="857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2 3" xfId="859"/>
    <cellStyle name="Título 2 2 3" xfId="668"/>
    <cellStyle name="Título 2 2 4" xfId="858"/>
    <cellStyle name="Título 2 2_05_Impactos_Demais PLs_2013_Dados CNJ de jul-12" xfId="341"/>
    <cellStyle name="Título 2 3" xfId="342"/>
    <cellStyle name="Título 2 3 2" xfId="670"/>
    <cellStyle name="Título 2 3 3" xfId="860"/>
    <cellStyle name="Título 2 4" xfId="343"/>
    <cellStyle name="Título 2 4 2" xfId="671"/>
    <cellStyle name="Título 2 4 3" xfId="861"/>
    <cellStyle name="Titulo 3" xfId="716"/>
    <cellStyle name="Título 3 2" xfId="344"/>
    <cellStyle name="Título 3 2 2" xfId="345"/>
    <cellStyle name="Título 3 2 2 2" xfId="673"/>
    <cellStyle name="Título 3 2 2 3" xfId="863"/>
    <cellStyle name="Título 3 2 3" xfId="672"/>
    <cellStyle name="Título 3 2 4" xfId="862"/>
    <cellStyle name="Título 3 2_05_Impactos_Demais PLs_2013_Dados CNJ de jul-12" xfId="346"/>
    <cellStyle name="Título 3 3" xfId="347"/>
    <cellStyle name="Título 3 3 2" xfId="674"/>
    <cellStyle name="Título 3 3 3" xfId="864"/>
    <cellStyle name="Título 3 4" xfId="348"/>
    <cellStyle name="Título 3 4 2" xfId="675"/>
    <cellStyle name="Título 3 4 3" xfId="865"/>
    <cellStyle name="Titulo 4" xfId="852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1 3" xfId="866"/>
    <cellStyle name="Titulo2" xfId="366"/>
    <cellStyle name="Titulo2 2" xfId="689"/>
    <cellStyle name="Titulo2 3" xfId="867"/>
    <cellStyle name="Total 2" xfId="367"/>
    <cellStyle name="Total 2 2" xfId="368"/>
    <cellStyle name="Total 2 2 2" xfId="691"/>
    <cellStyle name="Total 2 2 3" xfId="869"/>
    <cellStyle name="Total 2 3" xfId="690"/>
    <cellStyle name="Total 2 4" xfId="868"/>
    <cellStyle name="Total 2_05_Impactos_Demais PLs_2013_Dados CNJ de jul-12" xfId="369"/>
    <cellStyle name="Total 3" xfId="370"/>
    <cellStyle name="Total 3 2" xfId="692"/>
    <cellStyle name="Total 3 3" xfId="870"/>
    <cellStyle name="Total 4" xfId="371"/>
    <cellStyle name="Total 4 2" xfId="693"/>
    <cellStyle name="Total 4 3" xfId="871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 - Estilo1 3" xfId="872"/>
    <cellStyle name="Vírgula 2" xfId="375"/>
    <cellStyle name="Vírgula 2 10" xfId="881"/>
    <cellStyle name="Vírgula 2 11" xfId="884"/>
    <cellStyle name="Vírgula 2 12" xfId="895"/>
    <cellStyle name="Vírgula 2 13" xfId="898"/>
    <cellStyle name="Vírgula 2 14" xfId="901"/>
    <cellStyle name="Vírgula 2 2" xfId="376"/>
    <cellStyle name="Vírgula 2 2 2" xfId="698"/>
    <cellStyle name="Vírgula 2 2 3" xfId="874"/>
    <cellStyle name="Vírgula 2 3" xfId="697"/>
    <cellStyle name="Vírgula 2 3 2" xfId="725"/>
    <cellStyle name="Vírgula 2 3 3" xfId="741"/>
    <cellStyle name="Vírgula 2 4" xfId="704"/>
    <cellStyle name="Vírgula 2 5" xfId="717"/>
    <cellStyle name="Vírgula 2 6" xfId="727"/>
    <cellStyle name="Vírgula 2 7" xfId="732"/>
    <cellStyle name="Vírgula 2 8" xfId="736"/>
    <cellStyle name="Vírgula 2 9" xfId="873"/>
    <cellStyle name="Vírgula 3" xfId="377"/>
    <cellStyle name="Vírgula 3 2" xfId="699"/>
    <cellStyle name="Vírgula 3 3" xfId="875"/>
    <cellStyle name="Vírgula 4" xfId="378"/>
    <cellStyle name="Vírgula 4 2" xfId="700"/>
    <cellStyle name="Vírgula 4 3" xfId="876"/>
    <cellStyle name="Vírgula 5" xfId="379"/>
    <cellStyle name="Vírgula 5 2" xfId="701"/>
    <cellStyle name="Vírgula 5 2 2" xfId="890"/>
    <cellStyle name="Vírgula 5 3" xfId="877"/>
    <cellStyle name="Vírgula0" xfId="380"/>
    <cellStyle name="Vírgula0 2" xfId="702"/>
    <cellStyle name="Vírgula0 3" xfId="878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M20" sqref="M20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35</v>
      </c>
      <c r="C2" s="7"/>
      <c r="D2" s="7"/>
      <c r="E2" s="7"/>
      <c r="F2" s="7"/>
      <c r="G2" s="7"/>
      <c r="H2" s="7"/>
    </row>
    <row r="3" spans="2:10">
      <c r="B3" s="6" t="s">
        <v>36</v>
      </c>
      <c r="C3" s="7"/>
      <c r="D3" s="7"/>
      <c r="E3" s="7"/>
      <c r="F3" s="7"/>
      <c r="G3" s="7"/>
      <c r="H3" s="7"/>
    </row>
    <row r="4" spans="2:10">
      <c r="B4" s="7" t="s">
        <v>83</v>
      </c>
      <c r="C4" s="7"/>
      <c r="D4" s="7"/>
      <c r="E4" s="7"/>
      <c r="F4" s="7"/>
      <c r="G4" s="7"/>
      <c r="H4" s="7"/>
    </row>
    <row r="5" spans="2:10" ht="23.25" customHeight="1">
      <c r="B5" s="183" t="s">
        <v>26</v>
      </c>
      <c r="C5" s="183"/>
      <c r="D5" s="183"/>
      <c r="E5" s="183"/>
      <c r="F5" s="183"/>
      <c r="G5" s="183"/>
      <c r="H5" s="183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  <c r="I8" s="1"/>
    </row>
    <row r="9" spans="2:10" ht="30.75" customHeight="1">
      <c r="B9" s="188"/>
      <c r="C9" s="188" t="s">
        <v>17</v>
      </c>
      <c r="D9" s="188"/>
      <c r="E9" s="188"/>
      <c r="F9" s="188" t="s">
        <v>18</v>
      </c>
      <c r="G9" s="188"/>
      <c r="H9" s="188"/>
      <c r="I9" s="1"/>
    </row>
    <row r="10" spans="2:10" ht="15" customHeight="1">
      <c r="B10" s="188"/>
      <c r="C10" s="8" t="s">
        <v>19</v>
      </c>
      <c r="D10" s="8" t="s">
        <v>20</v>
      </c>
      <c r="E10" s="188" t="s">
        <v>21</v>
      </c>
      <c r="F10" s="188"/>
      <c r="G10" s="188"/>
      <c r="H10" s="188"/>
    </row>
    <row r="11" spans="2:10" ht="15" customHeight="1">
      <c r="B11" s="188"/>
      <c r="C11" s="10" t="s">
        <v>20</v>
      </c>
      <c r="D11" s="10" t="s">
        <v>2</v>
      </c>
      <c r="E11" s="188"/>
      <c r="F11" s="188"/>
      <c r="G11" s="188"/>
      <c r="H11" s="188"/>
    </row>
    <row r="12" spans="2:10" ht="15.75" customHeight="1">
      <c r="B12" s="188"/>
      <c r="C12" s="9" t="s">
        <v>3</v>
      </c>
      <c r="D12" s="9" t="s">
        <v>1</v>
      </c>
      <c r="E12" s="188"/>
      <c r="F12" s="188"/>
      <c r="G12" s="188"/>
      <c r="H12" s="188"/>
    </row>
    <row r="13" spans="2:10" ht="16.5" customHeight="1">
      <c r="B13" s="184" t="s">
        <v>38</v>
      </c>
      <c r="C13" s="184"/>
      <c r="D13" s="184"/>
      <c r="E13" s="184"/>
      <c r="F13" s="184"/>
      <c r="G13" s="184"/>
      <c r="H13" s="184"/>
      <c r="I13" s="1"/>
      <c r="J13" s="2"/>
    </row>
    <row r="14" spans="2:10">
      <c r="B14" s="24" t="s">
        <v>4</v>
      </c>
      <c r="C14" s="28">
        <f>SUM('TST:TRT24'!C14)</f>
        <v>84</v>
      </c>
      <c r="D14" s="28">
        <f>SUM('TST:TRT24'!D14)</f>
        <v>0</v>
      </c>
      <c r="E14" s="28">
        <f>C14+D14</f>
        <v>84</v>
      </c>
      <c r="F14" s="28">
        <f>SUM('TST:TRT24'!F14)</f>
        <v>5</v>
      </c>
      <c r="G14" s="28">
        <f>SUM('TST:TRT24'!G14)</f>
        <v>1</v>
      </c>
      <c r="H14" s="28">
        <f>E14+F14+G14</f>
        <v>90</v>
      </c>
    </row>
    <row r="15" spans="2:10">
      <c r="B15" s="24" t="s">
        <v>5</v>
      </c>
      <c r="C15" s="28">
        <f>SUM('TST:TRT24'!C15)</f>
        <v>2953</v>
      </c>
      <c r="D15" s="28">
        <f>SUM('TST:TRT24'!D15)</f>
        <v>15</v>
      </c>
      <c r="E15" s="28">
        <f>C15+D15</f>
        <v>2968</v>
      </c>
      <c r="F15" s="28">
        <f>SUM('TST:TRT24'!F15)</f>
        <v>151</v>
      </c>
      <c r="G15" s="28">
        <f>SUM('TST:TRT24'!G15)</f>
        <v>25</v>
      </c>
      <c r="H15" s="28">
        <f>E15+F15+G15</f>
        <v>3144</v>
      </c>
    </row>
    <row r="16" spans="2:10">
      <c r="B16" s="24" t="s">
        <v>6</v>
      </c>
      <c r="C16" s="28">
        <f>SUM('TST:TRT24'!C16)</f>
        <v>549</v>
      </c>
      <c r="D16" s="28">
        <f>SUM('TST:TRT24'!D16)</f>
        <v>3</v>
      </c>
      <c r="E16" s="28">
        <f>C16+D16</f>
        <v>552</v>
      </c>
      <c r="F16" s="28">
        <f>SUM('TST:TRT24'!F16)</f>
        <v>32</v>
      </c>
      <c r="G16" s="28">
        <f>SUM('TST:TRT24'!G16)</f>
        <v>2</v>
      </c>
      <c r="H16" s="28">
        <f>E16+F16+G16</f>
        <v>586</v>
      </c>
    </row>
    <row r="17" spans="2:11">
      <c r="B17" s="24" t="s">
        <v>7</v>
      </c>
      <c r="C17" s="28">
        <f>SUM('TST:TRT24'!C17)</f>
        <v>612</v>
      </c>
      <c r="D17" s="28">
        <f>SUM('TST:TRT24'!D17)</f>
        <v>2</v>
      </c>
      <c r="E17" s="28">
        <f>C17+D17</f>
        <v>614</v>
      </c>
      <c r="F17" s="28">
        <f>SUM('TST:TRT24'!F17)</f>
        <v>25</v>
      </c>
      <c r="G17" s="28">
        <f>SUM('TST:TRT24'!G17)</f>
        <v>5</v>
      </c>
      <c r="H17" s="28">
        <f>E17+F17+G17</f>
        <v>644</v>
      </c>
      <c r="J17" s="4"/>
      <c r="K17" s="4"/>
    </row>
    <row r="18" spans="2:11" ht="19.5" customHeight="1">
      <c r="B18" s="55" t="s">
        <v>24</v>
      </c>
      <c r="C18" s="56">
        <f>SUM(C14:C17)</f>
        <v>4198</v>
      </c>
      <c r="D18" s="56">
        <f>SUM(D14:D17)</f>
        <v>20</v>
      </c>
      <c r="E18" s="56">
        <f>C18+D18</f>
        <v>4218</v>
      </c>
      <c r="F18" s="56">
        <f>SUM(F14:F17)</f>
        <v>213</v>
      </c>
      <c r="G18" s="56">
        <f>SUM(G14:G17)</f>
        <v>33</v>
      </c>
      <c r="H18" s="56">
        <f>E18+F18+G18</f>
        <v>4464</v>
      </c>
    </row>
    <row r="19" spans="2:11" ht="16.5" customHeight="1">
      <c r="B19" s="185" t="s">
        <v>39</v>
      </c>
      <c r="C19" s="186"/>
      <c r="D19" s="186"/>
      <c r="E19" s="186"/>
      <c r="F19" s="186"/>
      <c r="G19" s="186"/>
      <c r="H19" s="187"/>
      <c r="I19" s="1"/>
    </row>
    <row r="20" spans="2:11" ht="12.75" customHeight="1">
      <c r="B20" s="25" t="s">
        <v>8</v>
      </c>
      <c r="C20" s="26">
        <f>SUM('TST:TRT24'!C20)</f>
        <v>769</v>
      </c>
      <c r="D20" s="26">
        <f>SUM('TST:TRT24'!D20)</f>
        <v>6</v>
      </c>
      <c r="E20" s="26">
        <f t="shared" ref="E20:E24" si="0">C20+D20</f>
        <v>775</v>
      </c>
      <c r="F20" s="13"/>
      <c r="G20" s="26">
        <f>SUM('TST:TRT24'!G20)</f>
        <v>17</v>
      </c>
      <c r="H20" s="26">
        <f t="shared" ref="H20:H26" si="1">E20+G20</f>
        <v>792</v>
      </c>
    </row>
    <row r="21" spans="2:11" ht="12.75" customHeight="1">
      <c r="B21" s="25" t="s">
        <v>9</v>
      </c>
      <c r="C21" s="26">
        <f>SUM('TST:TRT24'!C21)</f>
        <v>9250</v>
      </c>
      <c r="D21" s="26">
        <f>SUM('TST:TRT24'!D21)</f>
        <v>28</v>
      </c>
      <c r="E21" s="26">
        <f t="shared" si="0"/>
        <v>9278</v>
      </c>
      <c r="F21" s="13"/>
      <c r="G21" s="26">
        <f>SUM('TST:TRT24'!G21)</f>
        <v>174</v>
      </c>
      <c r="H21" s="26">
        <f t="shared" si="1"/>
        <v>9452</v>
      </c>
    </row>
    <row r="22" spans="2:11" ht="12.75" customHeight="1">
      <c r="B22" s="25" t="s">
        <v>10</v>
      </c>
      <c r="C22" s="26">
        <f>SUM('TST:TRT24'!C22)</f>
        <v>6661</v>
      </c>
      <c r="D22" s="26">
        <f>SUM('TST:TRT24'!D22)</f>
        <v>60</v>
      </c>
      <c r="E22" s="26">
        <f t="shared" si="0"/>
        <v>6721</v>
      </c>
      <c r="F22" s="13"/>
      <c r="G22" s="26">
        <f>SUM('TST:TRT24'!G22)</f>
        <v>117</v>
      </c>
      <c r="H22" s="26">
        <f t="shared" si="1"/>
        <v>6838</v>
      </c>
    </row>
    <row r="23" spans="2:11" ht="12.75" customHeight="1">
      <c r="B23" s="25" t="s">
        <v>37</v>
      </c>
      <c r="C23" s="26">
        <f>SUM('TST:TRT24'!C23)</f>
        <v>3505</v>
      </c>
      <c r="D23" s="26">
        <f>SUM('TST:TRT24'!D23)</f>
        <v>17</v>
      </c>
      <c r="E23" s="26">
        <f t="shared" si="0"/>
        <v>3522</v>
      </c>
      <c r="F23" s="13"/>
      <c r="G23" s="26">
        <f>SUM('TST:TRT24'!G23)</f>
        <v>131</v>
      </c>
      <c r="H23" s="26">
        <f t="shared" si="1"/>
        <v>3653</v>
      </c>
    </row>
    <row r="24" spans="2:11" ht="12.75" customHeight="1">
      <c r="B24" s="25" t="s">
        <v>12</v>
      </c>
      <c r="C24" s="26">
        <f>SUM('TST:TRT24'!C24)</f>
        <v>4121</v>
      </c>
      <c r="D24" s="26">
        <f>SUM('TST:TRT24'!D24)</f>
        <v>27</v>
      </c>
      <c r="E24" s="26">
        <f t="shared" si="0"/>
        <v>4148</v>
      </c>
      <c r="F24" s="13"/>
      <c r="G24" s="26">
        <f>SUM('TST:TRT24'!G24)</f>
        <v>193</v>
      </c>
      <c r="H24" s="26">
        <f t="shared" si="1"/>
        <v>4341</v>
      </c>
    </row>
    <row r="25" spans="2:11" ht="12.75" customHeight="1">
      <c r="B25" s="25" t="s">
        <v>13</v>
      </c>
      <c r="C25" s="26">
        <f>SUM('TST:TRT24'!C25)</f>
        <v>1123</v>
      </c>
      <c r="D25" s="26">
        <f>SUM('TST:TRT24'!D25)</f>
        <v>18</v>
      </c>
      <c r="E25" s="26">
        <f>C25+D25</f>
        <v>1141</v>
      </c>
      <c r="F25" s="13"/>
      <c r="G25" s="26">
        <f>SUM('TST:TRT24'!G25)</f>
        <v>93</v>
      </c>
      <c r="H25" s="26">
        <f t="shared" si="1"/>
        <v>1234</v>
      </c>
    </row>
    <row r="26" spans="2:11" ht="19.5" customHeight="1">
      <c r="B26" s="57" t="s">
        <v>25</v>
      </c>
      <c r="C26" s="58">
        <f>SUM(C20:C25)</f>
        <v>25429</v>
      </c>
      <c r="D26" s="58">
        <f>SUM(D20:D25)</f>
        <v>156</v>
      </c>
      <c r="E26" s="58">
        <f>C26+D26</f>
        <v>25585</v>
      </c>
      <c r="F26" s="59"/>
      <c r="G26" s="58">
        <f>SUM(G20:G25)</f>
        <v>725</v>
      </c>
      <c r="H26" s="58">
        <f t="shared" si="1"/>
        <v>26310</v>
      </c>
    </row>
    <row r="27" spans="2:11" ht="21" customHeight="1">
      <c r="B27" s="27" t="s">
        <v>0</v>
      </c>
      <c r="C27" s="60">
        <f>C18+C26</f>
        <v>29627</v>
      </c>
      <c r="D27" s="60">
        <f>D18+D26</f>
        <v>176</v>
      </c>
      <c r="E27" s="60">
        <f>E18+E26</f>
        <v>29803</v>
      </c>
      <c r="F27" s="60">
        <f>F18</f>
        <v>213</v>
      </c>
      <c r="G27" s="60">
        <f>G18+G26</f>
        <v>758</v>
      </c>
      <c r="H27" s="60">
        <f>H18+H26</f>
        <v>30774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1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="90" zoomScaleNormal="100" zoomScaleSheetLayoutView="90" workbookViewId="0">
      <selection activeCell="C14" sqref="C14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3"/>
      <c r="B1" s="44" t="s">
        <v>27</v>
      </c>
      <c r="C1" s="45"/>
      <c r="D1" s="45"/>
      <c r="E1" s="45"/>
      <c r="F1" s="45"/>
      <c r="G1" s="45"/>
      <c r="H1" s="45"/>
    </row>
    <row r="2" spans="1:8">
      <c r="A2" s="43"/>
      <c r="B2" s="44" t="s">
        <v>29</v>
      </c>
      <c r="C2" s="197" t="s">
        <v>52</v>
      </c>
      <c r="D2" s="197"/>
      <c r="E2" s="197"/>
      <c r="F2" s="197"/>
      <c r="G2" s="45"/>
      <c r="H2" s="45"/>
    </row>
    <row r="3" spans="1:8">
      <c r="A3" s="43"/>
      <c r="B3" s="44" t="s">
        <v>28</v>
      </c>
      <c r="C3" s="198" t="s">
        <v>53</v>
      </c>
      <c r="D3" s="198"/>
      <c r="E3" s="198"/>
      <c r="F3" s="198"/>
      <c r="G3" s="45"/>
      <c r="H3" s="45"/>
    </row>
    <row r="4" spans="1:8">
      <c r="A4" s="43"/>
      <c r="B4" s="45" t="s">
        <v>31</v>
      </c>
      <c r="C4" s="40">
        <v>43464</v>
      </c>
      <c r="D4" s="45"/>
      <c r="E4" s="45"/>
      <c r="F4" s="45"/>
      <c r="G4" s="45"/>
      <c r="H4" s="45"/>
    </row>
    <row r="5" spans="1:8">
      <c r="A5" s="43"/>
      <c r="B5" s="200" t="s">
        <v>26</v>
      </c>
      <c r="C5" s="200"/>
      <c r="D5" s="200"/>
      <c r="E5" s="200"/>
      <c r="F5" s="200"/>
      <c r="G5" s="200"/>
      <c r="H5" s="200"/>
    </row>
    <row r="6" spans="1:8">
      <c r="A6" s="43"/>
      <c r="B6" s="46"/>
      <c r="C6" s="45"/>
      <c r="D6" s="45"/>
      <c r="E6" s="45"/>
      <c r="F6" s="45"/>
      <c r="G6" s="45"/>
      <c r="H6" s="45"/>
    </row>
    <row r="7" spans="1:8">
      <c r="A7" s="43"/>
      <c r="B7" s="47" t="s">
        <v>33</v>
      </c>
      <c r="C7" s="45"/>
      <c r="D7" s="45"/>
      <c r="E7" s="45"/>
      <c r="F7" s="45"/>
      <c r="G7" s="45"/>
      <c r="H7" s="45"/>
    </row>
    <row r="8" spans="1:8">
      <c r="A8" s="43"/>
      <c r="B8" s="201" t="s">
        <v>30</v>
      </c>
      <c r="C8" s="201" t="s">
        <v>14</v>
      </c>
      <c r="D8" s="201"/>
      <c r="E8" s="201"/>
      <c r="F8" s="201"/>
      <c r="G8" s="201" t="s">
        <v>15</v>
      </c>
      <c r="H8" s="201" t="s">
        <v>16</v>
      </c>
    </row>
    <row r="9" spans="1:8">
      <c r="A9" s="43"/>
      <c r="B9" s="201"/>
      <c r="C9" s="201" t="s">
        <v>17</v>
      </c>
      <c r="D9" s="201"/>
      <c r="E9" s="201"/>
      <c r="F9" s="201" t="s">
        <v>18</v>
      </c>
      <c r="G9" s="201"/>
      <c r="H9" s="201"/>
    </row>
    <row r="10" spans="1:8">
      <c r="A10" s="43"/>
      <c r="B10" s="201"/>
      <c r="C10" s="48" t="s">
        <v>19</v>
      </c>
      <c r="D10" s="48" t="s">
        <v>20</v>
      </c>
      <c r="E10" s="201" t="s">
        <v>21</v>
      </c>
      <c r="F10" s="201"/>
      <c r="G10" s="201"/>
      <c r="H10" s="201"/>
    </row>
    <row r="11" spans="1:8">
      <c r="A11" s="43"/>
      <c r="B11" s="201"/>
      <c r="C11" s="49" t="s">
        <v>20</v>
      </c>
      <c r="D11" s="49" t="s">
        <v>2</v>
      </c>
      <c r="E11" s="201"/>
      <c r="F11" s="201"/>
      <c r="G11" s="201"/>
      <c r="H11" s="201"/>
    </row>
    <row r="12" spans="1:8">
      <c r="A12" s="43"/>
      <c r="B12" s="201"/>
      <c r="C12" s="50" t="s">
        <v>3</v>
      </c>
      <c r="D12" s="50" t="s">
        <v>1</v>
      </c>
      <c r="E12" s="201"/>
      <c r="F12" s="201"/>
      <c r="G12" s="201"/>
      <c r="H12" s="201"/>
    </row>
    <row r="13" spans="1:8" ht="12.75" customHeight="1">
      <c r="A13" s="43"/>
      <c r="B13" s="199" t="s">
        <v>22</v>
      </c>
      <c r="C13" s="199"/>
      <c r="D13" s="199"/>
      <c r="E13" s="199"/>
      <c r="F13" s="199"/>
      <c r="G13" s="199"/>
      <c r="H13" s="199"/>
    </row>
    <row r="14" spans="1:8">
      <c r="A14" s="43"/>
      <c r="B14" s="118" t="s">
        <v>4</v>
      </c>
      <c r="C14" s="117">
        <v>2</v>
      </c>
      <c r="D14" s="117">
        <v>0</v>
      </c>
      <c r="E14" s="116">
        <v>2</v>
      </c>
      <c r="F14" s="117">
        <v>0</v>
      </c>
      <c r="G14" s="117">
        <v>0</v>
      </c>
      <c r="H14" s="116">
        <v>2</v>
      </c>
    </row>
    <row r="15" spans="1:8">
      <c r="A15" s="43"/>
      <c r="B15" s="118" t="s">
        <v>5</v>
      </c>
      <c r="C15" s="119">
        <v>86</v>
      </c>
      <c r="D15" s="119">
        <v>0</v>
      </c>
      <c r="E15" s="116">
        <v>86</v>
      </c>
      <c r="F15" s="119">
        <v>5</v>
      </c>
      <c r="G15" s="119">
        <v>0</v>
      </c>
      <c r="H15" s="116">
        <v>91</v>
      </c>
    </row>
    <row r="16" spans="1:8">
      <c r="A16" s="43"/>
      <c r="B16" s="118" t="s">
        <v>6</v>
      </c>
      <c r="C16" s="119">
        <v>14</v>
      </c>
      <c r="D16" s="119">
        <v>0</v>
      </c>
      <c r="E16" s="116">
        <v>14</v>
      </c>
      <c r="F16" s="119">
        <v>3</v>
      </c>
      <c r="G16" s="119">
        <v>1</v>
      </c>
      <c r="H16" s="116">
        <v>18</v>
      </c>
    </row>
    <row r="17" spans="1:8">
      <c r="A17" s="43"/>
      <c r="B17" s="118" t="s">
        <v>7</v>
      </c>
      <c r="C17" s="119">
        <v>11</v>
      </c>
      <c r="D17" s="119">
        <v>0</v>
      </c>
      <c r="E17" s="116">
        <v>11</v>
      </c>
      <c r="F17" s="119">
        <v>0</v>
      </c>
      <c r="G17" s="119">
        <v>1</v>
      </c>
      <c r="H17" s="116">
        <v>12</v>
      </c>
    </row>
    <row r="18" spans="1:8">
      <c r="A18" s="43"/>
      <c r="B18" s="115" t="s">
        <v>24</v>
      </c>
      <c r="C18" s="114">
        <v>113</v>
      </c>
      <c r="D18" s="114">
        <v>0</v>
      </c>
      <c r="E18" s="114">
        <v>113</v>
      </c>
      <c r="F18" s="114">
        <v>8</v>
      </c>
      <c r="G18" s="114">
        <v>2</v>
      </c>
      <c r="H18" s="114">
        <v>123</v>
      </c>
    </row>
    <row r="19" spans="1:8">
      <c r="A19" s="43"/>
      <c r="B19" s="196" t="s">
        <v>23</v>
      </c>
      <c r="C19" s="196"/>
      <c r="D19" s="196"/>
      <c r="E19" s="196"/>
      <c r="F19" s="196"/>
      <c r="G19" s="196"/>
      <c r="H19" s="196"/>
    </row>
    <row r="20" spans="1:8">
      <c r="A20" s="43"/>
      <c r="B20" s="118" t="s">
        <v>8</v>
      </c>
      <c r="C20" s="168">
        <v>17</v>
      </c>
      <c r="D20" s="168">
        <v>2</v>
      </c>
      <c r="E20" s="169">
        <f t="shared" ref="E20:E26" si="0">C20+D20</f>
        <v>19</v>
      </c>
      <c r="F20" s="169"/>
      <c r="G20" s="168">
        <v>0</v>
      </c>
      <c r="H20" s="169">
        <f t="shared" ref="H20:H26" si="1">E20+G20</f>
        <v>19</v>
      </c>
    </row>
    <row r="21" spans="1:8">
      <c r="A21" s="43"/>
      <c r="B21" s="118" t="s">
        <v>9</v>
      </c>
      <c r="C21" s="168">
        <v>300</v>
      </c>
      <c r="D21" s="168">
        <v>0</v>
      </c>
      <c r="E21" s="169">
        <f t="shared" si="0"/>
        <v>300</v>
      </c>
      <c r="F21" s="169"/>
      <c r="G21" s="168">
        <v>13</v>
      </c>
      <c r="H21" s="169">
        <f t="shared" si="1"/>
        <v>313</v>
      </c>
    </row>
    <row r="22" spans="1:8">
      <c r="A22" s="43"/>
      <c r="B22" s="118" t="s">
        <v>10</v>
      </c>
      <c r="C22" s="168">
        <v>214</v>
      </c>
      <c r="D22" s="168">
        <v>0</v>
      </c>
      <c r="E22" s="169">
        <f t="shared" si="0"/>
        <v>214</v>
      </c>
      <c r="F22" s="169"/>
      <c r="G22" s="168">
        <v>4</v>
      </c>
      <c r="H22" s="169">
        <f t="shared" si="1"/>
        <v>218</v>
      </c>
    </row>
    <row r="23" spans="1:8">
      <c r="A23" s="43"/>
      <c r="B23" s="118" t="s">
        <v>11</v>
      </c>
      <c r="C23" s="168">
        <v>30</v>
      </c>
      <c r="D23" s="168">
        <v>0</v>
      </c>
      <c r="E23" s="169">
        <f t="shared" si="0"/>
        <v>30</v>
      </c>
      <c r="F23" s="169"/>
      <c r="G23" s="168">
        <v>2</v>
      </c>
      <c r="H23" s="169">
        <f t="shared" si="1"/>
        <v>32</v>
      </c>
    </row>
    <row r="24" spans="1:8">
      <c r="A24" s="43"/>
      <c r="B24" s="118" t="s">
        <v>12</v>
      </c>
      <c r="C24" s="168">
        <v>107</v>
      </c>
      <c r="D24" s="168">
        <v>0</v>
      </c>
      <c r="E24" s="169">
        <f t="shared" si="0"/>
        <v>107</v>
      </c>
      <c r="F24" s="169"/>
      <c r="G24" s="168">
        <v>6</v>
      </c>
      <c r="H24" s="169">
        <f t="shared" si="1"/>
        <v>113</v>
      </c>
    </row>
    <row r="25" spans="1:8">
      <c r="A25" s="43"/>
      <c r="B25" s="118" t="s">
        <v>13</v>
      </c>
      <c r="C25" s="168">
        <v>4</v>
      </c>
      <c r="D25" s="168">
        <v>0</v>
      </c>
      <c r="E25" s="169">
        <f t="shared" si="0"/>
        <v>4</v>
      </c>
      <c r="F25" s="169"/>
      <c r="G25" s="168">
        <v>0</v>
      </c>
      <c r="H25" s="169">
        <f t="shared" si="1"/>
        <v>4</v>
      </c>
    </row>
    <row r="26" spans="1:8">
      <c r="A26" s="43"/>
      <c r="B26" s="115" t="s">
        <v>25</v>
      </c>
      <c r="C26" s="170">
        <f>SUM(C20:C25)</f>
        <v>672</v>
      </c>
      <c r="D26" s="170">
        <f>SUM(D20:D25)</f>
        <v>2</v>
      </c>
      <c r="E26" s="170">
        <f t="shared" si="0"/>
        <v>674</v>
      </c>
      <c r="F26" s="170"/>
      <c r="G26" s="170">
        <f>SUM(G20:G25)</f>
        <v>25</v>
      </c>
      <c r="H26" s="170">
        <f t="shared" si="1"/>
        <v>699</v>
      </c>
    </row>
    <row r="27" spans="1:8">
      <c r="A27" s="43"/>
      <c r="B27" s="113" t="s">
        <v>0</v>
      </c>
      <c r="C27" s="171">
        <f>C18+C26</f>
        <v>785</v>
      </c>
      <c r="D27" s="171">
        <f>D18+D26</f>
        <v>2</v>
      </c>
      <c r="E27" s="171">
        <f>E18+E26</f>
        <v>787</v>
      </c>
      <c r="F27" s="171">
        <f>F18</f>
        <v>8</v>
      </c>
      <c r="G27" s="171">
        <f>G18+G26</f>
        <v>27</v>
      </c>
      <c r="H27" s="171">
        <f>H18+H26</f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11" zoomScaleNormal="100" zoomScaleSheetLayoutView="100" workbookViewId="0">
      <selection activeCell="I27" sqref="I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1" t="s">
        <v>54</v>
      </c>
      <c r="D2" s="51"/>
      <c r="E2" s="51"/>
      <c r="F2" s="51"/>
      <c r="G2" s="7"/>
      <c r="H2" s="7"/>
    </row>
    <row r="3" spans="2:8">
      <c r="B3" s="6" t="s">
        <v>28</v>
      </c>
      <c r="C3" s="51" t="s">
        <v>55</v>
      </c>
      <c r="D3" s="51"/>
      <c r="E3" s="51"/>
      <c r="F3" s="51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8" t="s">
        <v>4</v>
      </c>
      <c r="C14" s="152">
        <v>3</v>
      </c>
      <c r="D14" s="152">
        <v>0</v>
      </c>
      <c r="E14" s="154">
        <f>C14+D14</f>
        <v>3</v>
      </c>
      <c r="F14" s="152">
        <v>0</v>
      </c>
      <c r="G14" s="152">
        <v>1</v>
      </c>
      <c r="H14" s="154">
        <f>E14+F14+G14</f>
        <v>4</v>
      </c>
    </row>
    <row r="15" spans="2:8">
      <c r="B15" s="98" t="s">
        <v>5</v>
      </c>
      <c r="C15" s="152">
        <v>181</v>
      </c>
      <c r="D15" s="152">
        <v>0</v>
      </c>
      <c r="E15" s="154">
        <f>C15+D15</f>
        <v>181</v>
      </c>
      <c r="F15" s="152">
        <v>3</v>
      </c>
      <c r="G15" s="152">
        <v>0</v>
      </c>
      <c r="H15" s="154">
        <f>E15+F15+G15</f>
        <v>184</v>
      </c>
    </row>
    <row r="16" spans="2:8">
      <c r="B16" s="98" t="s">
        <v>6</v>
      </c>
      <c r="C16" s="152">
        <v>11</v>
      </c>
      <c r="D16" s="152">
        <v>0</v>
      </c>
      <c r="E16" s="154">
        <f>C16+D16</f>
        <v>11</v>
      </c>
      <c r="F16" s="152">
        <v>0</v>
      </c>
      <c r="G16" s="152">
        <v>0</v>
      </c>
      <c r="H16" s="154">
        <f>E16+F16+G16</f>
        <v>11</v>
      </c>
    </row>
    <row r="17" spans="2:8">
      <c r="B17" s="98" t="s">
        <v>7</v>
      </c>
      <c r="C17" s="152">
        <v>123</v>
      </c>
      <c r="D17" s="152">
        <v>0</v>
      </c>
      <c r="E17" s="154">
        <f>C17+D17</f>
        <v>123</v>
      </c>
      <c r="F17" s="152">
        <v>0</v>
      </c>
      <c r="G17" s="152">
        <v>0</v>
      </c>
      <c r="H17" s="154">
        <f>E17+F17+G17</f>
        <v>123</v>
      </c>
    </row>
    <row r="18" spans="2:8">
      <c r="B18" s="99" t="s">
        <v>24</v>
      </c>
      <c r="C18" s="158">
        <f>SUM(C14:C17)</f>
        <v>318</v>
      </c>
      <c r="D18" s="158">
        <f>SUM(D14:D17)</f>
        <v>0</v>
      </c>
      <c r="E18" s="158">
        <f>C18+D18</f>
        <v>318</v>
      </c>
      <c r="F18" s="158">
        <f>SUM(F14:F17)</f>
        <v>3</v>
      </c>
      <c r="G18" s="158">
        <f>SUM(G14:G17)</f>
        <v>1</v>
      </c>
      <c r="H18" s="158">
        <f>E18+F18+G18</f>
        <v>322</v>
      </c>
    </row>
    <row r="19" spans="2:8">
      <c r="B19" s="102" t="s">
        <v>23</v>
      </c>
      <c r="C19" s="102"/>
      <c r="D19" s="102"/>
      <c r="E19" s="102"/>
      <c r="F19" s="102"/>
      <c r="G19" s="102"/>
      <c r="H19" s="102"/>
    </row>
    <row r="20" spans="2:8">
      <c r="B20" s="98" t="s">
        <v>8</v>
      </c>
      <c r="C20" s="157">
        <v>25</v>
      </c>
      <c r="D20" s="157">
        <v>0</v>
      </c>
      <c r="E20" s="154">
        <f t="shared" ref="E20:E26" si="0">C20+D20</f>
        <v>25</v>
      </c>
      <c r="F20" s="154"/>
      <c r="G20" s="152">
        <v>0</v>
      </c>
      <c r="H20" s="154">
        <f t="shared" ref="H20:H26" si="1">E20+G20</f>
        <v>25</v>
      </c>
    </row>
    <row r="21" spans="2:8">
      <c r="B21" s="98" t="s">
        <v>9</v>
      </c>
      <c r="C21" s="157">
        <v>638</v>
      </c>
      <c r="D21" s="157">
        <v>0</v>
      </c>
      <c r="E21" s="154">
        <f t="shared" si="0"/>
        <v>638</v>
      </c>
      <c r="F21" s="154"/>
      <c r="G21" s="152">
        <v>14</v>
      </c>
      <c r="H21" s="154">
        <f t="shared" si="1"/>
        <v>652</v>
      </c>
    </row>
    <row r="22" spans="2:8">
      <c r="B22" s="98" t="s">
        <v>10</v>
      </c>
      <c r="C22" s="157">
        <v>434</v>
      </c>
      <c r="D22" s="157">
        <v>0</v>
      </c>
      <c r="E22" s="154">
        <f t="shared" si="0"/>
        <v>434</v>
      </c>
      <c r="F22" s="154"/>
      <c r="G22" s="152">
        <v>2</v>
      </c>
      <c r="H22" s="154">
        <f t="shared" si="1"/>
        <v>436</v>
      </c>
    </row>
    <row r="23" spans="2:8">
      <c r="B23" s="98" t="s">
        <v>11</v>
      </c>
      <c r="C23" s="157">
        <v>133</v>
      </c>
      <c r="D23" s="157">
        <v>0</v>
      </c>
      <c r="E23" s="154">
        <f t="shared" si="0"/>
        <v>133</v>
      </c>
      <c r="F23" s="154"/>
      <c r="G23" s="152">
        <v>2</v>
      </c>
      <c r="H23" s="154">
        <f t="shared" si="1"/>
        <v>135</v>
      </c>
    </row>
    <row r="24" spans="2:8">
      <c r="B24" s="98" t="s">
        <v>12</v>
      </c>
      <c r="C24" s="157">
        <v>164</v>
      </c>
      <c r="D24" s="157">
        <v>0</v>
      </c>
      <c r="E24" s="154">
        <f t="shared" si="0"/>
        <v>164</v>
      </c>
      <c r="F24" s="154"/>
      <c r="G24" s="152">
        <v>1</v>
      </c>
      <c r="H24" s="154">
        <f t="shared" si="1"/>
        <v>165</v>
      </c>
    </row>
    <row r="25" spans="2:8">
      <c r="B25" s="98" t="s">
        <v>13</v>
      </c>
      <c r="C25" s="157">
        <v>8</v>
      </c>
      <c r="D25" s="157">
        <v>0</v>
      </c>
      <c r="E25" s="154">
        <f t="shared" si="0"/>
        <v>8</v>
      </c>
      <c r="F25" s="154"/>
      <c r="G25" s="152">
        <v>0</v>
      </c>
      <c r="H25" s="154">
        <f t="shared" si="1"/>
        <v>8</v>
      </c>
    </row>
    <row r="26" spans="2:8">
      <c r="B26" s="99" t="s">
        <v>25</v>
      </c>
      <c r="C26" s="158">
        <f>SUM(C20:C25)</f>
        <v>1402</v>
      </c>
      <c r="D26" s="158">
        <f>SUM(D20:D25)</f>
        <v>0</v>
      </c>
      <c r="E26" s="158">
        <f t="shared" si="0"/>
        <v>1402</v>
      </c>
      <c r="F26" s="158"/>
      <c r="G26" s="158">
        <f>SUM(G20:G25)</f>
        <v>19</v>
      </c>
      <c r="H26" s="158">
        <f t="shared" si="1"/>
        <v>1421</v>
      </c>
    </row>
    <row r="27" spans="2:8">
      <c r="B27" s="100" t="s">
        <v>0</v>
      </c>
      <c r="C27" s="159">
        <f>C18+C26</f>
        <v>1720</v>
      </c>
      <c r="D27" s="159">
        <f>D18+D26</f>
        <v>0</v>
      </c>
      <c r="E27" s="159">
        <f>E18+E26</f>
        <v>1720</v>
      </c>
      <c r="F27" s="159">
        <f>F18</f>
        <v>3</v>
      </c>
      <c r="G27" s="159">
        <f>G18+G26</f>
        <v>20</v>
      </c>
      <c r="H27" s="159">
        <f>H18+H26</f>
        <v>1743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1"/>
    <protectedRange sqref="C20:D25 G20:G25" name="Dados dos TRTs_2"/>
  </protectedRanges>
  <mergeCells count="9"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topLeftCell="A7" zoomScale="110" zoomScaleNormal="100" zoomScaleSheetLayoutView="110" workbookViewId="0">
      <selection activeCell="L26" sqref="L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56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57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8" t="s">
        <v>4</v>
      </c>
      <c r="C14" s="152">
        <v>3</v>
      </c>
      <c r="D14" s="152"/>
      <c r="E14" s="154">
        <f>C14+D14</f>
        <v>3</v>
      </c>
      <c r="F14" s="152"/>
      <c r="G14" s="152"/>
      <c r="H14" s="154">
        <f>E14+F14+G14</f>
        <v>3</v>
      </c>
    </row>
    <row r="15" spans="2:8">
      <c r="B15" s="98" t="s">
        <v>5</v>
      </c>
      <c r="C15" s="152">
        <v>56</v>
      </c>
      <c r="D15" s="152"/>
      <c r="E15" s="154">
        <f>C15+D15</f>
        <v>56</v>
      </c>
      <c r="F15" s="152">
        <v>3</v>
      </c>
      <c r="G15" s="152"/>
      <c r="H15" s="154">
        <f>E15+F15+G15</f>
        <v>59</v>
      </c>
    </row>
    <row r="16" spans="2:8">
      <c r="B16" s="98" t="s">
        <v>6</v>
      </c>
      <c r="C16" s="152">
        <v>14</v>
      </c>
      <c r="D16" s="152"/>
      <c r="E16" s="154">
        <f>C16+D16</f>
        <v>14</v>
      </c>
      <c r="F16" s="152">
        <v>1</v>
      </c>
      <c r="G16" s="152"/>
      <c r="H16" s="154">
        <f>E16+F16+G16</f>
        <v>15</v>
      </c>
    </row>
    <row r="17" spans="2:8">
      <c r="B17" s="98" t="s">
        <v>7</v>
      </c>
      <c r="C17" s="152">
        <v>28</v>
      </c>
      <c r="D17" s="152"/>
      <c r="E17" s="154">
        <f>C17+D17</f>
        <v>28</v>
      </c>
      <c r="F17" s="152">
        <v>1</v>
      </c>
      <c r="G17" s="152">
        <v>1</v>
      </c>
      <c r="H17" s="154">
        <f>E17+F17+G17</f>
        <v>30</v>
      </c>
    </row>
    <row r="18" spans="2:8">
      <c r="B18" s="99" t="s">
        <v>24</v>
      </c>
      <c r="C18" s="158">
        <f>SUM(C14:C17)</f>
        <v>101</v>
      </c>
      <c r="D18" s="158">
        <f>SUM(D14:D17)</f>
        <v>0</v>
      </c>
      <c r="E18" s="158">
        <f>C18+D18</f>
        <v>101</v>
      </c>
      <c r="F18" s="158">
        <f>SUM(F14:F17)</f>
        <v>5</v>
      </c>
      <c r="G18" s="158">
        <f>SUM(G14:G17)</f>
        <v>1</v>
      </c>
      <c r="H18" s="158">
        <f>E18+F18+G18</f>
        <v>107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98" t="s">
        <v>8</v>
      </c>
      <c r="C20" s="157">
        <v>91</v>
      </c>
      <c r="D20" s="157"/>
      <c r="E20" s="154">
        <v>91</v>
      </c>
      <c r="F20" s="154"/>
      <c r="G20" s="152">
        <v>5</v>
      </c>
      <c r="H20" s="154">
        <v>96</v>
      </c>
    </row>
    <row r="21" spans="2:8">
      <c r="B21" s="98" t="s">
        <v>9</v>
      </c>
      <c r="C21" s="157">
        <v>161</v>
      </c>
      <c r="D21" s="157"/>
      <c r="E21" s="154">
        <v>161</v>
      </c>
      <c r="F21" s="154"/>
      <c r="G21" s="152">
        <v>3</v>
      </c>
      <c r="H21" s="154">
        <v>164</v>
      </c>
    </row>
    <row r="22" spans="2:8">
      <c r="B22" s="98" t="s">
        <v>10</v>
      </c>
      <c r="C22" s="157">
        <v>198</v>
      </c>
      <c r="D22" s="157"/>
      <c r="E22" s="154">
        <v>198</v>
      </c>
      <c r="F22" s="154"/>
      <c r="G22" s="152">
        <v>5</v>
      </c>
      <c r="H22" s="154">
        <v>203</v>
      </c>
    </row>
    <row r="23" spans="2:8">
      <c r="B23" s="98" t="s">
        <v>11</v>
      </c>
      <c r="C23" s="157">
        <v>141</v>
      </c>
      <c r="D23" s="157"/>
      <c r="E23" s="154">
        <v>141</v>
      </c>
      <c r="F23" s="154"/>
      <c r="G23" s="152">
        <v>4</v>
      </c>
      <c r="H23" s="154">
        <v>145</v>
      </c>
    </row>
    <row r="24" spans="2:8">
      <c r="B24" s="98" t="s">
        <v>12</v>
      </c>
      <c r="C24" s="157">
        <v>68</v>
      </c>
      <c r="D24" s="157"/>
      <c r="E24" s="154">
        <v>68</v>
      </c>
      <c r="F24" s="154"/>
      <c r="G24" s="152">
        <v>4</v>
      </c>
      <c r="H24" s="154">
        <v>72</v>
      </c>
    </row>
    <row r="25" spans="2:8">
      <c r="B25" s="98" t="s">
        <v>13</v>
      </c>
      <c r="C25" s="157">
        <v>33</v>
      </c>
      <c r="D25" s="157"/>
      <c r="E25" s="154">
        <v>33</v>
      </c>
      <c r="F25" s="154"/>
      <c r="G25" s="152">
        <v>10</v>
      </c>
      <c r="H25" s="154">
        <v>43</v>
      </c>
    </row>
    <row r="26" spans="2:8">
      <c r="B26" s="99" t="s">
        <v>25</v>
      </c>
      <c r="C26" s="158">
        <v>692</v>
      </c>
      <c r="D26" s="158">
        <v>0</v>
      </c>
      <c r="E26" s="158">
        <v>692</v>
      </c>
      <c r="F26" s="158"/>
      <c r="G26" s="158">
        <v>31</v>
      </c>
      <c r="H26" s="158">
        <v>723</v>
      </c>
    </row>
    <row r="27" spans="2:8">
      <c r="B27" s="100" t="s">
        <v>0</v>
      </c>
      <c r="C27" s="159">
        <v>793</v>
      </c>
      <c r="D27" s="159">
        <v>0</v>
      </c>
      <c r="E27" s="159">
        <v>793</v>
      </c>
      <c r="F27" s="159">
        <v>5</v>
      </c>
      <c r="G27" s="159">
        <v>32</v>
      </c>
      <c r="H27" s="159">
        <v>830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20:D25 G20:G25" name="Dados dos TRTs_2"/>
    <protectedRange sqref="C14:D17 F14:G17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22" sqref="K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58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59</v>
      </c>
      <c r="D3" s="189"/>
      <c r="E3" s="189"/>
      <c r="F3" s="189"/>
      <c r="G3" s="7"/>
      <c r="H3" s="7"/>
    </row>
    <row r="4" spans="2:8">
      <c r="B4" s="7" t="s">
        <v>31</v>
      </c>
      <c r="C4" s="36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105" t="s">
        <v>4</v>
      </c>
      <c r="C14" s="81">
        <v>3</v>
      </c>
      <c r="D14" s="81">
        <v>0</v>
      </c>
      <c r="E14" s="166">
        <f>C14+D14</f>
        <v>3</v>
      </c>
      <c r="F14" s="81">
        <v>0</v>
      </c>
      <c r="G14" s="81">
        <v>0</v>
      </c>
      <c r="H14" s="166">
        <f>E14+F14+G14</f>
        <v>3</v>
      </c>
    </row>
    <row r="15" spans="2:8">
      <c r="B15" s="105" t="s">
        <v>5</v>
      </c>
      <c r="C15" s="81">
        <v>54</v>
      </c>
      <c r="D15" s="81">
        <v>0</v>
      </c>
      <c r="E15" s="166">
        <f>C15+D15</f>
        <v>54</v>
      </c>
      <c r="F15" s="81">
        <v>4</v>
      </c>
      <c r="G15" s="81">
        <v>0</v>
      </c>
      <c r="H15" s="166">
        <f>E15+F15+G15</f>
        <v>58</v>
      </c>
    </row>
    <row r="16" spans="2:8">
      <c r="B16" s="105" t="s">
        <v>6</v>
      </c>
      <c r="C16" s="81">
        <v>8</v>
      </c>
      <c r="D16" s="81">
        <v>0</v>
      </c>
      <c r="E16" s="166">
        <f>C16+D16</f>
        <v>8</v>
      </c>
      <c r="F16" s="81">
        <v>1</v>
      </c>
      <c r="G16" s="81">
        <v>0</v>
      </c>
      <c r="H16" s="166">
        <f>E16+F16+G16</f>
        <v>9</v>
      </c>
    </row>
    <row r="17" spans="2:8">
      <c r="B17" s="105" t="s">
        <v>7</v>
      </c>
      <c r="C17" s="81">
        <v>2</v>
      </c>
      <c r="D17" s="81">
        <v>0</v>
      </c>
      <c r="E17" s="166">
        <f>C17+D17</f>
        <v>2</v>
      </c>
      <c r="F17" s="81">
        <v>0</v>
      </c>
      <c r="G17" s="81">
        <v>0</v>
      </c>
      <c r="H17" s="166">
        <f>E17+F17+G17</f>
        <v>2</v>
      </c>
    </row>
    <row r="18" spans="2:8">
      <c r="B18" s="107" t="s">
        <v>24</v>
      </c>
      <c r="C18" s="167">
        <f>SUM(C14:C17)</f>
        <v>67</v>
      </c>
      <c r="D18" s="167">
        <f>SUM(D14:D17)</f>
        <v>0</v>
      </c>
      <c r="E18" s="167">
        <f>C18+D18</f>
        <v>67</v>
      </c>
      <c r="F18" s="167">
        <f>SUM(F14:F17)</f>
        <v>5</v>
      </c>
      <c r="G18" s="167">
        <f>SUM(G14:G17)</f>
        <v>0</v>
      </c>
      <c r="H18" s="167">
        <f>E18+F18+G18</f>
        <v>72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105" t="s">
        <v>8</v>
      </c>
      <c r="C20" s="81">
        <v>27</v>
      </c>
      <c r="D20" s="81">
        <v>0</v>
      </c>
      <c r="E20" s="166">
        <f t="shared" ref="E20:E26" si="0">C20+D20</f>
        <v>27</v>
      </c>
      <c r="F20" s="166"/>
      <c r="G20" s="81">
        <v>0</v>
      </c>
      <c r="H20" s="166">
        <f t="shared" ref="H20:H26" si="1">E20+G20</f>
        <v>27</v>
      </c>
    </row>
    <row r="21" spans="2:8">
      <c r="B21" s="105" t="s">
        <v>9</v>
      </c>
      <c r="C21" s="81">
        <v>286</v>
      </c>
      <c r="D21" s="81">
        <v>0</v>
      </c>
      <c r="E21" s="166">
        <f t="shared" si="0"/>
        <v>286</v>
      </c>
      <c r="F21" s="166"/>
      <c r="G21" s="81">
        <v>4</v>
      </c>
      <c r="H21" s="166">
        <f t="shared" si="1"/>
        <v>290</v>
      </c>
    </row>
    <row r="22" spans="2:8">
      <c r="B22" s="105" t="s">
        <v>10</v>
      </c>
      <c r="C22" s="81">
        <v>135</v>
      </c>
      <c r="D22" s="81">
        <v>0</v>
      </c>
      <c r="E22" s="166">
        <f t="shared" si="0"/>
        <v>135</v>
      </c>
      <c r="F22" s="166"/>
      <c r="G22" s="81">
        <v>2</v>
      </c>
      <c r="H22" s="166">
        <f t="shared" si="1"/>
        <v>137</v>
      </c>
    </row>
    <row r="23" spans="2:8">
      <c r="B23" s="105" t="s">
        <v>11</v>
      </c>
      <c r="C23" s="81">
        <v>89</v>
      </c>
      <c r="D23" s="81">
        <v>0</v>
      </c>
      <c r="E23" s="166">
        <f t="shared" si="0"/>
        <v>89</v>
      </c>
      <c r="F23" s="166"/>
      <c r="G23" s="81">
        <v>7</v>
      </c>
      <c r="H23" s="166">
        <f t="shared" si="1"/>
        <v>96</v>
      </c>
    </row>
    <row r="24" spans="2:8">
      <c r="B24" s="105" t="s">
        <v>12</v>
      </c>
      <c r="C24" s="81">
        <v>60</v>
      </c>
      <c r="D24" s="81">
        <v>0</v>
      </c>
      <c r="E24" s="166">
        <f t="shared" si="0"/>
        <v>60</v>
      </c>
      <c r="F24" s="166"/>
      <c r="G24" s="81">
        <v>3</v>
      </c>
      <c r="H24" s="166">
        <f t="shared" si="1"/>
        <v>63</v>
      </c>
    </row>
    <row r="25" spans="2:8">
      <c r="B25" s="105" t="s">
        <v>13</v>
      </c>
      <c r="C25" s="81">
        <v>9</v>
      </c>
      <c r="D25" s="81">
        <v>0</v>
      </c>
      <c r="E25" s="166">
        <f t="shared" si="0"/>
        <v>9</v>
      </c>
      <c r="F25" s="166"/>
      <c r="G25" s="81">
        <v>0</v>
      </c>
      <c r="H25" s="166">
        <f t="shared" si="1"/>
        <v>9</v>
      </c>
    </row>
    <row r="26" spans="2:8">
      <c r="B26" s="107" t="s">
        <v>25</v>
      </c>
      <c r="C26" s="167">
        <f>SUM(C20:C25)</f>
        <v>606</v>
      </c>
      <c r="D26" s="167">
        <f>SUM(D20:D25)</f>
        <v>0</v>
      </c>
      <c r="E26" s="167">
        <f t="shared" si="0"/>
        <v>606</v>
      </c>
      <c r="F26" s="167"/>
      <c r="G26" s="167">
        <f>SUM(G20:G25)</f>
        <v>16</v>
      </c>
      <c r="H26" s="167">
        <f t="shared" si="1"/>
        <v>622</v>
      </c>
    </row>
    <row r="27" spans="2:8">
      <c r="B27" s="111" t="s">
        <v>0</v>
      </c>
      <c r="C27" s="172">
        <f>C18+C26</f>
        <v>673</v>
      </c>
      <c r="D27" s="172">
        <f>D18+D26</f>
        <v>0</v>
      </c>
      <c r="E27" s="172">
        <f>E18+E26</f>
        <v>673</v>
      </c>
      <c r="F27" s="172">
        <f>F18</f>
        <v>5</v>
      </c>
      <c r="G27" s="172">
        <f>G18+G26</f>
        <v>16</v>
      </c>
      <c r="H27" s="172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20:D25 G20:G25" name="Dados dos TRTs"/>
    <protectedRange sqref="C14:D17 F14:G17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2">
    <dataValidation type="whole" operator="greaterThanOrEqual" allowBlank="1" showInputMessage="1" showErrorMessage="1" sqref="B14:B25 C19:H19">
      <formula1>0</formula1>
    </dataValidation>
    <dataValidation type="whole" operator="greaterThanOrEqual" allowBlank="1" showInputMessage="1" showErrorMessage="1" sqref="C20:H25 C14:H18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L26" sqref="L2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60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61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37" t="s">
        <v>4</v>
      </c>
      <c r="C14" s="173">
        <v>3</v>
      </c>
      <c r="D14" s="173"/>
      <c r="E14" s="174">
        <v>3</v>
      </c>
      <c r="F14" s="173">
        <v>0</v>
      </c>
      <c r="G14" s="173">
        <v>0</v>
      </c>
      <c r="H14" s="174">
        <v>3</v>
      </c>
    </row>
    <row r="15" spans="2:8">
      <c r="B15" s="37" t="s">
        <v>5</v>
      </c>
      <c r="C15" s="173">
        <v>93</v>
      </c>
      <c r="D15" s="173"/>
      <c r="E15" s="174">
        <v>93</v>
      </c>
      <c r="F15" s="173">
        <v>0</v>
      </c>
      <c r="G15" s="173">
        <v>0</v>
      </c>
      <c r="H15" s="174">
        <v>93</v>
      </c>
    </row>
    <row r="16" spans="2:8">
      <c r="B16" s="37" t="s">
        <v>6</v>
      </c>
      <c r="C16" s="173">
        <v>43</v>
      </c>
      <c r="D16" s="173"/>
      <c r="E16" s="174">
        <v>43</v>
      </c>
      <c r="F16" s="173">
        <v>2</v>
      </c>
      <c r="G16" s="173">
        <v>0</v>
      </c>
      <c r="H16" s="174">
        <v>45</v>
      </c>
    </row>
    <row r="17" spans="2:8">
      <c r="B17" s="37" t="s">
        <v>7</v>
      </c>
      <c r="C17" s="173">
        <v>97</v>
      </c>
      <c r="D17" s="173"/>
      <c r="E17" s="174">
        <v>97</v>
      </c>
      <c r="F17" s="173">
        <v>0</v>
      </c>
      <c r="G17" s="173">
        <v>0</v>
      </c>
      <c r="H17" s="174">
        <v>97</v>
      </c>
    </row>
    <row r="18" spans="2:8">
      <c r="B18" s="38" t="s">
        <v>24</v>
      </c>
      <c r="C18" s="175">
        <v>236</v>
      </c>
      <c r="D18" s="175">
        <v>0</v>
      </c>
      <c r="E18" s="175">
        <v>236</v>
      </c>
      <c r="F18" s="175">
        <v>2</v>
      </c>
      <c r="G18" s="175">
        <v>0</v>
      </c>
      <c r="H18" s="175">
        <v>238</v>
      </c>
    </row>
    <row r="19" spans="2:8">
      <c r="B19" s="93" t="s">
        <v>23</v>
      </c>
      <c r="C19" s="93"/>
      <c r="D19" s="93"/>
      <c r="E19" s="93"/>
      <c r="F19" s="93"/>
      <c r="G19" s="93"/>
      <c r="H19" s="93"/>
    </row>
    <row r="20" spans="2:8">
      <c r="B20" s="37" t="s">
        <v>8</v>
      </c>
      <c r="C20" s="177">
        <v>4</v>
      </c>
      <c r="D20" s="177"/>
      <c r="E20" s="178">
        <v>4</v>
      </c>
      <c r="F20" s="178"/>
      <c r="G20" s="176">
        <v>0</v>
      </c>
      <c r="H20" s="178">
        <v>4</v>
      </c>
    </row>
    <row r="21" spans="2:8">
      <c r="B21" s="37" t="s">
        <v>9</v>
      </c>
      <c r="C21" s="177">
        <v>247</v>
      </c>
      <c r="D21" s="177"/>
      <c r="E21" s="178">
        <v>247</v>
      </c>
      <c r="F21" s="178"/>
      <c r="G21" s="176">
        <v>0</v>
      </c>
      <c r="H21" s="178">
        <v>247</v>
      </c>
    </row>
    <row r="22" spans="2:8">
      <c r="B22" s="37" t="s">
        <v>10</v>
      </c>
      <c r="C22" s="177">
        <v>392</v>
      </c>
      <c r="D22" s="177"/>
      <c r="E22" s="178">
        <v>392</v>
      </c>
      <c r="F22" s="178"/>
      <c r="G22" s="176">
        <v>0</v>
      </c>
      <c r="H22" s="178">
        <v>392</v>
      </c>
    </row>
    <row r="23" spans="2:8">
      <c r="B23" s="37" t="s">
        <v>11</v>
      </c>
      <c r="C23" s="177">
        <v>82</v>
      </c>
      <c r="D23" s="177"/>
      <c r="E23" s="178">
        <v>82</v>
      </c>
      <c r="F23" s="178"/>
      <c r="G23" s="176">
        <v>0</v>
      </c>
      <c r="H23" s="178">
        <v>82</v>
      </c>
    </row>
    <row r="24" spans="2:8">
      <c r="B24" s="37" t="s">
        <v>12</v>
      </c>
      <c r="C24" s="177">
        <v>116</v>
      </c>
      <c r="D24" s="177"/>
      <c r="E24" s="178">
        <v>116</v>
      </c>
      <c r="F24" s="178"/>
      <c r="G24" s="176">
        <v>0</v>
      </c>
      <c r="H24" s="178">
        <v>116</v>
      </c>
    </row>
    <row r="25" spans="2:8">
      <c r="B25" s="37" t="s">
        <v>13</v>
      </c>
      <c r="C25" s="177">
        <v>17</v>
      </c>
      <c r="D25" s="177"/>
      <c r="E25" s="178">
        <v>17</v>
      </c>
      <c r="F25" s="178"/>
      <c r="G25" s="176">
        <v>0</v>
      </c>
      <c r="H25" s="178">
        <v>17</v>
      </c>
    </row>
    <row r="26" spans="2:8">
      <c r="B26" s="38" t="s">
        <v>25</v>
      </c>
      <c r="C26" s="179">
        <v>858</v>
      </c>
      <c r="D26" s="179">
        <v>0</v>
      </c>
      <c r="E26" s="179">
        <v>858</v>
      </c>
      <c r="F26" s="179"/>
      <c r="G26" s="179">
        <v>0</v>
      </c>
      <c r="H26" s="179">
        <v>858</v>
      </c>
    </row>
    <row r="27" spans="2:8">
      <c r="B27" s="39" t="s">
        <v>0</v>
      </c>
      <c r="C27" s="180">
        <v>1094</v>
      </c>
      <c r="D27" s="180">
        <v>0</v>
      </c>
      <c r="E27" s="180">
        <v>1094</v>
      </c>
      <c r="F27" s="180">
        <v>2</v>
      </c>
      <c r="G27" s="180">
        <v>0</v>
      </c>
      <c r="H27" s="180">
        <v>1096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C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03" t="s">
        <v>79</v>
      </c>
      <c r="D2" s="203"/>
      <c r="E2" s="203"/>
      <c r="F2" s="203"/>
      <c r="G2" s="7"/>
      <c r="H2" s="7"/>
    </row>
    <row r="3" spans="2:8">
      <c r="B3" s="6" t="s">
        <v>28</v>
      </c>
      <c r="C3" s="203" t="s">
        <v>80</v>
      </c>
      <c r="D3" s="203"/>
      <c r="E3" s="203"/>
      <c r="F3" s="203"/>
      <c r="G3" s="7"/>
      <c r="H3" s="7"/>
    </row>
    <row r="4" spans="2:8">
      <c r="B4" s="7" t="s">
        <v>31</v>
      </c>
      <c r="C4" s="23">
        <v>43464</v>
      </c>
      <c r="D4" s="15"/>
      <c r="E4" s="15"/>
      <c r="F4" s="15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0" t="s">
        <v>4</v>
      </c>
      <c r="C14" s="81">
        <v>3</v>
      </c>
      <c r="D14" s="81"/>
      <c r="E14" s="82">
        <f>C14+D14</f>
        <v>3</v>
      </c>
      <c r="F14" s="81"/>
      <c r="G14" s="81"/>
      <c r="H14" s="82">
        <f>E14+F14+G14</f>
        <v>3</v>
      </c>
    </row>
    <row r="15" spans="2:8">
      <c r="B15" s="90" t="s">
        <v>5</v>
      </c>
      <c r="C15" s="81">
        <v>61</v>
      </c>
      <c r="D15" s="81"/>
      <c r="E15" s="82">
        <f>C15+D15</f>
        <v>61</v>
      </c>
      <c r="F15" s="81">
        <v>3</v>
      </c>
      <c r="G15" s="81"/>
      <c r="H15" s="82">
        <f>E15+F15+G15</f>
        <v>64</v>
      </c>
    </row>
    <row r="16" spans="2:8">
      <c r="B16" s="90" t="s">
        <v>6</v>
      </c>
      <c r="C16" s="81">
        <v>7</v>
      </c>
      <c r="D16" s="81">
        <v>2</v>
      </c>
      <c r="E16" s="82">
        <f>C16+D16</f>
        <v>9</v>
      </c>
      <c r="F16" s="81">
        <v>2</v>
      </c>
      <c r="G16" s="81"/>
      <c r="H16" s="82">
        <f>E16+F16+G16</f>
        <v>11</v>
      </c>
    </row>
    <row r="17" spans="2:8">
      <c r="B17" s="90" t="s">
        <v>7</v>
      </c>
      <c r="C17" s="81"/>
      <c r="D17" s="81"/>
      <c r="E17" s="82">
        <f>C17+D17</f>
        <v>0</v>
      </c>
      <c r="F17" s="81"/>
      <c r="G17" s="81"/>
      <c r="H17" s="82">
        <f>E17+F17+G17</f>
        <v>0</v>
      </c>
    </row>
    <row r="18" spans="2:8">
      <c r="B18" s="91" t="s">
        <v>24</v>
      </c>
      <c r="C18" s="83">
        <f>SUM(C14:C17)</f>
        <v>71</v>
      </c>
      <c r="D18" s="83">
        <f>SUM(D14:D17)</f>
        <v>2</v>
      </c>
      <c r="E18" s="83">
        <f>C18+D18</f>
        <v>73</v>
      </c>
      <c r="F18" s="83">
        <f>SUM(F14:F17)</f>
        <v>5</v>
      </c>
      <c r="G18" s="83">
        <f>SUM(G14:G17)</f>
        <v>0</v>
      </c>
      <c r="H18" s="83">
        <f>E18+F18+G18</f>
        <v>78</v>
      </c>
    </row>
    <row r="19" spans="2:8">
      <c r="B19" s="202" t="s">
        <v>23</v>
      </c>
      <c r="C19" s="202"/>
      <c r="D19" s="202"/>
      <c r="E19" s="202"/>
      <c r="F19" s="202"/>
      <c r="G19" s="202"/>
      <c r="H19" s="202"/>
    </row>
    <row r="20" spans="2:8">
      <c r="B20" s="90" t="s">
        <v>8</v>
      </c>
      <c r="C20" s="81">
        <v>59</v>
      </c>
      <c r="D20" s="81"/>
      <c r="E20" s="82">
        <f t="shared" ref="E20:E26" si="0">C20+D20</f>
        <v>59</v>
      </c>
      <c r="F20" s="82"/>
      <c r="G20" s="81"/>
      <c r="H20" s="82">
        <f t="shared" ref="H20:H26" si="1">E20+G20</f>
        <v>59</v>
      </c>
    </row>
    <row r="21" spans="2:8">
      <c r="B21" s="90" t="s">
        <v>9</v>
      </c>
      <c r="C21" s="81">
        <v>234</v>
      </c>
      <c r="D21" s="81"/>
      <c r="E21" s="82">
        <f t="shared" si="0"/>
        <v>234</v>
      </c>
      <c r="F21" s="82"/>
      <c r="G21" s="81"/>
      <c r="H21" s="82">
        <f t="shared" si="1"/>
        <v>234</v>
      </c>
    </row>
    <row r="22" spans="2:8">
      <c r="B22" s="90" t="s">
        <v>10</v>
      </c>
      <c r="C22" s="81">
        <v>188</v>
      </c>
      <c r="D22" s="81"/>
      <c r="E22" s="82">
        <f t="shared" si="0"/>
        <v>188</v>
      </c>
      <c r="F22" s="82"/>
      <c r="G22" s="81"/>
      <c r="H22" s="82">
        <f t="shared" si="1"/>
        <v>188</v>
      </c>
    </row>
    <row r="23" spans="2:8">
      <c r="B23" s="90" t="s">
        <v>11</v>
      </c>
      <c r="C23" s="81">
        <v>131</v>
      </c>
      <c r="D23" s="81"/>
      <c r="E23" s="82">
        <f t="shared" si="0"/>
        <v>131</v>
      </c>
      <c r="F23" s="82"/>
      <c r="G23" s="81">
        <v>1</v>
      </c>
      <c r="H23" s="82">
        <f t="shared" si="1"/>
        <v>132</v>
      </c>
    </row>
    <row r="24" spans="2:8">
      <c r="B24" s="90" t="s">
        <v>12</v>
      </c>
      <c r="C24" s="81">
        <v>48</v>
      </c>
      <c r="D24" s="81"/>
      <c r="E24" s="82">
        <f t="shared" si="0"/>
        <v>48</v>
      </c>
      <c r="F24" s="82"/>
      <c r="G24" s="81">
        <v>1</v>
      </c>
      <c r="H24" s="82">
        <f t="shared" si="1"/>
        <v>49</v>
      </c>
    </row>
    <row r="25" spans="2:8">
      <c r="B25" s="90" t="s">
        <v>13</v>
      </c>
      <c r="C25" s="81">
        <v>5</v>
      </c>
      <c r="D25" s="81"/>
      <c r="E25" s="82">
        <f t="shared" si="0"/>
        <v>5</v>
      </c>
      <c r="F25" s="82"/>
      <c r="G25" s="81"/>
      <c r="H25" s="82">
        <f t="shared" si="1"/>
        <v>5</v>
      </c>
    </row>
    <row r="26" spans="2:8">
      <c r="B26" s="91" t="s">
        <v>25</v>
      </c>
      <c r="C26" s="83">
        <f>SUM(C20:C25)</f>
        <v>665</v>
      </c>
      <c r="D26" s="83">
        <f>SUM(D20:D25)</f>
        <v>0</v>
      </c>
      <c r="E26" s="83">
        <f t="shared" si="0"/>
        <v>665</v>
      </c>
      <c r="F26" s="83"/>
      <c r="G26" s="83">
        <f>SUM(G20:G25)</f>
        <v>2</v>
      </c>
      <c r="H26" s="83">
        <f t="shared" si="1"/>
        <v>667</v>
      </c>
    </row>
    <row r="27" spans="2:8">
      <c r="B27" s="92" t="s">
        <v>0</v>
      </c>
      <c r="C27" s="84">
        <f>C18+C26</f>
        <v>736</v>
      </c>
      <c r="D27" s="84">
        <f>D18+D26</f>
        <v>2</v>
      </c>
      <c r="E27" s="84">
        <f>E18+E26</f>
        <v>738</v>
      </c>
      <c r="F27" s="84">
        <f>F18</f>
        <v>5</v>
      </c>
      <c r="G27" s="84">
        <f>G18+G26</f>
        <v>2</v>
      </c>
      <c r="H27" s="84">
        <f>H18+H26</f>
        <v>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62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37" t="s">
        <v>4</v>
      </c>
      <c r="C14" s="67">
        <v>2</v>
      </c>
      <c r="D14" s="67">
        <v>0</v>
      </c>
      <c r="E14" s="68">
        <f>C14+D14</f>
        <v>2</v>
      </c>
      <c r="F14" s="67">
        <v>0</v>
      </c>
      <c r="G14" s="67">
        <v>0</v>
      </c>
      <c r="H14" s="68">
        <f>E14+F14+G14</f>
        <v>2</v>
      </c>
    </row>
    <row r="15" spans="2:8">
      <c r="B15" s="37" t="s">
        <v>5</v>
      </c>
      <c r="C15" s="67">
        <v>53</v>
      </c>
      <c r="D15" s="67">
        <v>0</v>
      </c>
      <c r="E15" s="68">
        <f>C15+D15</f>
        <v>53</v>
      </c>
      <c r="F15" s="67">
        <v>1</v>
      </c>
      <c r="G15" s="67">
        <v>0</v>
      </c>
      <c r="H15" s="68">
        <f>E15+F15+G15</f>
        <v>54</v>
      </c>
    </row>
    <row r="16" spans="2:8">
      <c r="B16" s="37" t="s">
        <v>6</v>
      </c>
      <c r="C16" s="67">
        <v>8</v>
      </c>
      <c r="D16" s="67">
        <v>0</v>
      </c>
      <c r="E16" s="68">
        <f>C16+D16</f>
        <v>8</v>
      </c>
      <c r="F16" s="67">
        <v>3</v>
      </c>
      <c r="G16" s="67">
        <v>0</v>
      </c>
      <c r="H16" s="68">
        <f>E16+F16+G16</f>
        <v>11</v>
      </c>
    </row>
    <row r="17" spans="2:8">
      <c r="B17" s="37" t="s">
        <v>7</v>
      </c>
      <c r="C17" s="67">
        <v>0</v>
      </c>
      <c r="D17" s="67">
        <v>0</v>
      </c>
      <c r="E17" s="68">
        <f>C17+D17</f>
        <v>0</v>
      </c>
      <c r="F17" s="67">
        <v>0</v>
      </c>
      <c r="G17" s="67">
        <v>0</v>
      </c>
      <c r="H17" s="68">
        <f>E17+F17+G17</f>
        <v>0</v>
      </c>
    </row>
    <row r="18" spans="2:8">
      <c r="B18" s="38" t="s">
        <v>24</v>
      </c>
      <c r="C18" s="69">
        <f>SUM(C14:C17)</f>
        <v>63</v>
      </c>
      <c r="D18" s="69">
        <f>SUM(D14:D17)</f>
        <v>0</v>
      </c>
      <c r="E18" s="69">
        <f>C18+D18</f>
        <v>63</v>
      </c>
      <c r="F18" s="69">
        <f>SUM(F14:F17)</f>
        <v>4</v>
      </c>
      <c r="G18" s="69">
        <f>SUM(G14:G17)</f>
        <v>0</v>
      </c>
      <c r="H18" s="69">
        <f>E18+F18+G18</f>
        <v>67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37" t="s">
        <v>8</v>
      </c>
      <c r="C20" s="70">
        <v>14</v>
      </c>
      <c r="D20" s="70">
        <v>0</v>
      </c>
      <c r="E20" s="68">
        <f t="shared" ref="E20:E25" si="0">C20+D20</f>
        <v>14</v>
      </c>
      <c r="F20" s="68">
        <v>0</v>
      </c>
      <c r="G20" s="67">
        <v>1</v>
      </c>
      <c r="H20" s="68">
        <f t="shared" ref="H20:H26" si="1">E20+G20</f>
        <v>15</v>
      </c>
    </row>
    <row r="21" spans="2:8">
      <c r="B21" s="37" t="s">
        <v>9</v>
      </c>
      <c r="C21" s="70">
        <v>251</v>
      </c>
      <c r="D21" s="70">
        <v>11</v>
      </c>
      <c r="E21" s="68">
        <f>C21+D21</f>
        <v>262</v>
      </c>
      <c r="F21" s="68">
        <v>0</v>
      </c>
      <c r="G21" s="67">
        <v>24</v>
      </c>
      <c r="H21" s="68">
        <f t="shared" si="1"/>
        <v>286</v>
      </c>
    </row>
    <row r="22" spans="2:8">
      <c r="B22" s="37" t="s">
        <v>10</v>
      </c>
      <c r="C22" s="70">
        <v>146</v>
      </c>
      <c r="D22" s="70">
        <v>9</v>
      </c>
      <c r="E22" s="68">
        <f t="shared" si="0"/>
        <v>155</v>
      </c>
      <c r="F22" s="68">
        <v>0</v>
      </c>
      <c r="G22" s="67">
        <v>14</v>
      </c>
      <c r="H22" s="68">
        <f t="shared" si="1"/>
        <v>169</v>
      </c>
    </row>
    <row r="23" spans="2:8">
      <c r="B23" s="37" t="s">
        <v>11</v>
      </c>
      <c r="C23" s="70">
        <v>9</v>
      </c>
      <c r="D23" s="70">
        <v>0</v>
      </c>
      <c r="E23" s="68">
        <f t="shared" si="0"/>
        <v>9</v>
      </c>
      <c r="F23" s="68">
        <v>0</v>
      </c>
      <c r="G23" s="67">
        <v>0</v>
      </c>
      <c r="H23" s="68">
        <f t="shared" si="1"/>
        <v>9</v>
      </c>
    </row>
    <row r="24" spans="2:8">
      <c r="B24" s="37" t="s">
        <v>12</v>
      </c>
      <c r="C24" s="70">
        <v>21</v>
      </c>
      <c r="D24" s="70">
        <v>1</v>
      </c>
      <c r="E24" s="68">
        <f t="shared" si="0"/>
        <v>22</v>
      </c>
      <c r="F24" s="68">
        <v>0</v>
      </c>
      <c r="G24" s="67">
        <v>1</v>
      </c>
      <c r="H24" s="68">
        <f>E24+G24</f>
        <v>23</v>
      </c>
    </row>
    <row r="25" spans="2:8">
      <c r="B25" s="37" t="s">
        <v>13</v>
      </c>
      <c r="C25" s="70">
        <v>0</v>
      </c>
      <c r="D25" s="70">
        <v>0</v>
      </c>
      <c r="E25" s="68">
        <f t="shared" si="0"/>
        <v>0</v>
      </c>
      <c r="F25" s="68">
        <v>0</v>
      </c>
      <c r="G25" s="67">
        <v>0</v>
      </c>
      <c r="H25" s="68">
        <f t="shared" si="1"/>
        <v>0</v>
      </c>
    </row>
    <row r="26" spans="2:8">
      <c r="B26" s="38" t="s">
        <v>25</v>
      </c>
      <c r="C26" s="69">
        <f>SUM(C20:C25)</f>
        <v>441</v>
      </c>
      <c r="D26" s="69">
        <f>SUM(D20:D25)</f>
        <v>21</v>
      </c>
      <c r="E26" s="69">
        <f>SUM(E20:E25)</f>
        <v>462</v>
      </c>
      <c r="F26" s="69">
        <v>0</v>
      </c>
      <c r="G26" s="69">
        <f>SUM(G20:G25)</f>
        <v>40</v>
      </c>
      <c r="H26" s="69">
        <f t="shared" si="1"/>
        <v>502</v>
      </c>
    </row>
    <row r="27" spans="2:8">
      <c r="B27" s="39" t="s">
        <v>0</v>
      </c>
      <c r="C27" s="71">
        <f>C18+C26</f>
        <v>504</v>
      </c>
      <c r="D27" s="71">
        <f>D18+D26</f>
        <v>21</v>
      </c>
      <c r="E27" s="71">
        <f>E18+E26</f>
        <v>525</v>
      </c>
      <c r="F27" s="71">
        <f>F18</f>
        <v>4</v>
      </c>
      <c r="G27" s="71">
        <f>G18+G26</f>
        <v>40</v>
      </c>
      <c r="H27" s="71">
        <f>H18+H26</f>
        <v>569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I29" sqref="I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77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204"/>
      <c r="D13" s="204"/>
      <c r="E13" s="190"/>
      <c r="F13" s="204"/>
      <c r="G13" s="204"/>
      <c r="H13" s="190"/>
    </row>
    <row r="14" spans="2:8">
      <c r="B14" s="61" t="s">
        <v>4</v>
      </c>
      <c r="C14" s="77">
        <v>3</v>
      </c>
      <c r="D14" s="77">
        <v>0</v>
      </c>
      <c r="E14" s="78">
        <v>3</v>
      </c>
      <c r="F14" s="77">
        <v>0</v>
      </c>
      <c r="G14" s="77">
        <v>0</v>
      </c>
      <c r="H14" s="78">
        <v>3</v>
      </c>
    </row>
    <row r="15" spans="2:8">
      <c r="B15" s="61" t="s">
        <v>5</v>
      </c>
      <c r="C15" s="77">
        <v>274</v>
      </c>
      <c r="D15" s="77">
        <v>0</v>
      </c>
      <c r="E15" s="78">
        <v>274</v>
      </c>
      <c r="F15" s="77">
        <v>8</v>
      </c>
      <c r="G15" s="77">
        <v>2</v>
      </c>
      <c r="H15" s="78">
        <v>284</v>
      </c>
    </row>
    <row r="16" spans="2:8">
      <c r="B16" s="61" t="s">
        <v>6</v>
      </c>
      <c r="C16" s="77">
        <v>31</v>
      </c>
      <c r="D16" s="77">
        <v>0</v>
      </c>
      <c r="E16" s="78">
        <v>31</v>
      </c>
      <c r="F16" s="77">
        <v>3</v>
      </c>
      <c r="G16" s="77">
        <v>0</v>
      </c>
      <c r="H16" s="78">
        <v>34</v>
      </c>
    </row>
    <row r="17" spans="2:8">
      <c r="B17" s="61" t="s">
        <v>7</v>
      </c>
      <c r="C17" s="77">
        <v>29</v>
      </c>
      <c r="D17" s="77">
        <v>0</v>
      </c>
      <c r="E17" s="78">
        <v>29</v>
      </c>
      <c r="F17" s="77">
        <v>0</v>
      </c>
      <c r="G17" s="77">
        <v>0</v>
      </c>
      <c r="H17" s="78">
        <v>29</v>
      </c>
    </row>
    <row r="18" spans="2:8">
      <c r="B18" s="107" t="s">
        <v>24</v>
      </c>
      <c r="C18" s="79">
        <v>337</v>
      </c>
      <c r="D18" s="79">
        <v>0</v>
      </c>
      <c r="E18" s="79">
        <v>337</v>
      </c>
      <c r="F18" s="79">
        <v>11</v>
      </c>
      <c r="G18" s="79">
        <v>2</v>
      </c>
      <c r="H18" s="79">
        <v>350</v>
      </c>
    </row>
    <row r="19" spans="2:8">
      <c r="B19" s="128" t="s">
        <v>23</v>
      </c>
      <c r="C19" s="129"/>
      <c r="D19" s="129"/>
      <c r="E19" s="128"/>
      <c r="F19" s="128"/>
      <c r="G19" s="129"/>
      <c r="H19" s="128"/>
    </row>
    <row r="20" spans="2:8">
      <c r="B20" s="61" t="s">
        <v>8</v>
      </c>
      <c r="C20" s="77">
        <v>0</v>
      </c>
      <c r="D20" s="77">
        <v>0</v>
      </c>
      <c r="E20" s="78">
        <v>0</v>
      </c>
      <c r="F20" s="78"/>
      <c r="G20" s="77">
        <v>0</v>
      </c>
      <c r="H20" s="78">
        <v>0</v>
      </c>
    </row>
    <row r="21" spans="2:8">
      <c r="B21" s="61" t="s">
        <v>9</v>
      </c>
      <c r="C21" s="77">
        <v>735</v>
      </c>
      <c r="D21" s="77">
        <v>0</v>
      </c>
      <c r="E21" s="78">
        <v>735</v>
      </c>
      <c r="F21" s="78"/>
      <c r="G21" s="77">
        <v>30</v>
      </c>
      <c r="H21" s="78">
        <v>765</v>
      </c>
    </row>
    <row r="22" spans="2:8">
      <c r="B22" s="61" t="s">
        <v>10</v>
      </c>
      <c r="C22" s="77">
        <v>576</v>
      </c>
      <c r="D22" s="77">
        <v>0</v>
      </c>
      <c r="E22" s="78">
        <v>576</v>
      </c>
      <c r="F22" s="78"/>
      <c r="G22" s="77">
        <v>8</v>
      </c>
      <c r="H22" s="78">
        <v>584</v>
      </c>
    </row>
    <row r="23" spans="2:8">
      <c r="B23" s="61" t="s">
        <v>11</v>
      </c>
      <c r="C23" s="77">
        <v>157</v>
      </c>
      <c r="D23" s="77">
        <v>0</v>
      </c>
      <c r="E23" s="78">
        <v>157</v>
      </c>
      <c r="F23" s="78"/>
      <c r="G23" s="77">
        <v>7</v>
      </c>
      <c r="H23" s="78">
        <v>164</v>
      </c>
    </row>
    <row r="24" spans="2:8">
      <c r="B24" s="61" t="s">
        <v>12</v>
      </c>
      <c r="C24" s="77">
        <v>682</v>
      </c>
      <c r="D24" s="77">
        <v>0</v>
      </c>
      <c r="E24" s="78">
        <v>682</v>
      </c>
      <c r="F24" s="78"/>
      <c r="G24" s="77">
        <v>37</v>
      </c>
      <c r="H24" s="78">
        <v>719</v>
      </c>
    </row>
    <row r="25" spans="2:8">
      <c r="B25" s="61" t="s">
        <v>13</v>
      </c>
      <c r="C25" s="77">
        <v>218</v>
      </c>
      <c r="D25" s="77">
        <v>0</v>
      </c>
      <c r="E25" s="78">
        <v>218</v>
      </c>
      <c r="F25" s="78"/>
      <c r="G25" s="77">
        <v>14</v>
      </c>
      <c r="H25" s="78">
        <v>232</v>
      </c>
    </row>
    <row r="26" spans="2:8">
      <c r="B26" s="107" t="s">
        <v>25</v>
      </c>
      <c r="C26" s="79">
        <v>2368</v>
      </c>
      <c r="D26" s="79">
        <v>0</v>
      </c>
      <c r="E26" s="79">
        <v>2368</v>
      </c>
      <c r="F26" s="79"/>
      <c r="G26" s="79">
        <v>96</v>
      </c>
      <c r="H26" s="79">
        <v>2464</v>
      </c>
    </row>
    <row r="27" spans="2:8">
      <c r="B27" s="111" t="s">
        <v>0</v>
      </c>
      <c r="C27" s="80">
        <v>2705</v>
      </c>
      <c r="D27" s="80">
        <v>0</v>
      </c>
      <c r="E27" s="80">
        <v>2705</v>
      </c>
      <c r="F27" s="80">
        <v>8</v>
      </c>
      <c r="G27" s="80">
        <v>101</v>
      </c>
      <c r="H27" s="80">
        <v>2814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" name="Dados dos TRTs_2"/>
    <protectedRange sqref="F14:G17" name="Dados dos TRTs_1"/>
    <protectedRange sqref="C20:D25" name="Dados dos TRTs_3"/>
    <protectedRange sqref="G20:G25" name="Dados dos TRTs_4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8" sqref="J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63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64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08" t="s">
        <v>30</v>
      </c>
      <c r="C8" s="211" t="s">
        <v>14</v>
      </c>
      <c r="D8" s="212"/>
      <c r="E8" s="212"/>
      <c r="F8" s="213"/>
      <c r="G8" s="208" t="s">
        <v>15</v>
      </c>
      <c r="H8" s="208" t="s">
        <v>16</v>
      </c>
    </row>
    <row r="9" spans="2:8">
      <c r="B9" s="209"/>
      <c r="C9" s="211" t="s">
        <v>17</v>
      </c>
      <c r="D9" s="212"/>
      <c r="E9" s="213"/>
      <c r="F9" s="208" t="s">
        <v>18</v>
      </c>
      <c r="G9" s="209"/>
      <c r="H9" s="209"/>
    </row>
    <row r="10" spans="2:8" ht="12.75" customHeight="1">
      <c r="B10" s="209"/>
      <c r="C10" s="30" t="s">
        <v>19</v>
      </c>
      <c r="D10" s="30" t="s">
        <v>20</v>
      </c>
      <c r="E10" s="208" t="s">
        <v>21</v>
      </c>
      <c r="F10" s="209"/>
      <c r="G10" s="209"/>
      <c r="H10" s="209"/>
    </row>
    <row r="11" spans="2:8">
      <c r="B11" s="209"/>
      <c r="C11" s="31" t="s">
        <v>20</v>
      </c>
      <c r="D11" s="31" t="s">
        <v>2</v>
      </c>
      <c r="E11" s="209"/>
      <c r="F11" s="209"/>
      <c r="G11" s="209"/>
      <c r="H11" s="209"/>
    </row>
    <row r="12" spans="2:8">
      <c r="B12" s="210"/>
      <c r="C12" s="32" t="s">
        <v>3</v>
      </c>
      <c r="D12" s="32" t="s">
        <v>1</v>
      </c>
      <c r="E12" s="210"/>
      <c r="F12" s="210"/>
      <c r="G12" s="210"/>
      <c r="H12" s="210"/>
    </row>
    <row r="13" spans="2:8" ht="12.75" customHeight="1">
      <c r="B13" s="205" t="s">
        <v>22</v>
      </c>
      <c r="C13" s="206"/>
      <c r="D13" s="206"/>
      <c r="E13" s="206"/>
      <c r="F13" s="206"/>
      <c r="G13" s="206"/>
      <c r="H13" s="207"/>
    </row>
    <row r="14" spans="2:8">
      <c r="B14" s="37" t="s">
        <v>4</v>
      </c>
      <c r="C14" s="130">
        <v>2</v>
      </c>
      <c r="D14" s="130">
        <v>0</v>
      </c>
      <c r="E14" s="74">
        <f>C14+D14</f>
        <v>2</v>
      </c>
      <c r="F14" s="130">
        <v>0</v>
      </c>
      <c r="G14" s="176">
        <v>0</v>
      </c>
      <c r="H14" s="74">
        <f>E14+F14+G14</f>
        <v>2</v>
      </c>
    </row>
    <row r="15" spans="2:8">
      <c r="B15" s="37" t="s">
        <v>5</v>
      </c>
      <c r="C15" s="130">
        <v>31</v>
      </c>
      <c r="D15" s="130">
        <v>1</v>
      </c>
      <c r="E15" s="74">
        <f>C15+D15</f>
        <v>32</v>
      </c>
      <c r="F15" s="130">
        <v>4</v>
      </c>
      <c r="G15" s="176">
        <v>0</v>
      </c>
      <c r="H15" s="74">
        <f>E15+F15+G15</f>
        <v>36</v>
      </c>
    </row>
    <row r="16" spans="2:8">
      <c r="B16" s="37" t="s">
        <v>6</v>
      </c>
      <c r="C16" s="130">
        <v>10</v>
      </c>
      <c r="D16" s="130">
        <v>0</v>
      </c>
      <c r="E16" s="74">
        <f>C16+D16</f>
        <v>10</v>
      </c>
      <c r="F16" s="130">
        <v>3</v>
      </c>
      <c r="G16" s="176">
        <v>0</v>
      </c>
      <c r="H16" s="74">
        <f>E16+F16+G16</f>
        <v>13</v>
      </c>
    </row>
    <row r="17" spans="2:8">
      <c r="B17" s="37" t="s">
        <v>7</v>
      </c>
      <c r="C17" s="176">
        <v>0</v>
      </c>
      <c r="D17" s="176">
        <v>0</v>
      </c>
      <c r="E17" s="74">
        <f>C17+D17</f>
        <v>0</v>
      </c>
      <c r="F17" s="176">
        <v>0</v>
      </c>
      <c r="G17" s="176">
        <v>0</v>
      </c>
      <c r="H17" s="74">
        <f>E17+F17+G17</f>
        <v>0</v>
      </c>
    </row>
    <row r="18" spans="2:8" ht="12.75" customHeight="1">
      <c r="B18" s="38" t="s">
        <v>24</v>
      </c>
      <c r="C18" s="75">
        <f>SUM(C14:C17)</f>
        <v>43</v>
      </c>
      <c r="D18" s="75">
        <f>SUM(D14:D17)</f>
        <v>1</v>
      </c>
      <c r="E18" s="75">
        <f>C18+D18</f>
        <v>44</v>
      </c>
      <c r="F18" s="75">
        <f>SUM(F14:F17)</f>
        <v>7</v>
      </c>
      <c r="G18" s="75">
        <f>SUM(G14:G17)</f>
        <v>0</v>
      </c>
      <c r="H18" s="75">
        <f>E18+F18+G18</f>
        <v>51</v>
      </c>
    </row>
    <row r="19" spans="2:8">
      <c r="B19" s="85" t="s">
        <v>23</v>
      </c>
      <c r="C19" s="86"/>
      <c r="D19" s="86"/>
      <c r="E19" s="86"/>
      <c r="F19" s="86"/>
      <c r="G19" s="86"/>
      <c r="H19" s="87"/>
    </row>
    <row r="20" spans="2:8">
      <c r="B20" s="37" t="s">
        <v>8</v>
      </c>
      <c r="C20" s="108">
        <v>0</v>
      </c>
      <c r="D20" s="108">
        <v>0</v>
      </c>
      <c r="E20" s="74">
        <f t="shared" ref="E20:E26" si="0">C20+D20</f>
        <v>0</v>
      </c>
      <c r="F20" s="74"/>
      <c r="G20" s="106">
        <v>0</v>
      </c>
      <c r="H20" s="74">
        <f t="shared" ref="H20:H26" si="1">E20+G20</f>
        <v>0</v>
      </c>
    </row>
    <row r="21" spans="2:8">
      <c r="B21" s="37" t="s">
        <v>9</v>
      </c>
      <c r="C21" s="130">
        <v>95</v>
      </c>
      <c r="D21" s="130">
        <v>0</v>
      </c>
      <c r="E21" s="74">
        <f t="shared" si="0"/>
        <v>95</v>
      </c>
      <c r="F21" s="74"/>
      <c r="G21" s="106">
        <v>0</v>
      </c>
      <c r="H21" s="74">
        <f t="shared" si="1"/>
        <v>95</v>
      </c>
    </row>
    <row r="22" spans="2:8">
      <c r="B22" s="37" t="s">
        <v>10</v>
      </c>
      <c r="C22" s="130">
        <v>79</v>
      </c>
      <c r="D22" s="130">
        <v>0</v>
      </c>
      <c r="E22" s="74">
        <f t="shared" si="0"/>
        <v>79</v>
      </c>
      <c r="F22" s="74"/>
      <c r="G22" s="106">
        <v>1</v>
      </c>
      <c r="H22" s="74">
        <f t="shared" si="1"/>
        <v>80</v>
      </c>
    </row>
    <row r="23" spans="2:8">
      <c r="B23" s="37" t="s">
        <v>11</v>
      </c>
      <c r="C23" s="130">
        <v>66</v>
      </c>
      <c r="D23" s="130">
        <v>1</v>
      </c>
      <c r="E23" s="74">
        <f t="shared" si="0"/>
        <v>67</v>
      </c>
      <c r="F23" s="74"/>
      <c r="G23" s="106">
        <v>1</v>
      </c>
      <c r="H23" s="74">
        <f t="shared" si="1"/>
        <v>68</v>
      </c>
    </row>
    <row r="24" spans="2:8">
      <c r="B24" s="37" t="s">
        <v>12</v>
      </c>
      <c r="C24" s="130">
        <v>37</v>
      </c>
      <c r="D24" s="130">
        <v>0</v>
      </c>
      <c r="E24" s="74">
        <f t="shared" si="0"/>
        <v>37</v>
      </c>
      <c r="F24" s="74"/>
      <c r="G24" s="106">
        <v>1</v>
      </c>
      <c r="H24" s="74">
        <f t="shared" si="1"/>
        <v>38</v>
      </c>
    </row>
    <row r="25" spans="2:8">
      <c r="B25" s="37" t="s">
        <v>13</v>
      </c>
      <c r="C25" s="130">
        <v>29</v>
      </c>
      <c r="D25" s="130">
        <v>0</v>
      </c>
      <c r="E25" s="74">
        <f t="shared" si="0"/>
        <v>29</v>
      </c>
      <c r="F25" s="74"/>
      <c r="G25" s="106">
        <v>3</v>
      </c>
      <c r="H25" s="74">
        <f t="shared" si="1"/>
        <v>32</v>
      </c>
    </row>
    <row r="26" spans="2:8">
      <c r="B26" s="38" t="s">
        <v>25</v>
      </c>
      <c r="C26" s="75">
        <f>SUM(C20:C25)</f>
        <v>306</v>
      </c>
      <c r="D26" s="75">
        <f>SUM(D20:D25)</f>
        <v>1</v>
      </c>
      <c r="E26" s="75">
        <f t="shared" si="0"/>
        <v>307</v>
      </c>
      <c r="F26" s="75"/>
      <c r="G26" s="75">
        <f>SUM(G20:G25)</f>
        <v>6</v>
      </c>
      <c r="H26" s="75">
        <f t="shared" si="1"/>
        <v>313</v>
      </c>
    </row>
    <row r="27" spans="2:8">
      <c r="B27" s="39" t="s">
        <v>0</v>
      </c>
      <c r="C27" s="76">
        <f>C18+C26</f>
        <v>349</v>
      </c>
      <c r="D27" s="76">
        <f>D18+D26</f>
        <v>2</v>
      </c>
      <c r="E27" s="76">
        <f>E18+E26</f>
        <v>351</v>
      </c>
      <c r="F27" s="76">
        <f>F18</f>
        <v>7</v>
      </c>
      <c r="G27" s="76">
        <f>G18+G26</f>
        <v>6</v>
      </c>
      <c r="H27" s="76">
        <f>H18+H26</f>
        <v>364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20:D25 G20:G25" name="Dados dos TRTs"/>
    <protectedRange sqref="C14:D17 F14:G17" name="Dados dos TRTs_1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20:H25 C14:H18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C1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65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53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37" t="s">
        <v>4</v>
      </c>
      <c r="C14" s="176">
        <v>2</v>
      </c>
      <c r="D14" s="176"/>
      <c r="E14" s="178">
        <f>C14+D14</f>
        <v>2</v>
      </c>
      <c r="F14" s="176"/>
      <c r="G14" s="176"/>
      <c r="H14" s="178">
        <f>E14+F14+G14</f>
        <v>2</v>
      </c>
    </row>
    <row r="15" spans="2:8">
      <c r="B15" s="37" t="s">
        <v>5</v>
      </c>
      <c r="C15" s="176">
        <v>40</v>
      </c>
      <c r="D15" s="176">
        <v>1</v>
      </c>
      <c r="E15" s="178">
        <f>C15+D15</f>
        <v>41</v>
      </c>
      <c r="F15" s="176">
        <v>1</v>
      </c>
      <c r="G15" s="176"/>
      <c r="H15" s="178">
        <f>E15+F15+G15</f>
        <v>42</v>
      </c>
    </row>
    <row r="16" spans="2:8">
      <c r="B16" s="37" t="s">
        <v>6</v>
      </c>
      <c r="C16" s="176">
        <v>1</v>
      </c>
      <c r="D16" s="176"/>
      <c r="E16" s="178">
        <f>C16+D16</f>
        <v>1</v>
      </c>
      <c r="F16" s="176"/>
      <c r="G16" s="176"/>
      <c r="H16" s="178">
        <f>E16+F16+G16</f>
        <v>1</v>
      </c>
    </row>
    <row r="17" spans="2:8">
      <c r="B17" s="37" t="s">
        <v>7</v>
      </c>
      <c r="C17" s="176">
        <v>17</v>
      </c>
      <c r="D17" s="176"/>
      <c r="E17" s="178">
        <f>C17+D17</f>
        <v>17</v>
      </c>
      <c r="F17" s="176">
        <v>1</v>
      </c>
      <c r="G17" s="176"/>
      <c r="H17" s="178">
        <f>E17+F17+G17</f>
        <v>18</v>
      </c>
    </row>
    <row r="18" spans="2:8">
      <c r="B18" s="38" t="s">
        <v>24</v>
      </c>
      <c r="C18" s="179">
        <f>SUM(C14:C17)</f>
        <v>60</v>
      </c>
      <c r="D18" s="179">
        <f>SUM(D14:D17)</f>
        <v>1</v>
      </c>
      <c r="E18" s="179">
        <f>C18+D18</f>
        <v>61</v>
      </c>
      <c r="F18" s="179">
        <f>SUM(F14:F17)</f>
        <v>2</v>
      </c>
      <c r="G18" s="179">
        <f>SUM(G14:G17)</f>
        <v>0</v>
      </c>
      <c r="H18" s="179">
        <f>E18+F18+G18</f>
        <v>63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37" t="s">
        <v>8</v>
      </c>
      <c r="C20" s="177"/>
      <c r="D20" s="177"/>
      <c r="E20" s="178">
        <f t="shared" ref="E20:E26" si="0">C20+D20</f>
        <v>0</v>
      </c>
      <c r="F20" s="178"/>
      <c r="G20" s="176"/>
      <c r="H20" s="178">
        <f t="shared" ref="H20:H26" si="1">E20+G20</f>
        <v>0</v>
      </c>
    </row>
    <row r="21" spans="2:8">
      <c r="B21" s="37" t="s">
        <v>9</v>
      </c>
      <c r="C21" s="177"/>
      <c r="D21" s="177"/>
      <c r="E21" s="178">
        <f t="shared" si="0"/>
        <v>0</v>
      </c>
      <c r="F21" s="178"/>
      <c r="G21" s="176"/>
      <c r="H21" s="178">
        <f t="shared" si="1"/>
        <v>0</v>
      </c>
    </row>
    <row r="22" spans="2:8">
      <c r="B22" s="37" t="s">
        <v>10</v>
      </c>
      <c r="C22" s="177">
        <v>422</v>
      </c>
      <c r="D22" s="177"/>
      <c r="E22" s="178">
        <f t="shared" si="0"/>
        <v>422</v>
      </c>
      <c r="F22" s="178"/>
      <c r="G22" s="176">
        <v>15</v>
      </c>
      <c r="H22" s="178">
        <f t="shared" si="1"/>
        <v>437</v>
      </c>
    </row>
    <row r="23" spans="2:8">
      <c r="B23" s="37" t="s">
        <v>11</v>
      </c>
      <c r="C23" s="177">
        <v>20</v>
      </c>
      <c r="D23" s="177"/>
      <c r="E23" s="178">
        <f t="shared" si="0"/>
        <v>20</v>
      </c>
      <c r="F23" s="178"/>
      <c r="G23" s="176">
        <v>2</v>
      </c>
      <c r="H23" s="178">
        <f t="shared" si="1"/>
        <v>22</v>
      </c>
    </row>
    <row r="24" spans="2:8">
      <c r="B24" s="37" t="s">
        <v>12</v>
      </c>
      <c r="C24" s="177">
        <v>40</v>
      </c>
      <c r="D24" s="177"/>
      <c r="E24" s="178">
        <f t="shared" si="0"/>
        <v>40</v>
      </c>
      <c r="F24" s="178"/>
      <c r="G24" s="176">
        <v>1</v>
      </c>
      <c r="H24" s="178">
        <f t="shared" si="1"/>
        <v>41</v>
      </c>
    </row>
    <row r="25" spans="2:8">
      <c r="B25" s="37" t="s">
        <v>13</v>
      </c>
      <c r="C25" s="177">
        <v>22</v>
      </c>
      <c r="D25" s="177"/>
      <c r="E25" s="178">
        <f t="shared" si="0"/>
        <v>22</v>
      </c>
      <c r="F25" s="178"/>
      <c r="G25" s="176">
        <v>2</v>
      </c>
      <c r="H25" s="178">
        <f t="shared" si="1"/>
        <v>24</v>
      </c>
    </row>
    <row r="26" spans="2:8">
      <c r="B26" s="38" t="s">
        <v>25</v>
      </c>
      <c r="C26" s="179">
        <f>SUM(C20:C25)</f>
        <v>504</v>
      </c>
      <c r="D26" s="179">
        <f>SUM(D20:D25)</f>
        <v>0</v>
      </c>
      <c r="E26" s="179">
        <f t="shared" si="0"/>
        <v>504</v>
      </c>
      <c r="F26" s="179"/>
      <c r="G26" s="179">
        <f>SUM(G20:G25)</f>
        <v>20</v>
      </c>
      <c r="H26" s="179">
        <f t="shared" si="1"/>
        <v>524</v>
      </c>
    </row>
    <row r="27" spans="2:8">
      <c r="B27" s="39" t="s">
        <v>0</v>
      </c>
      <c r="C27" s="180">
        <f>C18+C26</f>
        <v>564</v>
      </c>
      <c r="D27" s="180">
        <f>D18+D26</f>
        <v>1</v>
      </c>
      <c r="E27" s="180">
        <f>E18+E26</f>
        <v>565</v>
      </c>
      <c r="F27" s="180">
        <f>F18</f>
        <v>2</v>
      </c>
      <c r="G27" s="180">
        <f>G18+G26</f>
        <v>20</v>
      </c>
      <c r="H27" s="180">
        <f>H18+H26</f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1"/>
    <protectedRange sqref="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Normal="100" zoomScaleSheetLayoutView="100" workbookViewId="0">
      <selection activeCell="C14" sqref="C14:H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75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76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105" t="s">
        <v>4</v>
      </c>
      <c r="C14" s="132">
        <v>3</v>
      </c>
      <c r="D14" s="132">
        <v>0</v>
      </c>
      <c r="E14" s="131">
        <v>3</v>
      </c>
      <c r="F14" s="132">
        <v>1</v>
      </c>
      <c r="G14" s="133">
        <v>0</v>
      </c>
      <c r="H14" s="134">
        <v>4</v>
      </c>
    </row>
    <row r="15" spans="2:8">
      <c r="B15" s="105" t="s">
        <v>5</v>
      </c>
      <c r="C15" s="132">
        <v>158</v>
      </c>
      <c r="D15" s="132">
        <v>0</v>
      </c>
      <c r="E15" s="131">
        <v>158</v>
      </c>
      <c r="F15" s="132">
        <v>28</v>
      </c>
      <c r="G15" s="133">
        <v>0</v>
      </c>
      <c r="H15" s="134">
        <v>186</v>
      </c>
    </row>
    <row r="16" spans="2:8">
      <c r="B16" s="105" t="s">
        <v>6</v>
      </c>
      <c r="C16" s="132">
        <v>32</v>
      </c>
      <c r="D16" s="132">
        <v>0</v>
      </c>
      <c r="E16" s="131">
        <v>32</v>
      </c>
      <c r="F16" s="132">
        <v>5</v>
      </c>
      <c r="G16" s="133">
        <v>0</v>
      </c>
      <c r="H16" s="134">
        <v>37</v>
      </c>
    </row>
    <row r="17" spans="2:8">
      <c r="B17" s="105" t="s">
        <v>7</v>
      </c>
      <c r="C17" s="132">
        <v>34</v>
      </c>
      <c r="D17" s="132">
        <v>0</v>
      </c>
      <c r="E17" s="131">
        <v>34</v>
      </c>
      <c r="F17" s="132">
        <v>10</v>
      </c>
      <c r="G17" s="133">
        <v>0</v>
      </c>
      <c r="H17" s="134">
        <v>44</v>
      </c>
    </row>
    <row r="18" spans="2:8">
      <c r="B18" s="107" t="s">
        <v>81</v>
      </c>
      <c r="C18" s="131">
        <v>227</v>
      </c>
      <c r="D18" s="131">
        <v>0</v>
      </c>
      <c r="E18" s="131">
        <v>227</v>
      </c>
      <c r="F18" s="131">
        <v>44</v>
      </c>
      <c r="G18" s="131">
        <v>0</v>
      </c>
      <c r="H18" s="134">
        <v>271</v>
      </c>
    </row>
    <row r="19" spans="2:8">
      <c r="B19" s="125" t="s">
        <v>23</v>
      </c>
      <c r="C19" s="125"/>
      <c r="D19" s="125"/>
      <c r="E19" s="125"/>
      <c r="F19" s="125"/>
      <c r="G19" s="125"/>
      <c r="H19" s="125"/>
    </row>
    <row r="20" spans="2:8">
      <c r="B20" s="105" t="s">
        <v>8</v>
      </c>
      <c r="C20" s="136">
        <v>153</v>
      </c>
      <c r="D20" s="136">
        <v>0</v>
      </c>
      <c r="E20" s="135">
        <v>153</v>
      </c>
      <c r="F20" s="135">
        <v>0</v>
      </c>
      <c r="G20" s="137">
        <v>4</v>
      </c>
      <c r="H20" s="138">
        <v>157</v>
      </c>
    </row>
    <row r="21" spans="2:8">
      <c r="B21" s="105" t="s">
        <v>9</v>
      </c>
      <c r="C21" s="136">
        <v>495</v>
      </c>
      <c r="D21" s="136">
        <v>0</v>
      </c>
      <c r="E21" s="135">
        <v>495</v>
      </c>
      <c r="F21" s="135">
        <v>0</v>
      </c>
      <c r="G21" s="137">
        <v>15</v>
      </c>
      <c r="H21" s="138">
        <v>510</v>
      </c>
    </row>
    <row r="22" spans="2:8">
      <c r="B22" s="105" t="s">
        <v>10</v>
      </c>
      <c r="C22" s="136">
        <v>457</v>
      </c>
      <c r="D22" s="136">
        <v>0</v>
      </c>
      <c r="E22" s="135">
        <v>457</v>
      </c>
      <c r="F22" s="135">
        <v>0</v>
      </c>
      <c r="G22" s="137">
        <v>21</v>
      </c>
      <c r="H22" s="138">
        <v>478</v>
      </c>
    </row>
    <row r="23" spans="2:8">
      <c r="B23" s="105" t="s">
        <v>11</v>
      </c>
      <c r="C23" s="136">
        <v>412</v>
      </c>
      <c r="D23" s="136">
        <v>0</v>
      </c>
      <c r="E23" s="135">
        <v>412</v>
      </c>
      <c r="F23" s="135">
        <v>0</v>
      </c>
      <c r="G23" s="137">
        <v>36</v>
      </c>
      <c r="H23" s="138">
        <v>448</v>
      </c>
    </row>
    <row r="24" spans="2:8">
      <c r="B24" s="105" t="s">
        <v>12</v>
      </c>
      <c r="C24" s="136">
        <v>216</v>
      </c>
      <c r="D24" s="136">
        <v>0</v>
      </c>
      <c r="E24" s="135">
        <v>216</v>
      </c>
      <c r="F24" s="135">
        <v>0</v>
      </c>
      <c r="G24" s="137">
        <v>34</v>
      </c>
      <c r="H24" s="138">
        <v>250</v>
      </c>
    </row>
    <row r="25" spans="2:8">
      <c r="B25" s="105" t="s">
        <v>13</v>
      </c>
      <c r="C25" s="136">
        <v>0</v>
      </c>
      <c r="D25" s="136">
        <v>0</v>
      </c>
      <c r="E25" s="135">
        <v>0</v>
      </c>
      <c r="F25" s="135">
        <v>0</v>
      </c>
      <c r="G25" s="137">
        <v>0</v>
      </c>
      <c r="H25" s="138">
        <v>0</v>
      </c>
    </row>
    <row r="26" spans="2:8">
      <c r="B26" s="107" t="s">
        <v>82</v>
      </c>
      <c r="C26" s="135">
        <v>1733</v>
      </c>
      <c r="D26" s="135">
        <v>0</v>
      </c>
      <c r="E26" s="135">
        <v>1733</v>
      </c>
      <c r="F26" s="135">
        <v>0</v>
      </c>
      <c r="G26" s="135">
        <v>110</v>
      </c>
      <c r="H26" s="135">
        <v>1843</v>
      </c>
    </row>
    <row r="27" spans="2:8">
      <c r="B27" s="111" t="s">
        <v>0</v>
      </c>
      <c r="C27" s="139">
        <v>1960</v>
      </c>
      <c r="D27" s="139">
        <v>0</v>
      </c>
      <c r="E27" s="139">
        <v>1960</v>
      </c>
      <c r="F27" s="139">
        <v>44</v>
      </c>
      <c r="G27" s="139">
        <v>110</v>
      </c>
      <c r="H27" s="140">
        <v>2114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 F18" name="Dados dos TRTs"/>
    <protectedRange sqref="C2:F3 C4" name="Cabecalho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M23" sqref="M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14" t="s">
        <v>66</v>
      </c>
      <c r="D2" s="214"/>
      <c r="E2" s="214"/>
      <c r="F2" s="214"/>
      <c r="G2" s="15"/>
      <c r="H2" s="15"/>
    </row>
    <row r="3" spans="2:8">
      <c r="B3" s="14" t="s">
        <v>28</v>
      </c>
      <c r="C3" s="214" t="s">
        <v>67</v>
      </c>
      <c r="D3" s="214"/>
      <c r="E3" s="214"/>
      <c r="F3" s="214"/>
      <c r="G3" s="15"/>
      <c r="H3" s="15"/>
    </row>
    <row r="4" spans="2:8">
      <c r="B4" s="15" t="s">
        <v>31</v>
      </c>
      <c r="C4" s="52">
        <v>43464</v>
      </c>
      <c r="D4" s="15"/>
      <c r="E4" s="15"/>
      <c r="F4" s="15"/>
      <c r="G4" s="15"/>
      <c r="H4" s="15"/>
    </row>
    <row r="5" spans="2:8">
      <c r="B5" s="216" t="s">
        <v>34</v>
      </c>
      <c r="C5" s="216"/>
      <c r="D5" s="216"/>
      <c r="E5" s="216"/>
      <c r="F5" s="216"/>
      <c r="G5" s="216"/>
      <c r="H5" s="216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17" t="s">
        <v>30</v>
      </c>
      <c r="C8" s="217" t="s">
        <v>14</v>
      </c>
      <c r="D8" s="217"/>
      <c r="E8" s="217"/>
      <c r="F8" s="217"/>
      <c r="G8" s="217" t="s">
        <v>15</v>
      </c>
      <c r="H8" s="217" t="s">
        <v>16</v>
      </c>
    </row>
    <row r="9" spans="2:8">
      <c r="B9" s="217"/>
      <c r="C9" s="217" t="s">
        <v>17</v>
      </c>
      <c r="D9" s="217"/>
      <c r="E9" s="217"/>
      <c r="F9" s="217" t="s">
        <v>18</v>
      </c>
      <c r="G9" s="217"/>
      <c r="H9" s="217"/>
    </row>
    <row r="10" spans="2:8">
      <c r="B10" s="217"/>
      <c r="C10" s="18" t="s">
        <v>19</v>
      </c>
      <c r="D10" s="18" t="s">
        <v>20</v>
      </c>
      <c r="E10" s="217" t="s">
        <v>21</v>
      </c>
      <c r="F10" s="217"/>
      <c r="G10" s="217"/>
      <c r="H10" s="217"/>
    </row>
    <row r="11" spans="2:8">
      <c r="B11" s="217"/>
      <c r="C11" s="19" t="s">
        <v>20</v>
      </c>
      <c r="D11" s="19" t="s">
        <v>2</v>
      </c>
      <c r="E11" s="217"/>
      <c r="F11" s="217"/>
      <c r="G11" s="217"/>
      <c r="H11" s="217"/>
    </row>
    <row r="12" spans="2:8">
      <c r="B12" s="217"/>
      <c r="C12" s="53" t="s">
        <v>3</v>
      </c>
      <c r="D12" s="53" t="s">
        <v>1</v>
      </c>
      <c r="E12" s="217"/>
      <c r="F12" s="217"/>
      <c r="G12" s="217"/>
      <c r="H12" s="217"/>
    </row>
    <row r="13" spans="2:8" ht="12.75" customHeight="1">
      <c r="B13" s="215" t="s">
        <v>22</v>
      </c>
      <c r="C13" s="215"/>
      <c r="D13" s="215"/>
      <c r="E13" s="215"/>
      <c r="F13" s="215"/>
      <c r="G13" s="215"/>
      <c r="H13" s="215"/>
    </row>
    <row r="14" spans="2:8">
      <c r="B14" s="20" t="s">
        <v>4</v>
      </c>
      <c r="C14" s="81">
        <v>3</v>
      </c>
      <c r="D14" s="81"/>
      <c r="E14" s="82">
        <v>3</v>
      </c>
      <c r="F14" s="81"/>
      <c r="G14" s="81"/>
      <c r="H14" s="82">
        <v>3</v>
      </c>
    </row>
    <row r="15" spans="2:8">
      <c r="B15" s="20" t="s">
        <v>5</v>
      </c>
      <c r="C15" s="81">
        <v>90</v>
      </c>
      <c r="D15" s="81"/>
      <c r="E15" s="82">
        <v>90</v>
      </c>
      <c r="F15" s="81"/>
      <c r="G15" s="81"/>
      <c r="H15" s="82">
        <v>90</v>
      </c>
    </row>
    <row r="16" spans="2:8">
      <c r="B16" s="20" t="s">
        <v>6</v>
      </c>
      <c r="C16" s="81">
        <v>7</v>
      </c>
      <c r="D16" s="81"/>
      <c r="E16" s="82">
        <v>7</v>
      </c>
      <c r="F16" s="81"/>
      <c r="G16" s="81"/>
      <c r="H16" s="82">
        <v>7</v>
      </c>
    </row>
    <row r="17" spans="2:8">
      <c r="B17" s="20" t="s">
        <v>7</v>
      </c>
      <c r="C17" s="81">
        <v>9</v>
      </c>
      <c r="D17" s="81"/>
      <c r="E17" s="82">
        <v>9</v>
      </c>
      <c r="F17" s="81"/>
      <c r="G17" s="81"/>
      <c r="H17" s="82">
        <v>9</v>
      </c>
    </row>
    <row r="18" spans="2:8">
      <c r="B18" s="21" t="s">
        <v>24</v>
      </c>
      <c r="C18" s="83">
        <v>109</v>
      </c>
      <c r="D18" s="83">
        <v>0</v>
      </c>
      <c r="E18" s="83">
        <v>109</v>
      </c>
      <c r="F18" s="83">
        <v>0</v>
      </c>
      <c r="G18" s="83">
        <v>0</v>
      </c>
      <c r="H18" s="83">
        <v>109</v>
      </c>
    </row>
    <row r="19" spans="2:8">
      <c r="B19" s="101" t="s">
        <v>23</v>
      </c>
      <c r="C19" s="101"/>
      <c r="D19" s="101"/>
      <c r="E19" s="101"/>
      <c r="F19" s="101"/>
      <c r="G19" s="101"/>
      <c r="H19" s="101"/>
    </row>
    <row r="20" spans="2:8">
      <c r="B20" s="20" t="s">
        <v>8</v>
      </c>
      <c r="C20" s="81">
        <v>24</v>
      </c>
      <c r="D20" s="81"/>
      <c r="E20" s="166">
        <f t="shared" ref="E20:E26" si="0">C20+D20</f>
        <v>24</v>
      </c>
      <c r="F20" s="166"/>
      <c r="G20" s="81"/>
      <c r="H20" s="166">
        <f t="shared" ref="H20:H26" si="1">E20+G20</f>
        <v>24</v>
      </c>
    </row>
    <row r="21" spans="2:8">
      <c r="B21" s="20" t="s">
        <v>9</v>
      </c>
      <c r="C21" s="81">
        <v>243</v>
      </c>
      <c r="D21" s="81"/>
      <c r="E21" s="166">
        <f t="shared" si="0"/>
        <v>243</v>
      </c>
      <c r="F21" s="166"/>
      <c r="G21" s="81">
        <v>1</v>
      </c>
      <c r="H21" s="166">
        <f t="shared" si="1"/>
        <v>244</v>
      </c>
    </row>
    <row r="22" spans="2:8">
      <c r="B22" s="20" t="s">
        <v>10</v>
      </c>
      <c r="C22" s="81">
        <v>226</v>
      </c>
      <c r="D22" s="81"/>
      <c r="E22" s="166">
        <f t="shared" si="0"/>
        <v>226</v>
      </c>
      <c r="F22" s="166"/>
      <c r="G22" s="81">
        <v>1</v>
      </c>
      <c r="H22" s="166">
        <f t="shared" si="1"/>
        <v>227</v>
      </c>
    </row>
    <row r="23" spans="2:8">
      <c r="B23" s="20" t="s">
        <v>37</v>
      </c>
      <c r="C23" s="81">
        <v>91</v>
      </c>
      <c r="D23" s="81"/>
      <c r="E23" s="166">
        <f t="shared" si="0"/>
        <v>91</v>
      </c>
      <c r="F23" s="166"/>
      <c r="G23" s="81"/>
      <c r="H23" s="166">
        <f t="shared" si="1"/>
        <v>91</v>
      </c>
    </row>
    <row r="24" spans="2:8">
      <c r="B24" s="20" t="s">
        <v>12</v>
      </c>
      <c r="C24" s="81">
        <v>134</v>
      </c>
      <c r="D24" s="81"/>
      <c r="E24" s="166">
        <f t="shared" si="0"/>
        <v>134</v>
      </c>
      <c r="F24" s="166"/>
      <c r="G24" s="81"/>
      <c r="H24" s="166">
        <f t="shared" si="1"/>
        <v>134</v>
      </c>
    </row>
    <row r="25" spans="2:8">
      <c r="B25" s="20" t="s">
        <v>13</v>
      </c>
      <c r="C25" s="81"/>
      <c r="D25" s="81"/>
      <c r="E25" s="166">
        <f t="shared" si="0"/>
        <v>0</v>
      </c>
      <c r="F25" s="166"/>
      <c r="G25" s="81"/>
      <c r="H25" s="166">
        <f t="shared" si="1"/>
        <v>0</v>
      </c>
    </row>
    <row r="26" spans="2:8">
      <c r="B26" s="21" t="s">
        <v>25</v>
      </c>
      <c r="C26" s="167">
        <f>SUM(C20:C25)</f>
        <v>718</v>
      </c>
      <c r="D26" s="167">
        <f>SUM(D20:D25)</f>
        <v>0</v>
      </c>
      <c r="E26" s="167">
        <f t="shared" si="0"/>
        <v>718</v>
      </c>
      <c r="F26" s="167"/>
      <c r="G26" s="167">
        <f>SUM(G20:G25)</f>
        <v>2</v>
      </c>
      <c r="H26" s="167">
        <f t="shared" si="1"/>
        <v>720</v>
      </c>
    </row>
    <row r="27" spans="2:8">
      <c r="B27" s="54" t="s">
        <v>0</v>
      </c>
      <c r="C27" s="172">
        <f>C18+C26</f>
        <v>827</v>
      </c>
      <c r="D27" s="172">
        <f>D18+D26</f>
        <v>0</v>
      </c>
      <c r="E27" s="172">
        <f>E18+E26</f>
        <v>827</v>
      </c>
      <c r="F27" s="172">
        <f>F18</f>
        <v>0</v>
      </c>
      <c r="G27" s="172">
        <f>G18+G26</f>
        <v>2</v>
      </c>
      <c r="H27" s="172">
        <f>H18+H26</f>
        <v>829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1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78</v>
      </c>
      <c r="D2" s="189"/>
      <c r="E2" s="189"/>
      <c r="F2" s="189"/>
      <c r="G2" s="7"/>
      <c r="H2" s="7"/>
    </row>
    <row r="3" spans="2:8">
      <c r="B3" s="6" t="s">
        <v>28</v>
      </c>
      <c r="C3" s="189"/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5" t="s">
        <v>30</v>
      </c>
      <c r="C8" s="195" t="s">
        <v>14</v>
      </c>
      <c r="D8" s="195"/>
      <c r="E8" s="195"/>
      <c r="F8" s="195"/>
      <c r="G8" s="195" t="s">
        <v>15</v>
      </c>
      <c r="H8" s="195" t="s">
        <v>16</v>
      </c>
    </row>
    <row r="9" spans="2:8">
      <c r="B9" s="195"/>
      <c r="C9" s="195" t="s">
        <v>17</v>
      </c>
      <c r="D9" s="195"/>
      <c r="E9" s="195"/>
      <c r="F9" s="195" t="s">
        <v>18</v>
      </c>
      <c r="G9" s="195"/>
      <c r="H9" s="195"/>
    </row>
    <row r="10" spans="2:8">
      <c r="B10" s="195"/>
      <c r="C10" s="33" t="s">
        <v>19</v>
      </c>
      <c r="D10" s="33" t="s">
        <v>20</v>
      </c>
      <c r="E10" s="195" t="s">
        <v>21</v>
      </c>
      <c r="F10" s="195"/>
      <c r="G10" s="195"/>
      <c r="H10" s="195"/>
    </row>
    <row r="11" spans="2:8">
      <c r="B11" s="195"/>
      <c r="C11" s="34" t="s">
        <v>20</v>
      </c>
      <c r="D11" s="34" t="s">
        <v>2</v>
      </c>
      <c r="E11" s="195"/>
      <c r="F11" s="195"/>
      <c r="G11" s="195"/>
      <c r="H11" s="195"/>
    </row>
    <row r="12" spans="2:8">
      <c r="B12" s="195"/>
      <c r="C12" s="42" t="s">
        <v>3</v>
      </c>
      <c r="D12" s="42" t="s">
        <v>1</v>
      </c>
      <c r="E12" s="195"/>
      <c r="F12" s="195"/>
      <c r="G12" s="195"/>
      <c r="H12" s="195"/>
    </row>
    <row r="13" spans="2:8" ht="12.75" customHeight="1">
      <c r="B13" s="194" t="s">
        <v>22</v>
      </c>
      <c r="C13" s="194"/>
      <c r="D13" s="194"/>
      <c r="E13" s="194"/>
      <c r="F13" s="194"/>
      <c r="G13" s="194"/>
      <c r="H13" s="194"/>
    </row>
    <row r="14" spans="2:8">
      <c r="B14" s="37" t="s">
        <v>4</v>
      </c>
      <c r="C14" s="176">
        <v>2</v>
      </c>
      <c r="D14" s="176">
        <v>0</v>
      </c>
      <c r="E14" s="74">
        <f>C14+D14</f>
        <v>2</v>
      </c>
      <c r="F14" s="176">
        <v>0</v>
      </c>
      <c r="G14" s="176">
        <v>0</v>
      </c>
      <c r="H14" s="74">
        <f>E14+F14+G14</f>
        <v>2</v>
      </c>
    </row>
    <row r="15" spans="2:8">
      <c r="B15" s="37" t="s">
        <v>5</v>
      </c>
      <c r="C15" s="176">
        <v>40</v>
      </c>
      <c r="D15" s="176">
        <v>0</v>
      </c>
      <c r="E15" s="74">
        <f>C15+D15</f>
        <v>40</v>
      </c>
      <c r="F15" s="176">
        <v>2</v>
      </c>
      <c r="G15" s="176">
        <v>0</v>
      </c>
      <c r="H15" s="74">
        <f>E15+F15+G15</f>
        <v>42</v>
      </c>
    </row>
    <row r="16" spans="2:8">
      <c r="B16" s="37" t="s">
        <v>6</v>
      </c>
      <c r="C16" s="176">
        <v>10</v>
      </c>
      <c r="D16" s="176">
        <v>0</v>
      </c>
      <c r="E16" s="74">
        <f>C16+D16</f>
        <v>10</v>
      </c>
      <c r="F16" s="176">
        <v>1</v>
      </c>
      <c r="G16" s="176">
        <v>0</v>
      </c>
      <c r="H16" s="74">
        <f>E16+F16+G16</f>
        <v>11</v>
      </c>
    </row>
    <row r="17" spans="2:8">
      <c r="B17" s="37" t="s">
        <v>7</v>
      </c>
      <c r="C17" s="176">
        <v>0</v>
      </c>
      <c r="D17" s="176">
        <v>0</v>
      </c>
      <c r="E17" s="74">
        <f>C17+D17</f>
        <v>0</v>
      </c>
      <c r="F17" s="176">
        <v>0</v>
      </c>
      <c r="G17" s="176">
        <v>0</v>
      </c>
      <c r="H17" s="74">
        <f>E17+F17+G17</f>
        <v>0</v>
      </c>
    </row>
    <row r="18" spans="2:8">
      <c r="B18" s="38" t="s">
        <v>24</v>
      </c>
      <c r="C18" s="75">
        <f>SUM(C14:C17)</f>
        <v>52</v>
      </c>
      <c r="D18" s="75">
        <f>SUM(D14:D17)</f>
        <v>0</v>
      </c>
      <c r="E18" s="75">
        <f>C18+D18</f>
        <v>52</v>
      </c>
      <c r="F18" s="75">
        <f>SUM(F14:F17)</f>
        <v>3</v>
      </c>
      <c r="G18" s="75">
        <f>SUM(G14:G17)</f>
        <v>0</v>
      </c>
      <c r="H18" s="75">
        <f>E18+F18+G18</f>
        <v>55</v>
      </c>
    </row>
    <row r="19" spans="2:8">
      <c r="B19" s="89" t="s">
        <v>23</v>
      </c>
      <c r="C19" s="89"/>
      <c r="D19" s="89"/>
      <c r="E19" s="89"/>
      <c r="F19" s="89"/>
      <c r="G19" s="89"/>
      <c r="H19" s="89"/>
    </row>
    <row r="20" spans="2:8">
      <c r="B20" s="37" t="s">
        <v>8</v>
      </c>
      <c r="C20" s="177">
        <v>0</v>
      </c>
      <c r="D20" s="177">
        <v>0</v>
      </c>
      <c r="E20" s="74">
        <f t="shared" ref="E20:E26" si="0">C20+D20</f>
        <v>0</v>
      </c>
      <c r="F20" s="74"/>
      <c r="G20" s="176">
        <v>0</v>
      </c>
      <c r="H20" s="74">
        <f t="shared" ref="H20:H26" si="1">E20+G20</f>
        <v>0</v>
      </c>
    </row>
    <row r="21" spans="2:8">
      <c r="B21" s="37" t="s">
        <v>9</v>
      </c>
      <c r="C21" s="177">
        <v>81</v>
      </c>
      <c r="D21" s="177">
        <v>0</v>
      </c>
      <c r="E21" s="74">
        <f t="shared" si="0"/>
        <v>81</v>
      </c>
      <c r="F21" s="74"/>
      <c r="G21" s="176">
        <v>0</v>
      </c>
      <c r="H21" s="74">
        <f t="shared" si="1"/>
        <v>81</v>
      </c>
    </row>
    <row r="22" spans="2:8">
      <c r="B22" s="37" t="s">
        <v>10</v>
      </c>
      <c r="C22" s="177">
        <v>139</v>
      </c>
      <c r="D22" s="177">
        <v>0</v>
      </c>
      <c r="E22" s="74">
        <f t="shared" si="0"/>
        <v>139</v>
      </c>
      <c r="F22" s="74"/>
      <c r="G22" s="176">
        <v>0</v>
      </c>
      <c r="H22" s="74">
        <f t="shared" si="1"/>
        <v>139</v>
      </c>
    </row>
    <row r="23" spans="2:8">
      <c r="B23" s="37" t="s">
        <v>11</v>
      </c>
      <c r="C23" s="177">
        <v>58</v>
      </c>
      <c r="D23" s="177">
        <v>0</v>
      </c>
      <c r="E23" s="74">
        <f t="shared" si="0"/>
        <v>58</v>
      </c>
      <c r="F23" s="74"/>
      <c r="G23" s="176">
        <v>0</v>
      </c>
      <c r="H23" s="74">
        <f t="shared" si="1"/>
        <v>58</v>
      </c>
    </row>
    <row r="24" spans="2:8">
      <c r="B24" s="37" t="s">
        <v>12</v>
      </c>
      <c r="C24" s="177">
        <v>102</v>
      </c>
      <c r="D24" s="177">
        <v>0</v>
      </c>
      <c r="E24" s="74">
        <f t="shared" si="0"/>
        <v>102</v>
      </c>
      <c r="F24" s="74"/>
      <c r="G24" s="176">
        <v>0</v>
      </c>
      <c r="H24" s="74">
        <f t="shared" si="1"/>
        <v>102</v>
      </c>
    </row>
    <row r="25" spans="2:8">
      <c r="B25" s="37" t="s">
        <v>13</v>
      </c>
      <c r="C25" s="177">
        <v>0</v>
      </c>
      <c r="D25" s="177">
        <v>0</v>
      </c>
      <c r="E25" s="74">
        <f t="shared" si="0"/>
        <v>0</v>
      </c>
      <c r="F25" s="74"/>
      <c r="G25" s="176">
        <v>0</v>
      </c>
      <c r="H25" s="74">
        <f t="shared" si="1"/>
        <v>0</v>
      </c>
    </row>
    <row r="26" spans="2:8">
      <c r="B26" s="38" t="s">
        <v>25</v>
      </c>
      <c r="C26" s="75">
        <f>SUM(C20:C25)</f>
        <v>380</v>
      </c>
      <c r="D26" s="75">
        <f>SUM(D20:D25)</f>
        <v>0</v>
      </c>
      <c r="E26" s="75">
        <f t="shared" si="0"/>
        <v>380</v>
      </c>
      <c r="F26" s="75"/>
      <c r="G26" s="75">
        <f>SUM(G20:G25)</f>
        <v>0</v>
      </c>
      <c r="H26" s="75">
        <f t="shared" si="1"/>
        <v>380</v>
      </c>
    </row>
    <row r="27" spans="2:8">
      <c r="B27" s="35" t="s">
        <v>0</v>
      </c>
      <c r="C27" s="76">
        <f>C18+C26</f>
        <v>432</v>
      </c>
      <c r="D27" s="76">
        <f>D18+D26</f>
        <v>0</v>
      </c>
      <c r="E27" s="76">
        <f>E18+E26</f>
        <v>432</v>
      </c>
      <c r="F27" s="76">
        <f>F18</f>
        <v>3</v>
      </c>
      <c r="G27" s="76">
        <f>G18+G26</f>
        <v>0</v>
      </c>
      <c r="H27" s="76">
        <f>H18+H26</f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"/>
    <protectedRange sqref="C20:D25 G20:G25" name="Dados dos TRTs_1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68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64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120" t="s">
        <v>4</v>
      </c>
      <c r="C14" s="121">
        <v>2</v>
      </c>
      <c r="D14" s="121">
        <v>0</v>
      </c>
      <c r="E14" s="121">
        <v>2</v>
      </c>
      <c r="F14" s="121">
        <v>0</v>
      </c>
      <c r="G14" s="121">
        <v>0</v>
      </c>
      <c r="H14" s="121">
        <v>2</v>
      </c>
    </row>
    <row r="15" spans="2:8">
      <c r="B15" s="120" t="s">
        <v>5</v>
      </c>
      <c r="C15" s="121">
        <v>30</v>
      </c>
      <c r="D15" s="121">
        <v>0</v>
      </c>
      <c r="E15" s="121">
        <v>30</v>
      </c>
      <c r="F15" s="121">
        <v>0</v>
      </c>
      <c r="G15" s="121">
        <v>0</v>
      </c>
      <c r="H15" s="121">
        <v>30</v>
      </c>
    </row>
    <row r="16" spans="2:8">
      <c r="B16" s="120" t="s">
        <v>6</v>
      </c>
      <c r="C16" s="121">
        <v>10</v>
      </c>
      <c r="D16" s="121">
        <v>0</v>
      </c>
      <c r="E16" s="121">
        <v>10</v>
      </c>
      <c r="F16" s="121">
        <v>0</v>
      </c>
      <c r="G16" s="121">
        <v>0</v>
      </c>
      <c r="H16" s="121">
        <v>10</v>
      </c>
    </row>
    <row r="17" spans="2:8">
      <c r="B17" s="120" t="s">
        <v>7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</row>
    <row r="18" spans="2:8">
      <c r="B18" s="122" t="s">
        <v>24</v>
      </c>
      <c r="C18" s="123">
        <v>42</v>
      </c>
      <c r="D18" s="123">
        <v>0</v>
      </c>
      <c r="E18" s="123">
        <v>42</v>
      </c>
      <c r="F18" s="123">
        <v>0</v>
      </c>
      <c r="G18" s="123">
        <v>0</v>
      </c>
      <c r="H18" s="123">
        <v>42</v>
      </c>
    </row>
    <row r="19" spans="2:8">
      <c r="B19" s="218" t="s">
        <v>23</v>
      </c>
      <c r="C19" s="218"/>
      <c r="D19" s="218"/>
      <c r="E19" s="218"/>
      <c r="F19" s="218"/>
      <c r="G19" s="218"/>
      <c r="H19" s="218"/>
    </row>
    <row r="20" spans="2:8">
      <c r="B20" s="120" t="s">
        <v>8</v>
      </c>
      <c r="C20" s="81">
        <v>0</v>
      </c>
      <c r="D20" s="81">
        <v>0</v>
      </c>
      <c r="E20" s="81">
        <f t="shared" ref="E20:E26" si="0">C20+D20</f>
        <v>0</v>
      </c>
      <c r="F20" s="81">
        <v>0</v>
      </c>
      <c r="G20" s="81">
        <v>0</v>
      </c>
      <c r="H20" s="81">
        <f t="shared" ref="H20:H27" si="1">SUM(E20:G20)</f>
        <v>0</v>
      </c>
    </row>
    <row r="21" spans="2:8">
      <c r="B21" s="120" t="s">
        <v>9</v>
      </c>
      <c r="C21" s="81">
        <v>97</v>
      </c>
      <c r="D21" s="81">
        <v>0</v>
      </c>
      <c r="E21" s="81">
        <f t="shared" si="0"/>
        <v>97</v>
      </c>
      <c r="F21" s="81">
        <v>0</v>
      </c>
      <c r="G21" s="81">
        <v>1</v>
      </c>
      <c r="H21" s="81">
        <f t="shared" si="1"/>
        <v>98</v>
      </c>
    </row>
    <row r="22" spans="2:8">
      <c r="B22" s="120" t="s">
        <v>10</v>
      </c>
      <c r="C22" s="81">
        <v>53</v>
      </c>
      <c r="D22" s="81">
        <v>0</v>
      </c>
      <c r="E22" s="81">
        <f t="shared" si="0"/>
        <v>53</v>
      </c>
      <c r="F22" s="81">
        <v>0</v>
      </c>
      <c r="G22" s="81">
        <v>0</v>
      </c>
      <c r="H22" s="81">
        <f t="shared" si="1"/>
        <v>53</v>
      </c>
    </row>
    <row r="23" spans="2:8">
      <c r="B23" s="120" t="s">
        <v>37</v>
      </c>
      <c r="C23" s="81">
        <v>57</v>
      </c>
      <c r="D23" s="81">
        <v>0</v>
      </c>
      <c r="E23" s="81">
        <f t="shared" si="0"/>
        <v>57</v>
      </c>
      <c r="F23" s="81">
        <v>0</v>
      </c>
      <c r="G23" s="81">
        <v>0</v>
      </c>
      <c r="H23" s="81">
        <f t="shared" si="1"/>
        <v>57</v>
      </c>
    </row>
    <row r="24" spans="2:8">
      <c r="B24" s="120" t="s">
        <v>12</v>
      </c>
      <c r="C24" s="81">
        <v>31</v>
      </c>
      <c r="D24" s="81">
        <v>0</v>
      </c>
      <c r="E24" s="81">
        <f t="shared" si="0"/>
        <v>31</v>
      </c>
      <c r="F24" s="81">
        <v>0</v>
      </c>
      <c r="G24" s="81">
        <v>0</v>
      </c>
      <c r="H24" s="81">
        <f t="shared" si="1"/>
        <v>31</v>
      </c>
    </row>
    <row r="25" spans="2:8">
      <c r="B25" s="120" t="s">
        <v>13</v>
      </c>
      <c r="C25" s="81">
        <v>10</v>
      </c>
      <c r="D25" s="81">
        <v>0</v>
      </c>
      <c r="E25" s="81">
        <f t="shared" si="0"/>
        <v>10</v>
      </c>
      <c r="F25" s="81">
        <v>0</v>
      </c>
      <c r="G25" s="81">
        <v>0</v>
      </c>
      <c r="H25" s="81">
        <f t="shared" si="1"/>
        <v>10</v>
      </c>
    </row>
    <row r="26" spans="2:8">
      <c r="B26" s="122" t="s">
        <v>25</v>
      </c>
      <c r="C26" s="181">
        <f>SUM(C20:C25)</f>
        <v>248</v>
      </c>
      <c r="D26" s="181">
        <f>SUM(D20:D25)</f>
        <v>0</v>
      </c>
      <c r="E26" s="181">
        <f t="shared" si="0"/>
        <v>248</v>
      </c>
      <c r="F26" s="181">
        <f>SUM(F20:F25)</f>
        <v>0</v>
      </c>
      <c r="G26" s="181">
        <v>0</v>
      </c>
      <c r="H26" s="81">
        <f t="shared" si="1"/>
        <v>248</v>
      </c>
    </row>
    <row r="27" spans="2:8">
      <c r="B27" s="124" t="s">
        <v>0</v>
      </c>
      <c r="C27" s="182">
        <f>C18+C26</f>
        <v>290</v>
      </c>
      <c r="D27" s="182">
        <f>D18+D26</f>
        <v>0</v>
      </c>
      <c r="E27" s="182">
        <f>E18+E26</f>
        <v>290</v>
      </c>
      <c r="F27" s="182">
        <f>F18+F26</f>
        <v>0</v>
      </c>
      <c r="G27" s="182">
        <v>1</v>
      </c>
      <c r="H27" s="182">
        <f t="shared" si="1"/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M30" sqref="M30:N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69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64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37" t="s">
        <v>4</v>
      </c>
      <c r="C14" s="176">
        <v>1</v>
      </c>
      <c r="D14" s="176">
        <v>0</v>
      </c>
      <c r="E14" s="74">
        <f>C14+D14</f>
        <v>1</v>
      </c>
      <c r="F14" s="176">
        <v>1</v>
      </c>
      <c r="G14" s="176">
        <v>0</v>
      </c>
      <c r="H14" s="74">
        <f>E14+F14+G14</f>
        <v>2</v>
      </c>
    </row>
    <row r="15" spans="2:8">
      <c r="B15" s="37" t="s">
        <v>5</v>
      </c>
      <c r="C15" s="176">
        <v>30</v>
      </c>
      <c r="D15" s="176">
        <v>2</v>
      </c>
      <c r="E15" s="74">
        <f>C15+D15</f>
        <v>32</v>
      </c>
      <c r="F15" s="176">
        <v>6</v>
      </c>
      <c r="G15" s="176">
        <v>0</v>
      </c>
      <c r="H15" s="74">
        <f>E15+F15+G15</f>
        <v>38</v>
      </c>
    </row>
    <row r="16" spans="2:8">
      <c r="B16" s="37" t="s">
        <v>6</v>
      </c>
      <c r="C16" s="176">
        <v>12</v>
      </c>
      <c r="D16" s="176">
        <v>0</v>
      </c>
      <c r="E16" s="74">
        <f>C16+D16</f>
        <v>12</v>
      </c>
      <c r="F16" s="176">
        <v>2</v>
      </c>
      <c r="G16" s="176">
        <v>0</v>
      </c>
      <c r="H16" s="74">
        <f>E16+F16+G16</f>
        <v>14</v>
      </c>
    </row>
    <row r="17" spans="2:8">
      <c r="B17" s="37" t="s">
        <v>7</v>
      </c>
      <c r="C17" s="176">
        <v>4</v>
      </c>
      <c r="D17" s="176">
        <v>0</v>
      </c>
      <c r="E17" s="74">
        <f>C17+D17</f>
        <v>4</v>
      </c>
      <c r="F17" s="176">
        <v>0</v>
      </c>
      <c r="G17" s="176">
        <v>0</v>
      </c>
      <c r="H17" s="74">
        <f>E17+F17+G17</f>
        <v>4</v>
      </c>
    </row>
    <row r="18" spans="2:8">
      <c r="B18" s="38" t="s">
        <v>24</v>
      </c>
      <c r="C18" s="75">
        <f>SUM(C14:C17)</f>
        <v>47</v>
      </c>
      <c r="D18" s="75">
        <f>SUM(D14:D17)</f>
        <v>2</v>
      </c>
      <c r="E18" s="75">
        <f>C18+D18</f>
        <v>49</v>
      </c>
      <c r="F18" s="75">
        <f>SUM(F14:F17)</f>
        <v>9</v>
      </c>
      <c r="G18" s="75">
        <f>SUM(G14:G17)</f>
        <v>0</v>
      </c>
      <c r="H18" s="75">
        <f>E18+F18+G18</f>
        <v>58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37" t="s">
        <v>8</v>
      </c>
      <c r="C20" s="177">
        <v>0</v>
      </c>
      <c r="D20" s="177">
        <v>0</v>
      </c>
      <c r="E20" s="74">
        <f t="shared" ref="E20:E26" si="0">C20+D20</f>
        <v>0</v>
      </c>
      <c r="F20" s="74"/>
      <c r="G20" s="176">
        <v>0</v>
      </c>
      <c r="H20" s="74">
        <f t="shared" ref="H20:H26" si="1">E20+G20</f>
        <v>0</v>
      </c>
    </row>
    <row r="21" spans="2:8">
      <c r="B21" s="37" t="s">
        <v>9</v>
      </c>
      <c r="C21" s="177">
        <v>146</v>
      </c>
      <c r="D21" s="177">
        <v>0</v>
      </c>
      <c r="E21" s="74">
        <f t="shared" si="0"/>
        <v>146</v>
      </c>
      <c r="F21" s="74"/>
      <c r="G21" s="176">
        <v>0</v>
      </c>
      <c r="H21" s="74">
        <f t="shared" si="1"/>
        <v>146</v>
      </c>
    </row>
    <row r="22" spans="2:8">
      <c r="B22" s="37" t="s">
        <v>10</v>
      </c>
      <c r="C22" s="177">
        <v>118</v>
      </c>
      <c r="D22" s="177">
        <v>0</v>
      </c>
      <c r="E22" s="74">
        <f t="shared" si="0"/>
        <v>118</v>
      </c>
      <c r="F22" s="74"/>
      <c r="G22" s="176">
        <v>1</v>
      </c>
      <c r="H22" s="74">
        <f t="shared" si="1"/>
        <v>119</v>
      </c>
    </row>
    <row r="23" spans="2:8">
      <c r="B23" s="37" t="s">
        <v>11</v>
      </c>
      <c r="C23" s="177">
        <v>18</v>
      </c>
      <c r="D23" s="177">
        <v>0</v>
      </c>
      <c r="E23" s="74">
        <f t="shared" si="0"/>
        <v>18</v>
      </c>
      <c r="F23" s="74"/>
      <c r="G23" s="176">
        <v>0</v>
      </c>
      <c r="H23" s="74">
        <f t="shared" si="1"/>
        <v>18</v>
      </c>
    </row>
    <row r="24" spans="2:8">
      <c r="B24" s="37" t="s">
        <v>12</v>
      </c>
      <c r="C24" s="177">
        <v>26</v>
      </c>
      <c r="D24" s="177">
        <v>0</v>
      </c>
      <c r="E24" s="74">
        <f t="shared" si="0"/>
        <v>26</v>
      </c>
      <c r="F24" s="74"/>
      <c r="G24" s="176">
        <v>2</v>
      </c>
      <c r="H24" s="74">
        <f t="shared" si="1"/>
        <v>28</v>
      </c>
    </row>
    <row r="25" spans="2:8">
      <c r="B25" s="37" t="s">
        <v>13</v>
      </c>
      <c r="C25" s="177">
        <v>0</v>
      </c>
      <c r="D25" s="177">
        <v>0</v>
      </c>
      <c r="E25" s="74">
        <f t="shared" si="0"/>
        <v>0</v>
      </c>
      <c r="F25" s="74"/>
      <c r="G25" s="176">
        <v>0</v>
      </c>
      <c r="H25" s="74">
        <f t="shared" si="1"/>
        <v>0</v>
      </c>
    </row>
    <row r="26" spans="2:8">
      <c r="B26" s="38" t="s">
        <v>25</v>
      </c>
      <c r="C26" s="75">
        <f>SUM(C20:C25)</f>
        <v>308</v>
      </c>
      <c r="D26" s="75">
        <f>SUM(D20:D25)</f>
        <v>0</v>
      </c>
      <c r="E26" s="75">
        <f t="shared" si="0"/>
        <v>308</v>
      </c>
      <c r="F26" s="75"/>
      <c r="G26" s="75">
        <f>SUM(G20:G25)</f>
        <v>3</v>
      </c>
      <c r="H26" s="75">
        <f t="shared" si="1"/>
        <v>311</v>
      </c>
    </row>
    <row r="27" spans="2:8">
      <c r="B27" s="35" t="s">
        <v>0</v>
      </c>
      <c r="C27" s="76">
        <f>C18+C26</f>
        <v>355</v>
      </c>
      <c r="D27" s="76">
        <f>D18+D26</f>
        <v>2</v>
      </c>
      <c r="E27" s="76">
        <f>E18+E26</f>
        <v>357</v>
      </c>
      <c r="F27" s="76">
        <f>F18</f>
        <v>9</v>
      </c>
      <c r="G27" s="76">
        <f>G18+G26</f>
        <v>3</v>
      </c>
      <c r="H27" s="76">
        <f>H18+H26</f>
        <v>369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J34" sqref="J3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70</v>
      </c>
      <c r="D2" s="189"/>
      <c r="E2" s="189"/>
      <c r="F2" s="189"/>
      <c r="G2" s="7"/>
      <c r="H2" s="7"/>
    </row>
    <row r="3" spans="2:8">
      <c r="B3" s="6" t="s">
        <v>28</v>
      </c>
      <c r="C3" s="189">
        <v>15123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04" t="s">
        <v>4</v>
      </c>
      <c r="C13" s="72">
        <v>3</v>
      </c>
      <c r="D13" s="72">
        <v>0</v>
      </c>
      <c r="E13" s="178">
        <f>C13+D13</f>
        <v>3</v>
      </c>
      <c r="F13" s="72">
        <v>0</v>
      </c>
      <c r="G13" s="72">
        <v>0</v>
      </c>
      <c r="H13" s="178">
        <f>E13+F13+G13</f>
        <v>3</v>
      </c>
    </row>
    <row r="14" spans="2:8">
      <c r="B14" s="105" t="s">
        <v>5</v>
      </c>
      <c r="C14" s="72">
        <v>24</v>
      </c>
      <c r="D14" s="72">
        <v>0</v>
      </c>
      <c r="E14" s="178">
        <f>C14+D14</f>
        <v>24</v>
      </c>
      <c r="F14" s="72">
        <v>3</v>
      </c>
      <c r="G14" s="72">
        <v>0</v>
      </c>
      <c r="H14" s="178">
        <f>E14+F14+G14</f>
        <v>27</v>
      </c>
    </row>
    <row r="15" spans="2:8">
      <c r="B15" s="105" t="s">
        <v>6</v>
      </c>
      <c r="C15" s="72">
        <v>7</v>
      </c>
      <c r="D15" s="72">
        <v>1</v>
      </c>
      <c r="E15" s="178">
        <f>C15+D15</f>
        <v>8</v>
      </c>
      <c r="F15" s="72">
        <v>1</v>
      </c>
      <c r="G15" s="72">
        <v>0</v>
      </c>
      <c r="H15" s="178">
        <f>E15+F15+G15</f>
        <v>9</v>
      </c>
    </row>
    <row r="16" spans="2:8">
      <c r="B16" s="105" t="s">
        <v>7</v>
      </c>
      <c r="C16" s="72">
        <v>0</v>
      </c>
      <c r="D16" s="72">
        <v>0</v>
      </c>
      <c r="E16" s="178">
        <f>C16+D16</f>
        <v>0</v>
      </c>
      <c r="F16" s="72">
        <v>0</v>
      </c>
      <c r="G16" s="72">
        <v>0</v>
      </c>
      <c r="H16" s="178">
        <f>E16+F16+G16</f>
        <v>0</v>
      </c>
    </row>
    <row r="17" spans="2:8">
      <c r="B17" s="105" t="s">
        <v>24</v>
      </c>
      <c r="C17" s="179">
        <f>SUM(C13:C16)</f>
        <v>34</v>
      </c>
      <c r="D17" s="179">
        <f>SUM(D13:D16)</f>
        <v>1</v>
      </c>
      <c r="E17" s="179">
        <f>C17+D17</f>
        <v>35</v>
      </c>
      <c r="F17" s="179">
        <f>SUM(F13:F16)</f>
        <v>4</v>
      </c>
      <c r="G17" s="179">
        <f>SUM(G13:G16)</f>
        <v>0</v>
      </c>
      <c r="H17" s="179">
        <f>E17+F17+G17</f>
        <v>39</v>
      </c>
    </row>
    <row r="18" spans="2:8">
      <c r="B18" s="107" t="s">
        <v>23</v>
      </c>
      <c r="C18" s="75"/>
      <c r="D18" s="75"/>
      <c r="E18" s="75"/>
      <c r="F18" s="75"/>
      <c r="G18" s="75"/>
      <c r="H18" s="75"/>
    </row>
    <row r="19" spans="2:8">
      <c r="B19" s="103" t="s">
        <v>8</v>
      </c>
      <c r="C19" s="73">
        <v>0</v>
      </c>
      <c r="D19" s="73">
        <v>0</v>
      </c>
      <c r="E19" s="178">
        <f t="shared" ref="E19:E25" si="0">C19+D19</f>
        <v>0</v>
      </c>
      <c r="F19" s="178"/>
      <c r="G19" s="72">
        <v>0</v>
      </c>
      <c r="H19" s="178">
        <f t="shared" ref="H19:H25" si="1">E19+G19</f>
        <v>0</v>
      </c>
    </row>
    <row r="20" spans="2:8">
      <c r="B20" s="105" t="s">
        <v>9</v>
      </c>
      <c r="C20" s="73">
        <v>15</v>
      </c>
      <c r="D20" s="73">
        <v>0</v>
      </c>
      <c r="E20" s="178">
        <f t="shared" si="0"/>
        <v>15</v>
      </c>
      <c r="F20" s="178"/>
      <c r="G20" s="72">
        <v>0</v>
      </c>
      <c r="H20" s="178">
        <f t="shared" si="1"/>
        <v>15</v>
      </c>
    </row>
    <row r="21" spans="2:8">
      <c r="B21" s="105" t="s">
        <v>10</v>
      </c>
      <c r="C21" s="73">
        <v>102</v>
      </c>
      <c r="D21" s="73">
        <v>0</v>
      </c>
      <c r="E21" s="178">
        <f t="shared" si="0"/>
        <v>102</v>
      </c>
      <c r="F21" s="178"/>
      <c r="G21" s="72">
        <v>0</v>
      </c>
      <c r="H21" s="178">
        <f t="shared" si="1"/>
        <v>102</v>
      </c>
    </row>
    <row r="22" spans="2:8">
      <c r="B22" s="105" t="s">
        <v>11</v>
      </c>
      <c r="C22" s="73">
        <v>30</v>
      </c>
      <c r="D22" s="73">
        <v>0</v>
      </c>
      <c r="E22" s="178">
        <f t="shared" si="0"/>
        <v>30</v>
      </c>
      <c r="F22" s="178"/>
      <c r="G22" s="72">
        <v>0</v>
      </c>
      <c r="H22" s="178">
        <f t="shared" si="1"/>
        <v>30</v>
      </c>
    </row>
    <row r="23" spans="2:8">
      <c r="B23" s="105" t="s">
        <v>12</v>
      </c>
      <c r="C23" s="73">
        <v>52</v>
      </c>
      <c r="D23" s="73">
        <v>0</v>
      </c>
      <c r="E23" s="178">
        <f t="shared" si="0"/>
        <v>52</v>
      </c>
      <c r="F23" s="178"/>
      <c r="G23" s="72">
        <v>1</v>
      </c>
      <c r="H23" s="178">
        <f t="shared" si="1"/>
        <v>53</v>
      </c>
    </row>
    <row r="24" spans="2:8">
      <c r="B24" s="105" t="s">
        <v>13</v>
      </c>
      <c r="C24" s="73">
        <v>49</v>
      </c>
      <c r="D24" s="73">
        <v>0</v>
      </c>
      <c r="E24" s="178">
        <f t="shared" si="0"/>
        <v>49</v>
      </c>
      <c r="F24" s="178"/>
      <c r="G24" s="72">
        <v>0</v>
      </c>
      <c r="H24" s="178">
        <f t="shared" si="1"/>
        <v>49</v>
      </c>
    </row>
    <row r="25" spans="2:8">
      <c r="B25" s="105" t="s">
        <v>25</v>
      </c>
      <c r="C25" s="179">
        <f>SUM(C19:C24)</f>
        <v>248</v>
      </c>
      <c r="D25" s="179">
        <f>SUM(D19:D24)</f>
        <v>0</v>
      </c>
      <c r="E25" s="179">
        <f t="shared" si="0"/>
        <v>248</v>
      </c>
      <c r="F25" s="179"/>
      <c r="G25" s="179">
        <f>SUM(G19:G24)</f>
        <v>1</v>
      </c>
      <c r="H25" s="179">
        <f t="shared" si="1"/>
        <v>249</v>
      </c>
    </row>
    <row r="26" spans="2:8">
      <c r="B26" s="107" t="s">
        <v>0</v>
      </c>
      <c r="C26" s="180">
        <f>C17+C25</f>
        <v>282</v>
      </c>
      <c r="D26" s="180">
        <f>D17+D25</f>
        <v>1</v>
      </c>
      <c r="E26" s="180">
        <f>E17+E25</f>
        <v>283</v>
      </c>
      <c r="F26" s="180">
        <f>F17</f>
        <v>4</v>
      </c>
      <c r="G26" s="180">
        <f>G17+G25</f>
        <v>1</v>
      </c>
      <c r="H26" s="180">
        <f>H17+H25</f>
        <v>288</v>
      </c>
    </row>
    <row r="27" spans="2:8">
      <c r="B27" s="5"/>
      <c r="C27" s="5"/>
      <c r="D27" s="5"/>
      <c r="E27" s="5"/>
      <c r="F27" s="5"/>
      <c r="G27" s="5"/>
      <c r="H27" s="5"/>
    </row>
    <row r="28" spans="2:8">
      <c r="B28" s="7" t="s">
        <v>32</v>
      </c>
      <c r="C28" s="5"/>
      <c r="D28" s="5"/>
      <c r="E28" s="5"/>
      <c r="F28" s="5"/>
      <c r="G28" s="5"/>
      <c r="H28" s="5"/>
    </row>
  </sheetData>
  <protectedRanges>
    <protectedRange sqref="C2:F3 C4" name="Cabecalho"/>
    <protectedRange sqref="C13:D16 F13:G16" name="Dados dos TRTs_1"/>
    <protectedRange sqref="C19:D24 G19:G24" name="Dados dos TRTs"/>
  </protectedRanges>
  <mergeCells count="10">
    <mergeCell ref="C2:F2"/>
    <mergeCell ref="C3:F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3:H17 C19:H24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C14:H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71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72</v>
      </c>
      <c r="D3" s="189"/>
      <c r="E3" s="189"/>
      <c r="F3" s="189"/>
      <c r="G3" s="7"/>
      <c r="H3" s="7"/>
    </row>
    <row r="4" spans="2:8">
      <c r="B4" s="7" t="s">
        <v>31</v>
      </c>
      <c r="C4" s="36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37" t="s">
        <v>4</v>
      </c>
      <c r="C14" s="176">
        <v>2</v>
      </c>
      <c r="D14" s="176">
        <v>0</v>
      </c>
      <c r="E14" s="178">
        <f>C14+D14</f>
        <v>2</v>
      </c>
      <c r="F14" s="176">
        <v>0</v>
      </c>
      <c r="G14" s="176">
        <v>0</v>
      </c>
      <c r="H14" s="178">
        <f>E14+F14+G14</f>
        <v>2</v>
      </c>
    </row>
    <row r="15" spans="2:8">
      <c r="B15" s="37" t="s">
        <v>5</v>
      </c>
      <c r="C15" s="176">
        <v>55</v>
      </c>
      <c r="D15" s="176">
        <v>0</v>
      </c>
      <c r="E15" s="178">
        <f>C15+D15</f>
        <v>55</v>
      </c>
      <c r="F15" s="176">
        <v>0</v>
      </c>
      <c r="G15" s="176">
        <v>0</v>
      </c>
      <c r="H15" s="178">
        <f>E15+F15+G15</f>
        <v>55</v>
      </c>
    </row>
    <row r="16" spans="2:8">
      <c r="B16" s="37" t="s">
        <v>6</v>
      </c>
      <c r="C16" s="176">
        <v>14</v>
      </c>
      <c r="D16" s="176">
        <v>1</v>
      </c>
      <c r="E16" s="178">
        <f>C16+D16</f>
        <v>15</v>
      </c>
      <c r="F16" s="176">
        <v>0</v>
      </c>
      <c r="G16" s="176">
        <v>0</v>
      </c>
      <c r="H16" s="178">
        <f>E16+F16+G16</f>
        <v>15</v>
      </c>
    </row>
    <row r="17" spans="2:8">
      <c r="B17" s="37" t="s">
        <v>7</v>
      </c>
      <c r="C17" s="176">
        <v>15</v>
      </c>
      <c r="D17" s="176">
        <v>0</v>
      </c>
      <c r="E17" s="178">
        <f>C17+D17</f>
        <v>15</v>
      </c>
      <c r="F17" s="176">
        <v>0</v>
      </c>
      <c r="G17" s="176">
        <v>0</v>
      </c>
      <c r="H17" s="178">
        <f>E17+F17+G17</f>
        <v>15</v>
      </c>
    </row>
    <row r="18" spans="2:8">
      <c r="B18" s="38" t="s">
        <v>24</v>
      </c>
      <c r="C18" s="179">
        <f>SUM(C14:C17)</f>
        <v>86</v>
      </c>
      <c r="D18" s="179">
        <f>SUM(D14:D17)</f>
        <v>1</v>
      </c>
      <c r="E18" s="179">
        <f>C18+D18</f>
        <v>87</v>
      </c>
      <c r="F18" s="179">
        <f>SUM(F14:F17)</f>
        <v>0</v>
      </c>
      <c r="G18" s="179">
        <f>SUM(G14:G17)</f>
        <v>0</v>
      </c>
      <c r="H18" s="179">
        <f>E18+F18+G18</f>
        <v>87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37" t="s">
        <v>8</v>
      </c>
      <c r="C20" s="177">
        <v>0</v>
      </c>
      <c r="D20" s="177">
        <v>0</v>
      </c>
      <c r="E20" s="178">
        <f t="shared" ref="E20:E26" si="0">C20+D20</f>
        <v>0</v>
      </c>
      <c r="F20" s="178"/>
      <c r="G20" s="176">
        <v>0</v>
      </c>
      <c r="H20" s="178">
        <f t="shared" ref="H20:H26" si="1">E20+G20</f>
        <v>0</v>
      </c>
    </row>
    <row r="21" spans="2:8">
      <c r="B21" s="37" t="s">
        <v>9</v>
      </c>
      <c r="C21" s="177">
        <v>210</v>
      </c>
      <c r="D21" s="177">
        <v>0</v>
      </c>
      <c r="E21" s="178">
        <f t="shared" si="0"/>
        <v>210</v>
      </c>
      <c r="F21" s="178"/>
      <c r="G21" s="176">
        <v>1</v>
      </c>
      <c r="H21" s="178">
        <f t="shared" si="1"/>
        <v>211</v>
      </c>
    </row>
    <row r="22" spans="2:8">
      <c r="B22" s="37" t="s">
        <v>10</v>
      </c>
      <c r="C22" s="177">
        <v>109</v>
      </c>
      <c r="D22" s="177">
        <v>0</v>
      </c>
      <c r="E22" s="178">
        <f t="shared" si="0"/>
        <v>109</v>
      </c>
      <c r="F22" s="178"/>
      <c r="G22" s="176">
        <v>2</v>
      </c>
      <c r="H22" s="178">
        <f t="shared" si="1"/>
        <v>111</v>
      </c>
    </row>
    <row r="23" spans="2:8">
      <c r="B23" s="37" t="s">
        <v>11</v>
      </c>
      <c r="C23" s="177">
        <v>28</v>
      </c>
      <c r="D23" s="177">
        <v>0</v>
      </c>
      <c r="E23" s="178">
        <f t="shared" si="0"/>
        <v>28</v>
      </c>
      <c r="F23" s="178"/>
      <c r="G23" s="176">
        <v>0</v>
      </c>
      <c r="H23" s="178">
        <f t="shared" si="1"/>
        <v>28</v>
      </c>
    </row>
    <row r="24" spans="2:8">
      <c r="B24" s="37" t="s">
        <v>12</v>
      </c>
      <c r="C24" s="177">
        <v>2</v>
      </c>
      <c r="D24" s="177">
        <v>0</v>
      </c>
      <c r="E24" s="178">
        <f t="shared" si="0"/>
        <v>2</v>
      </c>
      <c r="F24" s="178"/>
      <c r="G24" s="176">
        <v>0</v>
      </c>
      <c r="H24" s="178">
        <f t="shared" si="1"/>
        <v>2</v>
      </c>
    </row>
    <row r="25" spans="2:8">
      <c r="B25" s="37" t="s">
        <v>13</v>
      </c>
      <c r="C25" s="177">
        <v>74</v>
      </c>
      <c r="D25" s="177">
        <v>0</v>
      </c>
      <c r="E25" s="178">
        <f t="shared" si="0"/>
        <v>74</v>
      </c>
      <c r="F25" s="178"/>
      <c r="G25" s="176">
        <v>1</v>
      </c>
      <c r="H25" s="178">
        <f t="shared" si="1"/>
        <v>75</v>
      </c>
    </row>
    <row r="26" spans="2:8">
      <c r="B26" s="38" t="s">
        <v>25</v>
      </c>
      <c r="C26" s="179">
        <f>SUM(C20:C25)</f>
        <v>423</v>
      </c>
      <c r="D26" s="179">
        <f>SUM(D20:D25)</f>
        <v>0</v>
      </c>
      <c r="E26" s="179">
        <f t="shared" si="0"/>
        <v>423</v>
      </c>
      <c r="F26" s="179"/>
      <c r="G26" s="179">
        <f>SUM(G20:G25)</f>
        <v>4</v>
      </c>
      <c r="H26" s="179">
        <f t="shared" si="1"/>
        <v>427</v>
      </c>
    </row>
    <row r="27" spans="2:8">
      <c r="B27" s="39" t="s">
        <v>0</v>
      </c>
      <c r="C27" s="180">
        <f>C18+C26</f>
        <v>509</v>
      </c>
      <c r="D27" s="180">
        <f>D18+D26</f>
        <v>1</v>
      </c>
      <c r="E27" s="180">
        <f>E18+E26</f>
        <v>510</v>
      </c>
      <c r="F27" s="180">
        <f>F18</f>
        <v>0</v>
      </c>
      <c r="G27" s="180">
        <f>G18+G26</f>
        <v>4</v>
      </c>
      <c r="H27" s="180">
        <f>H18+H26</f>
        <v>514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4" sqref="C14:H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73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74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105" t="s">
        <v>4</v>
      </c>
      <c r="C14" s="176">
        <v>2</v>
      </c>
      <c r="D14" s="176">
        <v>0</v>
      </c>
      <c r="E14" s="74">
        <f>C14+D14</f>
        <v>2</v>
      </c>
      <c r="F14" s="176">
        <v>0</v>
      </c>
      <c r="G14" s="176">
        <v>0</v>
      </c>
      <c r="H14" s="74">
        <f>E14+F14+G14</f>
        <v>2</v>
      </c>
    </row>
    <row r="15" spans="2:8">
      <c r="B15" s="105" t="s">
        <v>5</v>
      </c>
      <c r="C15" s="176">
        <v>32</v>
      </c>
      <c r="D15" s="176">
        <v>6</v>
      </c>
      <c r="E15" s="74">
        <f>C15+D15</f>
        <v>38</v>
      </c>
      <c r="F15" s="176">
        <v>3</v>
      </c>
      <c r="G15" s="176">
        <v>0</v>
      </c>
      <c r="H15" s="74">
        <f>E15+F15+G15</f>
        <v>41</v>
      </c>
    </row>
    <row r="16" spans="2:8">
      <c r="B16" s="105" t="s">
        <v>6</v>
      </c>
      <c r="C16" s="176">
        <v>8</v>
      </c>
      <c r="D16" s="176">
        <v>0</v>
      </c>
      <c r="E16" s="74">
        <f>C16+D16</f>
        <v>8</v>
      </c>
      <c r="F16" s="176">
        <v>0</v>
      </c>
      <c r="G16" s="176">
        <v>0</v>
      </c>
      <c r="H16" s="74">
        <f>E16+F16+G16</f>
        <v>8</v>
      </c>
    </row>
    <row r="17" spans="2:8">
      <c r="B17" s="105" t="s">
        <v>7</v>
      </c>
      <c r="C17" s="176">
        <v>0</v>
      </c>
      <c r="D17" s="176">
        <v>0</v>
      </c>
      <c r="E17" s="74">
        <f>C17+D17</f>
        <v>0</v>
      </c>
      <c r="F17" s="176">
        <v>0</v>
      </c>
      <c r="G17" s="176">
        <v>0</v>
      </c>
      <c r="H17" s="74">
        <f>E17+F17+G17</f>
        <v>0</v>
      </c>
    </row>
    <row r="18" spans="2:8">
      <c r="B18" s="107" t="s">
        <v>24</v>
      </c>
      <c r="C18" s="75">
        <f>SUM(C14:C17)</f>
        <v>42</v>
      </c>
      <c r="D18" s="75">
        <f>SUM(D14:D17)</f>
        <v>6</v>
      </c>
      <c r="E18" s="75">
        <f>C18+D18</f>
        <v>48</v>
      </c>
      <c r="F18" s="75">
        <f>SUM(F14:F17)</f>
        <v>3</v>
      </c>
      <c r="G18" s="75">
        <f>SUM(G14:G17)</f>
        <v>0</v>
      </c>
      <c r="H18" s="75">
        <f>E18+F18+G18</f>
        <v>51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105" t="s">
        <v>8</v>
      </c>
      <c r="C20" s="177">
        <v>0</v>
      </c>
      <c r="D20" s="177">
        <v>0</v>
      </c>
      <c r="E20" s="74">
        <f t="shared" ref="E20:E26" si="0">C20+D20</f>
        <v>0</v>
      </c>
      <c r="F20" s="74"/>
      <c r="G20" s="176">
        <v>0</v>
      </c>
      <c r="H20" s="74">
        <f t="shared" ref="H20:H26" si="1">E20+G20</f>
        <v>0</v>
      </c>
    </row>
    <row r="21" spans="2:8">
      <c r="B21" s="105" t="s">
        <v>9</v>
      </c>
      <c r="C21" s="177">
        <v>165</v>
      </c>
      <c r="D21" s="177">
        <v>0</v>
      </c>
      <c r="E21" s="74">
        <f t="shared" si="0"/>
        <v>165</v>
      </c>
      <c r="F21" s="74"/>
      <c r="G21" s="176">
        <v>1</v>
      </c>
      <c r="H21" s="74">
        <f t="shared" si="1"/>
        <v>166</v>
      </c>
    </row>
    <row r="22" spans="2:8">
      <c r="B22" s="105" t="s">
        <v>10</v>
      </c>
      <c r="C22" s="177">
        <v>42</v>
      </c>
      <c r="D22" s="177">
        <v>0</v>
      </c>
      <c r="E22" s="74">
        <f t="shared" si="0"/>
        <v>42</v>
      </c>
      <c r="F22" s="74"/>
      <c r="G22" s="176">
        <v>2</v>
      </c>
      <c r="H22" s="74">
        <f t="shared" si="1"/>
        <v>44</v>
      </c>
    </row>
    <row r="23" spans="2:8">
      <c r="B23" s="105" t="s">
        <v>11</v>
      </c>
      <c r="C23" s="177">
        <v>116</v>
      </c>
      <c r="D23" s="177">
        <v>0</v>
      </c>
      <c r="E23" s="74">
        <f t="shared" si="0"/>
        <v>116</v>
      </c>
      <c r="F23" s="74"/>
      <c r="G23" s="176">
        <v>1</v>
      </c>
      <c r="H23" s="74">
        <f t="shared" si="1"/>
        <v>117</v>
      </c>
    </row>
    <row r="24" spans="2:8">
      <c r="B24" s="105" t="s">
        <v>12</v>
      </c>
      <c r="C24" s="177">
        <v>28</v>
      </c>
      <c r="D24" s="177">
        <v>0</v>
      </c>
      <c r="E24" s="74">
        <f t="shared" si="0"/>
        <v>28</v>
      </c>
      <c r="F24" s="74"/>
      <c r="G24" s="176">
        <v>1</v>
      </c>
      <c r="H24" s="74">
        <f t="shared" si="1"/>
        <v>29</v>
      </c>
    </row>
    <row r="25" spans="2:8">
      <c r="B25" s="105" t="s">
        <v>13</v>
      </c>
      <c r="C25" s="177">
        <v>26</v>
      </c>
      <c r="D25" s="177">
        <v>0</v>
      </c>
      <c r="E25" s="74">
        <f t="shared" si="0"/>
        <v>26</v>
      </c>
      <c r="F25" s="74"/>
      <c r="G25" s="176">
        <v>0</v>
      </c>
      <c r="H25" s="74">
        <f t="shared" si="1"/>
        <v>26</v>
      </c>
    </row>
    <row r="26" spans="2:8">
      <c r="B26" s="107" t="s">
        <v>25</v>
      </c>
      <c r="C26" s="75">
        <f>SUM(C20:C25)</f>
        <v>377</v>
      </c>
      <c r="D26" s="75">
        <f>SUM(D20:D25)</f>
        <v>0</v>
      </c>
      <c r="E26" s="75">
        <f t="shared" si="0"/>
        <v>377</v>
      </c>
      <c r="F26" s="75"/>
      <c r="G26" s="75">
        <f>SUM(G20:G25)</f>
        <v>5</v>
      </c>
      <c r="H26" s="75">
        <f t="shared" si="1"/>
        <v>382</v>
      </c>
    </row>
    <row r="27" spans="2:8">
      <c r="B27" s="35" t="s">
        <v>0</v>
      </c>
      <c r="C27" s="76">
        <f>C18+C26</f>
        <v>419</v>
      </c>
      <c r="D27" s="76">
        <f>D18+D26</f>
        <v>6</v>
      </c>
      <c r="E27" s="76">
        <f>E18+E26</f>
        <v>425</v>
      </c>
      <c r="F27" s="76">
        <f>F18</f>
        <v>3</v>
      </c>
      <c r="G27" s="76">
        <f>G18+G26</f>
        <v>5</v>
      </c>
      <c r="H27" s="76">
        <f>H18+H26</f>
        <v>433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20:D25 G20:G25" name="Dados dos TRTs_1"/>
    <protectedRange sqref="C14:D17 F14:G17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K13" sqref="K1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40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41</v>
      </c>
      <c r="D3" s="189"/>
      <c r="E3" s="189"/>
      <c r="F3" s="189"/>
      <c r="G3" s="7"/>
      <c r="H3" s="7"/>
    </row>
    <row r="4" spans="2:8">
      <c r="B4" s="7" t="s">
        <v>31</v>
      </c>
      <c r="C4" s="22">
        <v>43342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41" t="s">
        <v>20</v>
      </c>
      <c r="D11" s="4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 ht="12.75" customHeight="1">
      <c r="B14" s="105" t="s">
        <v>4</v>
      </c>
      <c r="C14" s="72">
        <v>3</v>
      </c>
      <c r="D14" s="106">
        <v>0</v>
      </c>
      <c r="E14" s="109">
        <f>C14+D14</f>
        <v>3</v>
      </c>
      <c r="F14" s="106">
        <v>0</v>
      </c>
      <c r="G14" s="106">
        <v>0</v>
      </c>
      <c r="H14" s="109">
        <f>E14+F14+G14</f>
        <v>3</v>
      </c>
    </row>
    <row r="15" spans="2:8">
      <c r="B15" s="105" t="s">
        <v>5</v>
      </c>
      <c r="C15" s="72">
        <v>257</v>
      </c>
      <c r="D15" s="106">
        <v>1</v>
      </c>
      <c r="E15" s="109">
        <f>C15+D15</f>
        <v>258</v>
      </c>
      <c r="F15" s="72">
        <v>27</v>
      </c>
      <c r="G15" s="72">
        <v>4</v>
      </c>
      <c r="H15" s="109">
        <f>E15+F15+G15</f>
        <v>289</v>
      </c>
    </row>
    <row r="16" spans="2:8">
      <c r="B16" s="105" t="s">
        <v>6</v>
      </c>
      <c r="C16" s="72">
        <v>49</v>
      </c>
      <c r="D16" s="106">
        <v>0</v>
      </c>
      <c r="E16" s="109">
        <f>C16+D16</f>
        <v>49</v>
      </c>
      <c r="F16" s="72">
        <v>1</v>
      </c>
      <c r="G16" s="72">
        <v>0</v>
      </c>
      <c r="H16" s="109">
        <f>E16+F16+G16</f>
        <v>50</v>
      </c>
    </row>
    <row r="17" spans="2:8">
      <c r="B17" s="105" t="s">
        <v>7</v>
      </c>
      <c r="C17" s="72">
        <v>141</v>
      </c>
      <c r="D17" s="106">
        <v>0</v>
      </c>
      <c r="E17" s="109">
        <f>C17+D17</f>
        <v>141</v>
      </c>
      <c r="F17" s="72">
        <v>4</v>
      </c>
      <c r="G17" s="72">
        <v>3</v>
      </c>
      <c r="H17" s="109">
        <f>E17+F17+G17</f>
        <v>148</v>
      </c>
    </row>
    <row r="18" spans="2:8">
      <c r="B18" s="107" t="s">
        <v>24</v>
      </c>
      <c r="C18" s="110">
        <f>SUM(C14:C17)</f>
        <v>450</v>
      </c>
      <c r="D18" s="110">
        <f>SUM(D14:D17)</f>
        <v>1</v>
      </c>
      <c r="E18" s="110">
        <f>C18+D18</f>
        <v>451</v>
      </c>
      <c r="F18" s="110">
        <f>SUM(F14:F17)</f>
        <v>32</v>
      </c>
      <c r="G18" s="110">
        <f>SUM(G14:G17)</f>
        <v>7</v>
      </c>
      <c r="H18" s="110">
        <f>E18+F18+G18</f>
        <v>490</v>
      </c>
    </row>
    <row r="19" spans="2:8">
      <c r="B19" s="126" t="s">
        <v>23</v>
      </c>
      <c r="C19" s="126"/>
      <c r="D19" s="126"/>
      <c r="E19" s="126"/>
      <c r="F19" s="126"/>
      <c r="G19" s="126"/>
      <c r="H19" s="126"/>
    </row>
    <row r="20" spans="2:8">
      <c r="B20" s="105" t="s">
        <v>8</v>
      </c>
      <c r="C20" s="108">
        <v>0</v>
      </c>
      <c r="D20" s="108">
        <v>0</v>
      </c>
      <c r="E20" s="109">
        <f t="shared" ref="E20:E26" si="0">C20+D20</f>
        <v>0</v>
      </c>
      <c r="F20" s="109"/>
      <c r="G20" s="72">
        <v>3</v>
      </c>
      <c r="H20" s="109">
        <f t="shared" ref="H20:H26" si="1">E20+G20</f>
        <v>3</v>
      </c>
    </row>
    <row r="21" spans="2:8">
      <c r="B21" s="105" t="s">
        <v>9</v>
      </c>
      <c r="C21" s="73">
        <v>1145</v>
      </c>
      <c r="D21" s="108">
        <v>0</v>
      </c>
      <c r="E21" s="109">
        <f t="shared" si="0"/>
        <v>1145</v>
      </c>
      <c r="F21" s="109"/>
      <c r="G21" s="72">
        <v>19</v>
      </c>
      <c r="H21" s="109">
        <f t="shared" si="1"/>
        <v>1164</v>
      </c>
    </row>
    <row r="22" spans="2:8">
      <c r="B22" s="105" t="s">
        <v>10</v>
      </c>
      <c r="C22" s="73">
        <v>655</v>
      </c>
      <c r="D22" s="108">
        <v>0</v>
      </c>
      <c r="E22" s="109">
        <f t="shared" si="0"/>
        <v>655</v>
      </c>
      <c r="F22" s="109"/>
      <c r="G22" s="72">
        <v>7</v>
      </c>
      <c r="H22" s="109">
        <f t="shared" si="1"/>
        <v>662</v>
      </c>
    </row>
    <row r="23" spans="2:8">
      <c r="B23" s="105" t="s">
        <v>11</v>
      </c>
      <c r="C23" s="73">
        <f>271</f>
        <v>271</v>
      </c>
      <c r="D23" s="108">
        <v>0</v>
      </c>
      <c r="E23" s="109">
        <f t="shared" si="0"/>
        <v>271</v>
      </c>
      <c r="F23" s="109"/>
      <c r="G23" s="72">
        <v>26</v>
      </c>
      <c r="H23" s="109">
        <f t="shared" si="1"/>
        <v>297</v>
      </c>
    </row>
    <row r="24" spans="2:8">
      <c r="B24" s="105" t="s">
        <v>12</v>
      </c>
      <c r="C24" s="73">
        <v>284</v>
      </c>
      <c r="D24" s="108">
        <v>0</v>
      </c>
      <c r="E24" s="109">
        <f t="shared" si="0"/>
        <v>284</v>
      </c>
      <c r="F24" s="109"/>
      <c r="G24" s="72">
        <v>8</v>
      </c>
      <c r="H24" s="109">
        <f t="shared" si="1"/>
        <v>292</v>
      </c>
    </row>
    <row r="25" spans="2:8">
      <c r="B25" s="105" t="s">
        <v>13</v>
      </c>
      <c r="C25" s="73">
        <v>0</v>
      </c>
      <c r="D25" s="108">
        <v>0</v>
      </c>
      <c r="E25" s="109">
        <f t="shared" si="0"/>
        <v>0</v>
      </c>
      <c r="F25" s="109"/>
      <c r="G25" s="72">
        <v>0</v>
      </c>
      <c r="H25" s="109">
        <f t="shared" si="1"/>
        <v>0</v>
      </c>
    </row>
    <row r="26" spans="2:8">
      <c r="B26" s="107" t="s">
        <v>25</v>
      </c>
      <c r="C26" s="110">
        <f>SUM(C20:C25)</f>
        <v>2355</v>
      </c>
      <c r="D26" s="110">
        <f>SUM(D20:D25)</f>
        <v>0</v>
      </c>
      <c r="E26" s="110">
        <f t="shared" si="0"/>
        <v>2355</v>
      </c>
      <c r="F26" s="110"/>
      <c r="G26" s="110">
        <f>SUM(G20:G25)</f>
        <v>63</v>
      </c>
      <c r="H26" s="110">
        <f t="shared" si="1"/>
        <v>2418</v>
      </c>
    </row>
    <row r="27" spans="2:8">
      <c r="B27" s="111" t="s">
        <v>0</v>
      </c>
      <c r="C27" s="112">
        <f>C18+C26</f>
        <v>2805</v>
      </c>
      <c r="D27" s="112">
        <f>D18+D26</f>
        <v>1</v>
      </c>
      <c r="E27" s="112">
        <f>E18+E26</f>
        <v>2806</v>
      </c>
      <c r="F27" s="112">
        <f>F18</f>
        <v>32</v>
      </c>
      <c r="G27" s="112">
        <f>G18+G26</f>
        <v>70</v>
      </c>
      <c r="H27" s="112">
        <f>H18+H26</f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" name="Dados dos TRTs_3"/>
    <protectedRange sqref="C20:D25 G20:G25" name="Dados dos TRTs_3_1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J34" sqref="J3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42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 ht="12.75" customHeight="1">
      <c r="B14" s="141" t="s">
        <v>4</v>
      </c>
      <c r="C14" s="142">
        <v>3</v>
      </c>
      <c r="D14" s="142"/>
      <c r="E14" s="144">
        <v>3</v>
      </c>
      <c r="F14" s="142"/>
      <c r="G14" s="142">
        <v>0</v>
      </c>
      <c r="H14" s="144">
        <v>3</v>
      </c>
    </row>
    <row r="15" spans="2:8">
      <c r="B15" s="141" t="s">
        <v>5</v>
      </c>
      <c r="C15" s="142">
        <v>522</v>
      </c>
      <c r="D15" s="142"/>
      <c r="E15" s="144">
        <v>522</v>
      </c>
      <c r="F15" s="142">
        <v>10</v>
      </c>
      <c r="G15" s="142">
        <v>18</v>
      </c>
      <c r="H15" s="144">
        <v>550</v>
      </c>
    </row>
    <row r="16" spans="2:8">
      <c r="B16" s="141" t="s">
        <v>6</v>
      </c>
      <c r="C16" s="142">
        <v>149</v>
      </c>
      <c r="D16" s="142"/>
      <c r="E16" s="144">
        <v>149</v>
      </c>
      <c r="F16" s="142"/>
      <c r="G16" s="142">
        <v>0</v>
      </c>
      <c r="H16" s="144">
        <v>149</v>
      </c>
    </row>
    <row r="17" spans="2:8">
      <c r="B17" s="141" t="s">
        <v>7</v>
      </c>
      <c r="C17" s="142">
        <v>4</v>
      </c>
      <c r="D17" s="142"/>
      <c r="E17" s="144">
        <v>4</v>
      </c>
      <c r="F17" s="142"/>
      <c r="G17" s="142">
        <v>0</v>
      </c>
      <c r="H17" s="144">
        <v>4</v>
      </c>
    </row>
    <row r="18" spans="2:8">
      <c r="B18" s="143" t="s">
        <v>24</v>
      </c>
      <c r="C18" s="145">
        <v>678</v>
      </c>
      <c r="D18" s="145">
        <v>0</v>
      </c>
      <c r="E18" s="145">
        <v>678</v>
      </c>
      <c r="F18" s="145">
        <v>10</v>
      </c>
      <c r="G18" s="145">
        <v>18</v>
      </c>
      <c r="H18" s="145">
        <v>706</v>
      </c>
    </row>
    <row r="19" spans="2:8">
      <c r="B19" s="107" t="s">
        <v>23</v>
      </c>
      <c r="C19" s="110"/>
      <c r="D19" s="110"/>
      <c r="E19" s="110"/>
      <c r="F19" s="110"/>
      <c r="G19" s="110"/>
      <c r="H19" s="110"/>
    </row>
    <row r="20" spans="2:8">
      <c r="B20" s="146" t="s">
        <v>8</v>
      </c>
      <c r="C20" s="149"/>
      <c r="D20" s="149"/>
      <c r="E20" s="150">
        <v>0</v>
      </c>
      <c r="F20" s="150"/>
      <c r="G20" s="147"/>
      <c r="H20" s="150">
        <v>0</v>
      </c>
    </row>
    <row r="21" spans="2:8">
      <c r="B21" s="146" t="s">
        <v>9</v>
      </c>
      <c r="C21" s="157">
        <v>889</v>
      </c>
      <c r="D21" s="153"/>
      <c r="E21" s="154">
        <v>889</v>
      </c>
      <c r="F21" s="154"/>
      <c r="G21" s="152">
        <v>25</v>
      </c>
      <c r="H21" s="154">
        <v>914</v>
      </c>
    </row>
    <row r="22" spans="2:8">
      <c r="B22" s="146" t="s">
        <v>10</v>
      </c>
      <c r="C22" s="157">
        <v>238</v>
      </c>
      <c r="D22" s="153"/>
      <c r="E22" s="154">
        <v>238</v>
      </c>
      <c r="F22" s="154"/>
      <c r="G22" s="152">
        <v>19</v>
      </c>
      <c r="H22" s="154">
        <v>257</v>
      </c>
    </row>
    <row r="23" spans="2:8">
      <c r="B23" s="146" t="s">
        <v>11</v>
      </c>
      <c r="C23" s="157">
        <v>484</v>
      </c>
      <c r="D23" s="153"/>
      <c r="E23" s="154">
        <v>484</v>
      </c>
      <c r="F23" s="154"/>
      <c r="G23" s="152">
        <v>19</v>
      </c>
      <c r="H23" s="154">
        <v>503</v>
      </c>
    </row>
    <row r="24" spans="2:8">
      <c r="B24" s="146" t="s">
        <v>12</v>
      </c>
      <c r="C24" s="157">
        <v>734</v>
      </c>
      <c r="D24" s="153"/>
      <c r="E24" s="154">
        <v>734</v>
      </c>
      <c r="F24" s="154"/>
      <c r="G24" s="152">
        <v>73</v>
      </c>
      <c r="H24" s="154">
        <v>807</v>
      </c>
    </row>
    <row r="25" spans="2:8">
      <c r="B25" s="146" t="s">
        <v>13</v>
      </c>
      <c r="C25" s="157">
        <v>116</v>
      </c>
      <c r="D25" s="153"/>
      <c r="E25" s="154">
        <v>116</v>
      </c>
      <c r="F25" s="154"/>
      <c r="G25" s="152">
        <v>33</v>
      </c>
      <c r="H25" s="154">
        <v>149</v>
      </c>
    </row>
    <row r="26" spans="2:8">
      <c r="B26" s="148" t="s">
        <v>25</v>
      </c>
      <c r="C26" s="158">
        <v>2461</v>
      </c>
      <c r="D26" s="155">
        <v>0</v>
      </c>
      <c r="E26" s="155">
        <v>2461</v>
      </c>
      <c r="F26" s="155"/>
      <c r="G26" s="155">
        <v>169</v>
      </c>
      <c r="H26" s="155">
        <v>2630</v>
      </c>
    </row>
    <row r="27" spans="2:8">
      <c r="B27" s="151" t="s">
        <v>0</v>
      </c>
      <c r="C27" s="159">
        <v>3139</v>
      </c>
      <c r="D27" s="156">
        <v>0</v>
      </c>
      <c r="E27" s="156">
        <v>3139</v>
      </c>
      <c r="F27" s="156">
        <v>10</v>
      </c>
      <c r="G27" s="156">
        <v>187</v>
      </c>
      <c r="H27" s="156">
        <v>3336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5:D18 F15:G18" name="Dados dos TRTs_2"/>
    <protectedRange sqref="C21:D26 G21:G26" name="Dados dos TRTs_3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44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45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41" t="s">
        <v>20</v>
      </c>
      <c r="D11" s="4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4" t="s">
        <v>4</v>
      </c>
      <c r="C14" s="160">
        <v>3</v>
      </c>
      <c r="D14" s="161"/>
      <c r="E14" s="162">
        <v>3</v>
      </c>
      <c r="F14" s="160">
        <v>0</v>
      </c>
      <c r="G14" s="161">
        <v>0</v>
      </c>
      <c r="H14" s="162">
        <v>3</v>
      </c>
    </row>
    <row r="15" spans="2:8">
      <c r="B15" s="94" t="s">
        <v>5</v>
      </c>
      <c r="C15" s="160">
        <v>288</v>
      </c>
      <c r="D15" s="163">
        <v>1</v>
      </c>
      <c r="E15" s="162">
        <v>289</v>
      </c>
      <c r="F15" s="160">
        <v>24</v>
      </c>
      <c r="G15" s="161">
        <v>1</v>
      </c>
      <c r="H15" s="162">
        <v>314</v>
      </c>
    </row>
    <row r="16" spans="2:8">
      <c r="B16" s="94" t="s">
        <v>6</v>
      </c>
      <c r="C16" s="160">
        <v>2</v>
      </c>
      <c r="D16" s="161"/>
      <c r="E16" s="162">
        <v>2</v>
      </c>
      <c r="F16" s="160">
        <v>1</v>
      </c>
      <c r="G16" s="161">
        <v>1</v>
      </c>
      <c r="H16" s="162">
        <v>4</v>
      </c>
    </row>
    <row r="17" spans="2:8">
      <c r="B17" s="94" t="s">
        <v>7</v>
      </c>
      <c r="C17" s="160"/>
      <c r="D17" s="161"/>
      <c r="E17" s="162">
        <v>0</v>
      </c>
      <c r="F17" s="160">
        <v>0</v>
      </c>
      <c r="G17" s="161">
        <v>0</v>
      </c>
      <c r="H17" s="162">
        <v>0</v>
      </c>
    </row>
    <row r="18" spans="2:8">
      <c r="B18" s="95" t="s">
        <v>24</v>
      </c>
      <c r="C18" s="164">
        <v>293</v>
      </c>
      <c r="D18" s="164">
        <v>1</v>
      </c>
      <c r="E18" s="164">
        <v>294</v>
      </c>
      <c r="F18" s="164">
        <v>25</v>
      </c>
      <c r="G18" s="164">
        <v>2</v>
      </c>
      <c r="H18" s="164">
        <v>321</v>
      </c>
    </row>
    <row r="19" spans="2:8">
      <c r="B19" s="192" t="s">
        <v>23</v>
      </c>
      <c r="C19" s="192"/>
      <c r="D19" s="192"/>
      <c r="E19" s="192"/>
      <c r="F19" s="192"/>
      <c r="G19" s="192"/>
      <c r="H19" s="192"/>
    </row>
    <row r="20" spans="2:8">
      <c r="B20" s="94" t="s">
        <v>8</v>
      </c>
      <c r="C20" s="160">
        <v>315</v>
      </c>
      <c r="D20" s="160">
        <v>4</v>
      </c>
      <c r="E20" s="162">
        <v>319</v>
      </c>
      <c r="F20" s="162"/>
      <c r="G20" s="161">
        <v>4</v>
      </c>
      <c r="H20" s="162">
        <v>323</v>
      </c>
    </row>
    <row r="21" spans="2:8">
      <c r="B21" s="94" t="s">
        <v>9</v>
      </c>
      <c r="C21" s="160">
        <v>934</v>
      </c>
      <c r="D21" s="160">
        <v>17</v>
      </c>
      <c r="E21" s="162">
        <v>951</v>
      </c>
      <c r="F21" s="162"/>
      <c r="G21" s="161">
        <v>20</v>
      </c>
      <c r="H21" s="162">
        <v>971</v>
      </c>
    </row>
    <row r="22" spans="2:8">
      <c r="B22" s="94" t="s">
        <v>10</v>
      </c>
      <c r="C22" s="160">
        <v>400</v>
      </c>
      <c r="D22" s="160">
        <v>51</v>
      </c>
      <c r="E22" s="162">
        <v>451</v>
      </c>
      <c r="F22" s="162"/>
      <c r="G22" s="161">
        <v>9</v>
      </c>
      <c r="H22" s="162">
        <v>460</v>
      </c>
    </row>
    <row r="23" spans="2:8">
      <c r="B23" s="94" t="s">
        <v>37</v>
      </c>
      <c r="C23" s="160">
        <v>417</v>
      </c>
      <c r="D23" s="160">
        <v>16</v>
      </c>
      <c r="E23" s="162">
        <v>433</v>
      </c>
      <c r="F23" s="162"/>
      <c r="G23" s="161">
        <v>18</v>
      </c>
      <c r="H23" s="162">
        <v>451</v>
      </c>
    </row>
    <row r="24" spans="2:8">
      <c r="B24" s="94" t="s">
        <v>12</v>
      </c>
      <c r="C24" s="160">
        <v>227</v>
      </c>
      <c r="D24" s="160">
        <v>26</v>
      </c>
      <c r="E24" s="162">
        <v>253</v>
      </c>
      <c r="F24" s="162"/>
      <c r="G24" s="161">
        <v>15</v>
      </c>
      <c r="H24" s="162">
        <v>268</v>
      </c>
    </row>
    <row r="25" spans="2:8">
      <c r="B25" s="94" t="s">
        <v>13</v>
      </c>
      <c r="C25" s="160">
        <v>245</v>
      </c>
      <c r="D25" s="160">
        <v>18</v>
      </c>
      <c r="E25" s="162">
        <v>263</v>
      </c>
      <c r="F25" s="162"/>
      <c r="G25" s="161">
        <v>29</v>
      </c>
      <c r="H25" s="162">
        <v>292</v>
      </c>
    </row>
    <row r="26" spans="2:8">
      <c r="B26" s="95" t="s">
        <v>25</v>
      </c>
      <c r="C26" s="164">
        <v>2538</v>
      </c>
      <c r="D26" s="164">
        <v>132</v>
      </c>
      <c r="E26" s="164">
        <v>2670</v>
      </c>
      <c r="F26" s="164"/>
      <c r="G26" s="164">
        <v>95</v>
      </c>
      <c r="H26" s="164">
        <v>2765</v>
      </c>
    </row>
    <row r="27" spans="2:8">
      <c r="B27" s="96" t="s">
        <v>0</v>
      </c>
      <c r="C27" s="165">
        <v>2831</v>
      </c>
      <c r="D27" s="165">
        <v>133</v>
      </c>
      <c r="E27" s="165">
        <v>2964</v>
      </c>
      <c r="F27" s="165">
        <v>25</v>
      </c>
      <c r="G27" s="165">
        <v>97</v>
      </c>
      <c r="H27" s="165">
        <v>3086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J20" sqref="J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46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43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41" t="s">
        <v>20</v>
      </c>
      <c r="D11" s="4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8" t="s">
        <v>4</v>
      </c>
      <c r="C14" s="72">
        <v>3</v>
      </c>
      <c r="D14" s="72">
        <v>0</v>
      </c>
      <c r="E14" s="154">
        <f>C14+D14</f>
        <v>3</v>
      </c>
      <c r="F14" s="72">
        <v>0</v>
      </c>
      <c r="G14" s="72">
        <v>0</v>
      </c>
      <c r="H14" s="154">
        <f>E14+F14+G14</f>
        <v>3</v>
      </c>
    </row>
    <row r="15" spans="2:8">
      <c r="B15" s="98" t="s">
        <v>5</v>
      </c>
      <c r="C15" s="72">
        <v>209</v>
      </c>
      <c r="D15" s="72">
        <v>0</v>
      </c>
      <c r="E15" s="154">
        <f>C15+D15</f>
        <v>209</v>
      </c>
      <c r="F15" s="72">
        <v>3</v>
      </c>
      <c r="G15" s="72">
        <v>0</v>
      </c>
      <c r="H15" s="154">
        <f>E15+F15+G15</f>
        <v>212</v>
      </c>
    </row>
    <row r="16" spans="2:8">
      <c r="B16" s="98" t="s">
        <v>6</v>
      </c>
      <c r="C16" s="72">
        <v>78</v>
      </c>
      <c r="D16" s="72">
        <v>0</v>
      </c>
      <c r="E16" s="154">
        <f>C16+D16</f>
        <v>78</v>
      </c>
      <c r="F16" s="72">
        <v>3</v>
      </c>
      <c r="G16" s="72">
        <v>0</v>
      </c>
      <c r="H16" s="154">
        <f>E16+F16+G16</f>
        <v>81</v>
      </c>
    </row>
    <row r="17" spans="2:8">
      <c r="B17" s="98" t="s">
        <v>7</v>
      </c>
      <c r="C17" s="72">
        <v>23</v>
      </c>
      <c r="D17" s="72">
        <v>0</v>
      </c>
      <c r="E17" s="154">
        <f>C17+D17</f>
        <v>23</v>
      </c>
      <c r="F17" s="72">
        <v>0</v>
      </c>
      <c r="G17" s="72">
        <v>0</v>
      </c>
      <c r="H17" s="154">
        <f>E17+F17+G17</f>
        <v>23</v>
      </c>
    </row>
    <row r="18" spans="2:8">
      <c r="B18" s="99" t="s">
        <v>24</v>
      </c>
      <c r="C18" s="158">
        <f>SUM(C14:C17)</f>
        <v>313</v>
      </c>
      <c r="D18" s="158">
        <f>SUM(D14:D17)</f>
        <v>0</v>
      </c>
      <c r="E18" s="158">
        <f>C18+D18</f>
        <v>313</v>
      </c>
      <c r="F18" s="158">
        <f>SUM(F14:F17)</f>
        <v>6</v>
      </c>
      <c r="G18" s="158">
        <f>SUM(G14:G17)</f>
        <v>0</v>
      </c>
      <c r="H18" s="158">
        <f>E18+F18+G18</f>
        <v>319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98" t="s">
        <v>8</v>
      </c>
      <c r="C20" s="73">
        <v>0</v>
      </c>
      <c r="D20" s="73">
        <v>0</v>
      </c>
      <c r="E20" s="154">
        <f t="shared" ref="E20:E26" si="0">C20+D20</f>
        <v>0</v>
      </c>
      <c r="F20" s="154"/>
      <c r="G20" s="72">
        <v>0</v>
      </c>
      <c r="H20" s="154">
        <f t="shared" ref="H20:H26" si="1">E20+G20</f>
        <v>0</v>
      </c>
    </row>
    <row r="21" spans="2:8">
      <c r="B21" s="98" t="s">
        <v>9</v>
      </c>
      <c r="C21" s="73">
        <v>663</v>
      </c>
      <c r="D21" s="73">
        <v>0</v>
      </c>
      <c r="E21" s="154">
        <f t="shared" si="0"/>
        <v>663</v>
      </c>
      <c r="F21" s="154"/>
      <c r="G21" s="72">
        <v>3</v>
      </c>
      <c r="H21" s="154">
        <f t="shared" si="1"/>
        <v>666</v>
      </c>
    </row>
    <row r="22" spans="2:8">
      <c r="B22" s="98" t="s">
        <v>10</v>
      </c>
      <c r="C22" s="73">
        <v>442</v>
      </c>
      <c r="D22" s="73">
        <v>0</v>
      </c>
      <c r="E22" s="154">
        <f t="shared" si="0"/>
        <v>442</v>
      </c>
      <c r="F22" s="154"/>
      <c r="G22" s="72">
        <v>3</v>
      </c>
      <c r="H22" s="154">
        <f t="shared" si="1"/>
        <v>445</v>
      </c>
    </row>
    <row r="23" spans="2:8">
      <c r="B23" s="98" t="s">
        <v>11</v>
      </c>
      <c r="C23" s="73">
        <v>193</v>
      </c>
      <c r="D23" s="73">
        <v>0</v>
      </c>
      <c r="E23" s="154">
        <f t="shared" si="0"/>
        <v>193</v>
      </c>
      <c r="F23" s="154"/>
      <c r="G23" s="72">
        <v>4</v>
      </c>
      <c r="H23" s="154">
        <f t="shared" si="1"/>
        <v>197</v>
      </c>
    </row>
    <row r="24" spans="2:8">
      <c r="B24" s="98" t="s">
        <v>12</v>
      </c>
      <c r="C24" s="73">
        <v>315</v>
      </c>
      <c r="D24" s="73">
        <v>0</v>
      </c>
      <c r="E24" s="154">
        <f t="shared" si="0"/>
        <v>315</v>
      </c>
      <c r="F24" s="154"/>
      <c r="G24" s="72">
        <v>3</v>
      </c>
      <c r="H24" s="154">
        <f t="shared" si="1"/>
        <v>318</v>
      </c>
    </row>
    <row r="25" spans="2:8">
      <c r="B25" s="98" t="s">
        <v>13</v>
      </c>
      <c r="C25" s="73">
        <v>43</v>
      </c>
      <c r="D25" s="73">
        <v>0</v>
      </c>
      <c r="E25" s="154">
        <f t="shared" si="0"/>
        <v>43</v>
      </c>
      <c r="F25" s="154"/>
      <c r="G25" s="72">
        <v>0</v>
      </c>
      <c r="H25" s="154">
        <f t="shared" si="1"/>
        <v>43</v>
      </c>
    </row>
    <row r="26" spans="2:8">
      <c r="B26" s="99" t="s">
        <v>25</v>
      </c>
      <c r="C26" s="158">
        <f>SUM(C20:C25)</f>
        <v>1656</v>
      </c>
      <c r="D26" s="158">
        <f>SUM(D20:D25)</f>
        <v>0</v>
      </c>
      <c r="E26" s="158">
        <f t="shared" si="0"/>
        <v>1656</v>
      </c>
      <c r="F26" s="158"/>
      <c r="G26" s="158">
        <f>SUM(G20:G25)</f>
        <v>13</v>
      </c>
      <c r="H26" s="158">
        <f t="shared" si="1"/>
        <v>1669</v>
      </c>
    </row>
    <row r="27" spans="2:8">
      <c r="B27" s="100" t="s">
        <v>0</v>
      </c>
      <c r="C27" s="159">
        <f>C18+C26</f>
        <v>1969</v>
      </c>
      <c r="D27" s="159">
        <f>D18+D26</f>
        <v>0</v>
      </c>
      <c r="E27" s="159">
        <f>E18+E26</f>
        <v>1969</v>
      </c>
      <c r="F27" s="159">
        <f>F18</f>
        <v>6</v>
      </c>
      <c r="G27" s="159">
        <f>G18+G26</f>
        <v>13</v>
      </c>
      <c r="H27" s="159">
        <f>H18+H26</f>
        <v>1988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_1"/>
    <protectedRange sqref="C20:D25 G20:G25" name="Dados dos TRTs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47</v>
      </c>
      <c r="D2" s="189"/>
      <c r="E2" s="189"/>
      <c r="F2" s="189"/>
      <c r="G2" s="7"/>
      <c r="H2" s="7"/>
    </row>
    <row r="3" spans="2:8">
      <c r="B3" s="6" t="s">
        <v>28</v>
      </c>
      <c r="C3" s="189"/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41" t="s">
        <v>20</v>
      </c>
      <c r="D11" s="4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105" t="s">
        <v>4</v>
      </c>
      <c r="C14" s="81">
        <v>3</v>
      </c>
      <c r="D14" s="81">
        <v>0</v>
      </c>
      <c r="E14" s="166">
        <f>C14+D14</f>
        <v>3</v>
      </c>
      <c r="F14" s="81">
        <v>0</v>
      </c>
      <c r="G14" s="81">
        <v>0</v>
      </c>
      <c r="H14" s="166">
        <f>E14+F14+G14</f>
        <v>3</v>
      </c>
    </row>
    <row r="15" spans="2:8">
      <c r="B15" s="105" t="s">
        <v>5</v>
      </c>
      <c r="C15" s="81">
        <v>128</v>
      </c>
      <c r="D15" s="81">
        <v>0</v>
      </c>
      <c r="E15" s="166">
        <f>C15+D15</f>
        <v>128</v>
      </c>
      <c r="F15" s="81">
        <v>9</v>
      </c>
      <c r="G15" s="81">
        <v>0</v>
      </c>
      <c r="H15" s="166">
        <f>E15+F15+G15</f>
        <v>137</v>
      </c>
    </row>
    <row r="16" spans="2:8">
      <c r="B16" s="105" t="s">
        <v>6</v>
      </c>
      <c r="C16" s="81">
        <v>20</v>
      </c>
      <c r="D16" s="81">
        <v>0</v>
      </c>
      <c r="E16" s="166">
        <f>C16+D16</f>
        <v>20</v>
      </c>
      <c r="F16" s="81">
        <v>0</v>
      </c>
      <c r="G16" s="81">
        <v>0</v>
      </c>
      <c r="H16" s="166">
        <f>E16+F16+G16</f>
        <v>20</v>
      </c>
    </row>
    <row r="17" spans="2:8">
      <c r="B17" s="105" t="s">
        <v>7</v>
      </c>
      <c r="C17" s="81">
        <v>0</v>
      </c>
      <c r="D17" s="81">
        <v>0</v>
      </c>
      <c r="E17" s="166">
        <f>C17+D17</f>
        <v>0</v>
      </c>
      <c r="F17" s="81">
        <v>0</v>
      </c>
      <c r="G17" s="81">
        <v>0</v>
      </c>
      <c r="H17" s="166">
        <f>E17+F17+G17</f>
        <v>0</v>
      </c>
    </row>
    <row r="18" spans="2:8">
      <c r="B18" s="107" t="s">
        <v>24</v>
      </c>
      <c r="C18" s="167">
        <f>SUM(C14:C17)</f>
        <v>151</v>
      </c>
      <c r="D18" s="167">
        <f>SUM(D14:D17)</f>
        <v>0</v>
      </c>
      <c r="E18" s="167">
        <f>C18+D18</f>
        <v>151</v>
      </c>
      <c r="F18" s="167">
        <f>SUM(F14:F17)</f>
        <v>9</v>
      </c>
      <c r="G18" s="167">
        <f>SUM(G14:G17)</f>
        <v>0</v>
      </c>
      <c r="H18" s="167">
        <f>E18+F18+G18</f>
        <v>160</v>
      </c>
    </row>
    <row r="19" spans="2:8">
      <c r="B19" s="127" t="s">
        <v>23</v>
      </c>
      <c r="C19" s="127"/>
      <c r="D19" s="127"/>
      <c r="E19" s="127"/>
      <c r="F19" s="127"/>
      <c r="G19" s="127"/>
      <c r="H19" s="127"/>
    </row>
    <row r="20" spans="2:8">
      <c r="B20" s="105" t="s">
        <v>8</v>
      </c>
      <c r="C20" s="62">
        <v>0</v>
      </c>
      <c r="D20" s="62">
        <v>0</v>
      </c>
      <c r="E20" s="63">
        <v>0</v>
      </c>
      <c r="F20" s="63"/>
      <c r="G20" s="62">
        <v>0</v>
      </c>
      <c r="H20" s="63">
        <v>0</v>
      </c>
    </row>
    <row r="21" spans="2:8">
      <c r="B21" s="105" t="s">
        <v>9</v>
      </c>
      <c r="C21" s="64">
        <v>497</v>
      </c>
      <c r="D21" s="62">
        <v>0</v>
      </c>
      <c r="E21" s="63">
        <v>497</v>
      </c>
      <c r="F21" s="63"/>
      <c r="G21" s="64">
        <v>0</v>
      </c>
      <c r="H21" s="63">
        <v>497</v>
      </c>
    </row>
    <row r="22" spans="2:8">
      <c r="B22" s="105" t="s">
        <v>10</v>
      </c>
      <c r="C22" s="64">
        <v>517</v>
      </c>
      <c r="D22" s="62">
        <v>0</v>
      </c>
      <c r="E22" s="63">
        <v>517</v>
      </c>
      <c r="F22" s="63"/>
      <c r="G22" s="64">
        <v>1</v>
      </c>
      <c r="H22" s="63">
        <v>518</v>
      </c>
    </row>
    <row r="23" spans="2:8">
      <c r="B23" s="105" t="s">
        <v>37</v>
      </c>
      <c r="C23" s="64">
        <v>206</v>
      </c>
      <c r="D23" s="62">
        <v>0</v>
      </c>
      <c r="E23" s="63">
        <v>206</v>
      </c>
      <c r="F23" s="63"/>
      <c r="G23" s="64">
        <v>0</v>
      </c>
      <c r="H23" s="63">
        <v>206</v>
      </c>
    </row>
    <row r="24" spans="2:8">
      <c r="B24" s="105" t="s">
        <v>12</v>
      </c>
      <c r="C24" s="64">
        <v>346</v>
      </c>
      <c r="D24" s="62">
        <v>0</v>
      </c>
      <c r="E24" s="63">
        <v>346</v>
      </c>
      <c r="F24" s="63"/>
      <c r="G24" s="64">
        <v>2</v>
      </c>
      <c r="H24" s="63">
        <v>348</v>
      </c>
    </row>
    <row r="25" spans="2:8">
      <c r="B25" s="105" t="s">
        <v>13</v>
      </c>
      <c r="C25" s="62">
        <v>0</v>
      </c>
      <c r="D25" s="62">
        <v>0</v>
      </c>
      <c r="E25" s="63">
        <v>0</v>
      </c>
      <c r="F25" s="63"/>
      <c r="G25" s="62">
        <v>0</v>
      </c>
      <c r="H25" s="63">
        <v>0</v>
      </c>
    </row>
    <row r="26" spans="2:8">
      <c r="B26" s="107" t="s">
        <v>25</v>
      </c>
      <c r="C26" s="65">
        <v>1566</v>
      </c>
      <c r="D26" s="65">
        <v>0</v>
      </c>
      <c r="E26" s="65">
        <v>1566</v>
      </c>
      <c r="F26" s="65"/>
      <c r="G26" s="65">
        <v>3</v>
      </c>
      <c r="H26" s="65">
        <v>1569</v>
      </c>
    </row>
    <row r="27" spans="2:8">
      <c r="B27" s="111" t="s">
        <v>0</v>
      </c>
      <c r="C27" s="66">
        <v>1717</v>
      </c>
      <c r="D27" s="66">
        <v>0</v>
      </c>
      <c r="E27" s="66">
        <v>1717</v>
      </c>
      <c r="F27" s="66">
        <v>9</v>
      </c>
      <c r="G27" s="66">
        <v>3</v>
      </c>
      <c r="H27" s="66">
        <v>1729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20:D25 G20:G25" name="Dados dos TRTs_2"/>
    <protectedRange sqref="C14:D17 F14:G17" name="Dados dos TRTs_3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48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49</v>
      </c>
      <c r="D3" s="189"/>
      <c r="E3" s="189"/>
      <c r="F3" s="189"/>
      <c r="G3" s="7"/>
      <c r="H3" s="7"/>
    </row>
    <row r="4" spans="2:8">
      <c r="B4" s="7" t="s">
        <v>31</v>
      </c>
      <c r="C4" s="22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95" t="s">
        <v>30</v>
      </c>
      <c r="C8" s="195" t="s">
        <v>14</v>
      </c>
      <c r="D8" s="195"/>
      <c r="E8" s="195"/>
      <c r="F8" s="195"/>
      <c r="G8" s="195" t="s">
        <v>15</v>
      </c>
      <c r="H8" s="195" t="s">
        <v>16</v>
      </c>
    </row>
    <row r="9" spans="2:8">
      <c r="B9" s="195"/>
      <c r="C9" s="195" t="s">
        <v>17</v>
      </c>
      <c r="D9" s="195"/>
      <c r="E9" s="195"/>
      <c r="F9" s="195" t="s">
        <v>18</v>
      </c>
      <c r="G9" s="195"/>
      <c r="H9" s="195"/>
    </row>
    <row r="10" spans="2:8">
      <c r="B10" s="195"/>
      <c r="C10" s="33" t="s">
        <v>19</v>
      </c>
      <c r="D10" s="33" t="s">
        <v>20</v>
      </c>
      <c r="E10" s="195" t="s">
        <v>21</v>
      </c>
      <c r="F10" s="195"/>
      <c r="G10" s="195"/>
      <c r="H10" s="195"/>
    </row>
    <row r="11" spans="2:8">
      <c r="B11" s="195"/>
      <c r="C11" s="34" t="s">
        <v>20</v>
      </c>
      <c r="D11" s="34" t="s">
        <v>2</v>
      </c>
      <c r="E11" s="195"/>
      <c r="F11" s="195"/>
      <c r="G11" s="195"/>
      <c r="H11" s="195"/>
    </row>
    <row r="12" spans="2:8">
      <c r="B12" s="195"/>
      <c r="C12" s="42" t="s">
        <v>3</v>
      </c>
      <c r="D12" s="42" t="s">
        <v>1</v>
      </c>
      <c r="E12" s="195"/>
      <c r="F12" s="195"/>
      <c r="G12" s="195"/>
      <c r="H12" s="195"/>
    </row>
    <row r="13" spans="2:8" ht="12.75" customHeight="1">
      <c r="B13" s="194" t="s">
        <v>22</v>
      </c>
      <c r="C13" s="194"/>
      <c r="D13" s="194"/>
      <c r="E13" s="194"/>
      <c r="F13" s="194"/>
      <c r="G13" s="194"/>
      <c r="H13" s="194"/>
    </row>
    <row r="14" spans="2:8">
      <c r="B14" s="98" t="s">
        <v>4</v>
      </c>
      <c r="C14" s="152">
        <v>2</v>
      </c>
      <c r="D14" s="152"/>
      <c r="E14" s="74">
        <f>C14+D14</f>
        <v>2</v>
      </c>
      <c r="F14" s="152"/>
      <c r="G14" s="152"/>
      <c r="H14" s="74">
        <f>E14+F14+G14</f>
        <v>2</v>
      </c>
    </row>
    <row r="15" spans="2:8">
      <c r="B15" s="98" t="s">
        <v>5</v>
      </c>
      <c r="C15" s="152">
        <v>123</v>
      </c>
      <c r="D15" s="152"/>
      <c r="E15" s="74">
        <f>C15+D15</f>
        <v>123</v>
      </c>
      <c r="F15" s="152">
        <v>3</v>
      </c>
      <c r="G15" s="152"/>
      <c r="H15" s="74">
        <f>E15+F15+G15</f>
        <v>126</v>
      </c>
    </row>
    <row r="16" spans="2:8">
      <c r="B16" s="98" t="s">
        <v>6</v>
      </c>
      <c r="C16" s="152">
        <v>10</v>
      </c>
      <c r="D16" s="152"/>
      <c r="E16" s="74">
        <f>C16+D16</f>
        <v>10</v>
      </c>
      <c r="F16" s="152">
        <v>1</v>
      </c>
      <c r="G16" s="152"/>
      <c r="H16" s="74">
        <f>E16+F16+G16</f>
        <v>11</v>
      </c>
    </row>
    <row r="17" spans="2:8">
      <c r="B17" s="98" t="s">
        <v>7</v>
      </c>
      <c r="C17" s="152">
        <v>23</v>
      </c>
      <c r="D17" s="152"/>
      <c r="E17" s="74">
        <f>C17+D17</f>
        <v>23</v>
      </c>
      <c r="F17" s="152">
        <v>1</v>
      </c>
      <c r="G17" s="152"/>
      <c r="H17" s="74">
        <f>E17+F17+G17</f>
        <v>24</v>
      </c>
    </row>
    <row r="18" spans="2:8">
      <c r="B18" s="99" t="s">
        <v>24</v>
      </c>
      <c r="C18" s="75">
        <f>SUM(C14:C17)</f>
        <v>158</v>
      </c>
      <c r="D18" s="75">
        <f>SUM(D14:D17)</f>
        <v>0</v>
      </c>
      <c r="E18" s="75">
        <f>C18+D18</f>
        <v>158</v>
      </c>
      <c r="F18" s="75">
        <f>SUM(F14:F17)</f>
        <v>5</v>
      </c>
      <c r="G18" s="75">
        <f>SUM(G14:G17)</f>
        <v>0</v>
      </c>
      <c r="H18" s="75">
        <f>E18+F18+G18</f>
        <v>163</v>
      </c>
    </row>
    <row r="19" spans="2:8">
      <c r="B19" s="97" t="s">
        <v>23</v>
      </c>
      <c r="C19" s="97"/>
      <c r="D19" s="97"/>
      <c r="E19" s="97"/>
      <c r="F19" s="97"/>
      <c r="G19" s="97"/>
      <c r="H19" s="97"/>
    </row>
    <row r="20" spans="2:8">
      <c r="B20" s="98" t="s">
        <v>8</v>
      </c>
      <c r="C20" s="157">
        <v>20</v>
      </c>
      <c r="D20" s="157"/>
      <c r="E20" s="74">
        <f t="shared" ref="E20:E26" si="0">C20+D20</f>
        <v>20</v>
      </c>
      <c r="F20" s="74"/>
      <c r="G20" s="152"/>
      <c r="H20" s="74">
        <f t="shared" ref="H20:H26" si="1">E20+G20</f>
        <v>20</v>
      </c>
    </row>
    <row r="21" spans="2:8">
      <c r="B21" s="98" t="s">
        <v>9</v>
      </c>
      <c r="C21" s="157">
        <v>430</v>
      </c>
      <c r="D21" s="157"/>
      <c r="E21" s="74">
        <f t="shared" si="0"/>
        <v>430</v>
      </c>
      <c r="F21" s="74"/>
      <c r="G21" s="152"/>
      <c r="H21" s="74">
        <f t="shared" si="1"/>
        <v>430</v>
      </c>
    </row>
    <row r="22" spans="2:8">
      <c r="B22" s="98" t="s">
        <v>10</v>
      </c>
      <c r="C22" s="157">
        <v>318</v>
      </c>
      <c r="D22" s="157"/>
      <c r="E22" s="74">
        <f t="shared" si="0"/>
        <v>318</v>
      </c>
      <c r="F22" s="74"/>
      <c r="G22" s="152"/>
      <c r="H22" s="74">
        <f t="shared" si="1"/>
        <v>318</v>
      </c>
    </row>
    <row r="23" spans="2:8">
      <c r="B23" s="98" t="s">
        <v>11</v>
      </c>
      <c r="C23" s="157">
        <v>123</v>
      </c>
      <c r="D23" s="157"/>
      <c r="E23" s="74">
        <f t="shared" si="0"/>
        <v>123</v>
      </c>
      <c r="F23" s="74"/>
      <c r="G23" s="152"/>
      <c r="H23" s="74">
        <f t="shared" si="1"/>
        <v>123</v>
      </c>
    </row>
    <row r="24" spans="2:8">
      <c r="B24" s="98" t="s">
        <v>12</v>
      </c>
      <c r="C24" s="157">
        <v>226</v>
      </c>
      <c r="D24" s="157"/>
      <c r="E24" s="74">
        <f t="shared" si="0"/>
        <v>226</v>
      </c>
      <c r="F24" s="74"/>
      <c r="G24" s="152"/>
      <c r="H24" s="74">
        <f t="shared" si="1"/>
        <v>226</v>
      </c>
    </row>
    <row r="25" spans="2:8">
      <c r="B25" s="98" t="s">
        <v>13</v>
      </c>
      <c r="C25" s="157">
        <v>4</v>
      </c>
      <c r="D25" s="157"/>
      <c r="E25" s="74">
        <f t="shared" si="0"/>
        <v>4</v>
      </c>
      <c r="F25" s="74"/>
      <c r="G25" s="152"/>
      <c r="H25" s="74">
        <f t="shared" si="1"/>
        <v>4</v>
      </c>
    </row>
    <row r="26" spans="2:8">
      <c r="B26" s="99" t="s">
        <v>25</v>
      </c>
      <c r="C26" s="75">
        <f>SUM(C20:C25)</f>
        <v>1121</v>
      </c>
      <c r="D26" s="75">
        <f>SUM(D20:D25)</f>
        <v>0</v>
      </c>
      <c r="E26" s="75">
        <f t="shared" si="0"/>
        <v>1121</v>
      </c>
      <c r="F26" s="75"/>
      <c r="G26" s="75">
        <f>SUM(G20:G25)</f>
        <v>0</v>
      </c>
      <c r="H26" s="75">
        <f t="shared" si="1"/>
        <v>1121</v>
      </c>
    </row>
    <row r="27" spans="2:8">
      <c r="B27" s="35" t="s">
        <v>0</v>
      </c>
      <c r="C27" s="76">
        <f>C18+C26</f>
        <v>1279</v>
      </c>
      <c r="D27" s="76">
        <f>D18+D26</f>
        <v>0</v>
      </c>
      <c r="E27" s="76">
        <f>E18+E26</f>
        <v>1279</v>
      </c>
      <c r="F27" s="76">
        <f>F18</f>
        <v>5</v>
      </c>
      <c r="G27" s="76">
        <f>G18+G26</f>
        <v>0</v>
      </c>
      <c r="H27" s="76">
        <f>H18+H26</f>
        <v>1284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" name="Dados dos TRTs_2"/>
    <protectedRange sqref="C20:D25 G20:G25" name="Dados dos TRTs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F40" sqref="F4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9" t="s">
        <v>50</v>
      </c>
      <c r="D2" s="189"/>
      <c r="E2" s="189"/>
      <c r="F2" s="189"/>
      <c r="G2" s="7"/>
      <c r="H2" s="7"/>
    </row>
    <row r="3" spans="2:8">
      <c r="B3" s="6" t="s">
        <v>28</v>
      </c>
      <c r="C3" s="189" t="s">
        <v>51</v>
      </c>
      <c r="D3" s="189"/>
      <c r="E3" s="189"/>
      <c r="F3" s="189"/>
      <c r="G3" s="7"/>
      <c r="H3" s="7"/>
    </row>
    <row r="4" spans="2:8">
      <c r="B4" s="7" t="s">
        <v>31</v>
      </c>
      <c r="C4" s="36">
        <v>43464</v>
      </c>
      <c r="D4" s="7"/>
      <c r="E4" s="7"/>
      <c r="F4" s="7"/>
      <c r="G4" s="7"/>
      <c r="H4" s="7"/>
    </row>
    <row r="5" spans="2:8">
      <c r="B5" s="191" t="s">
        <v>26</v>
      </c>
      <c r="C5" s="191"/>
      <c r="D5" s="191"/>
      <c r="E5" s="191"/>
      <c r="F5" s="191"/>
      <c r="G5" s="191"/>
      <c r="H5" s="1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88" t="s">
        <v>30</v>
      </c>
      <c r="C8" s="188" t="s">
        <v>14</v>
      </c>
      <c r="D8" s="188"/>
      <c r="E8" s="188"/>
      <c r="F8" s="188"/>
      <c r="G8" s="188" t="s">
        <v>15</v>
      </c>
      <c r="H8" s="188" t="s">
        <v>16</v>
      </c>
    </row>
    <row r="9" spans="2:8">
      <c r="B9" s="188"/>
      <c r="C9" s="188" t="s">
        <v>17</v>
      </c>
      <c r="D9" s="188"/>
      <c r="E9" s="188"/>
      <c r="F9" s="188" t="s">
        <v>18</v>
      </c>
      <c r="G9" s="188"/>
      <c r="H9" s="188"/>
    </row>
    <row r="10" spans="2:8">
      <c r="B10" s="188"/>
      <c r="C10" s="30" t="s">
        <v>19</v>
      </c>
      <c r="D10" s="30" t="s">
        <v>20</v>
      </c>
      <c r="E10" s="188" t="s">
        <v>21</v>
      </c>
      <c r="F10" s="188"/>
      <c r="G10" s="188"/>
      <c r="H10" s="188"/>
    </row>
    <row r="11" spans="2:8">
      <c r="B11" s="188"/>
      <c r="C11" s="31" t="s">
        <v>20</v>
      </c>
      <c r="D11" s="31" t="s">
        <v>2</v>
      </c>
      <c r="E11" s="188"/>
      <c r="F11" s="188"/>
      <c r="G11" s="188"/>
      <c r="H11" s="188"/>
    </row>
    <row r="12" spans="2:8">
      <c r="B12" s="188"/>
      <c r="C12" s="32" t="s">
        <v>3</v>
      </c>
      <c r="D12" s="32" t="s">
        <v>1</v>
      </c>
      <c r="E12" s="188"/>
      <c r="F12" s="188"/>
      <c r="G12" s="188"/>
      <c r="H12" s="188"/>
    </row>
    <row r="13" spans="2:8" ht="12.75" customHeight="1">
      <c r="B13" s="190" t="s">
        <v>22</v>
      </c>
      <c r="C13" s="190"/>
      <c r="D13" s="190"/>
      <c r="E13" s="190"/>
      <c r="F13" s="190"/>
      <c r="G13" s="190"/>
      <c r="H13" s="190"/>
    </row>
    <row r="14" spans="2:8">
      <c r="B14" s="98" t="s">
        <v>4</v>
      </c>
      <c r="C14" s="152">
        <v>2</v>
      </c>
      <c r="D14" s="152"/>
      <c r="E14" s="154">
        <f>C14+D14</f>
        <v>2</v>
      </c>
      <c r="F14" s="152"/>
      <c r="G14" s="152"/>
      <c r="H14" s="154">
        <f>E14+F14+G14</f>
        <v>2</v>
      </c>
    </row>
    <row r="15" spans="2:8">
      <c r="B15" s="98" t="s">
        <v>5</v>
      </c>
      <c r="C15" s="152">
        <v>55</v>
      </c>
      <c r="D15" s="152">
        <v>2</v>
      </c>
      <c r="E15" s="154">
        <f>C15+D15</f>
        <v>57</v>
      </c>
      <c r="F15" s="152">
        <v>3</v>
      </c>
      <c r="G15" s="152"/>
      <c r="H15" s="154">
        <f>E15+F15+G15</f>
        <v>60</v>
      </c>
    </row>
    <row r="16" spans="2:8">
      <c r="B16" s="98" t="s">
        <v>6</v>
      </c>
      <c r="C16" s="152">
        <v>1</v>
      </c>
      <c r="D16" s="152"/>
      <c r="E16" s="154">
        <f>C16+D16</f>
        <v>1</v>
      </c>
      <c r="F16" s="152"/>
      <c r="G16" s="152"/>
      <c r="H16" s="154">
        <f>E16+F16+G16</f>
        <v>1</v>
      </c>
    </row>
    <row r="17" spans="2:8">
      <c r="B17" s="98" t="s">
        <v>7</v>
      </c>
      <c r="C17" s="152">
        <v>18</v>
      </c>
      <c r="D17" s="152">
        <v>1</v>
      </c>
      <c r="E17" s="154">
        <f>C17+D17</f>
        <v>19</v>
      </c>
      <c r="F17" s="152">
        <v>4</v>
      </c>
      <c r="G17" s="152"/>
      <c r="H17" s="154">
        <f>E17+F17+G17</f>
        <v>23</v>
      </c>
    </row>
    <row r="18" spans="2:8">
      <c r="B18" s="99" t="s">
        <v>24</v>
      </c>
      <c r="C18" s="158">
        <f>SUM(C14:C17)</f>
        <v>76</v>
      </c>
      <c r="D18" s="158">
        <f>SUM(D14:D17)</f>
        <v>3</v>
      </c>
      <c r="E18" s="158">
        <f>C18+D18</f>
        <v>79</v>
      </c>
      <c r="F18" s="158">
        <f>SUM(F14:F17)</f>
        <v>7</v>
      </c>
      <c r="G18" s="158">
        <f>SUM(G14:G17)</f>
        <v>0</v>
      </c>
      <c r="H18" s="158">
        <f>E18+F18+G18</f>
        <v>86</v>
      </c>
    </row>
    <row r="19" spans="2:8">
      <c r="B19" s="193" t="s">
        <v>23</v>
      </c>
      <c r="C19" s="193"/>
      <c r="D19" s="193"/>
      <c r="E19" s="193"/>
      <c r="F19" s="193"/>
      <c r="G19" s="193"/>
      <c r="H19" s="193"/>
    </row>
    <row r="20" spans="2:8">
      <c r="B20" s="98" t="s">
        <v>8</v>
      </c>
      <c r="C20" s="157">
        <v>5</v>
      </c>
      <c r="D20" s="157"/>
      <c r="E20" s="154">
        <f t="shared" ref="E20:E26" si="0">C20+D20</f>
        <v>5</v>
      </c>
      <c r="F20" s="154"/>
      <c r="G20" s="152"/>
      <c r="H20" s="154">
        <f t="shared" ref="H20:H26" si="1">E20+G20</f>
        <v>5</v>
      </c>
    </row>
    <row r="21" spans="2:8">
      <c r="B21" s="98" t="s">
        <v>9</v>
      </c>
      <c r="C21" s="157">
        <v>206</v>
      </c>
      <c r="D21" s="157"/>
      <c r="E21" s="154">
        <f t="shared" si="0"/>
        <v>206</v>
      </c>
      <c r="F21" s="154"/>
      <c r="G21" s="152"/>
      <c r="H21" s="154">
        <f t="shared" si="1"/>
        <v>206</v>
      </c>
    </row>
    <row r="22" spans="2:8">
      <c r="B22" s="98" t="s">
        <v>10</v>
      </c>
      <c r="C22" s="157">
        <v>133</v>
      </c>
      <c r="D22" s="157"/>
      <c r="E22" s="154">
        <f t="shared" si="0"/>
        <v>133</v>
      </c>
      <c r="F22" s="154"/>
      <c r="G22" s="152"/>
      <c r="H22" s="154">
        <f t="shared" si="1"/>
        <v>133</v>
      </c>
    </row>
    <row r="23" spans="2:8">
      <c r="B23" s="98" t="s">
        <v>11</v>
      </c>
      <c r="C23" s="157">
        <v>121</v>
      </c>
      <c r="D23" s="157"/>
      <c r="E23" s="154">
        <f t="shared" si="0"/>
        <v>121</v>
      </c>
      <c r="F23" s="154"/>
      <c r="G23" s="152"/>
      <c r="H23" s="154">
        <f t="shared" si="1"/>
        <v>121</v>
      </c>
    </row>
    <row r="24" spans="2:8">
      <c r="B24" s="98" t="s">
        <v>12</v>
      </c>
      <c r="C24" s="157">
        <v>58</v>
      </c>
      <c r="D24" s="157"/>
      <c r="E24" s="154">
        <f t="shared" si="0"/>
        <v>58</v>
      </c>
      <c r="F24" s="154"/>
      <c r="G24" s="152"/>
      <c r="H24" s="154">
        <f t="shared" si="1"/>
        <v>58</v>
      </c>
    </row>
    <row r="25" spans="2:8">
      <c r="B25" s="98" t="s">
        <v>13</v>
      </c>
      <c r="C25" s="157">
        <v>12</v>
      </c>
      <c r="D25" s="157"/>
      <c r="E25" s="154">
        <f t="shared" si="0"/>
        <v>12</v>
      </c>
      <c r="F25" s="154"/>
      <c r="G25" s="152"/>
      <c r="H25" s="154">
        <f t="shared" si="1"/>
        <v>12</v>
      </c>
    </row>
    <row r="26" spans="2:8">
      <c r="B26" s="99" t="s">
        <v>25</v>
      </c>
      <c r="C26" s="158">
        <f>SUM(C20:C25)</f>
        <v>535</v>
      </c>
      <c r="D26" s="158">
        <f>SUM(D20:D25)</f>
        <v>0</v>
      </c>
      <c r="E26" s="158">
        <f t="shared" si="0"/>
        <v>535</v>
      </c>
      <c r="F26" s="158"/>
      <c r="G26" s="158">
        <f>SUM(G20:G25)</f>
        <v>0</v>
      </c>
      <c r="H26" s="158">
        <f t="shared" si="1"/>
        <v>535</v>
      </c>
    </row>
    <row r="27" spans="2:8">
      <c r="B27" s="100" t="s">
        <v>0</v>
      </c>
      <c r="C27" s="159">
        <f>C18+C26</f>
        <v>611</v>
      </c>
      <c r="D27" s="159">
        <f>D18+D26</f>
        <v>3</v>
      </c>
      <c r="E27" s="159">
        <f>E18+E26</f>
        <v>614</v>
      </c>
      <c r="F27" s="159">
        <f>F18</f>
        <v>7</v>
      </c>
      <c r="G27" s="159">
        <f>G18+G26</f>
        <v>0</v>
      </c>
      <c r="H27" s="159">
        <f>H18+H26</f>
        <v>621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"/>
    <protectedRange sqref="C20:D25 G20:G25" name="Dados dos TRTs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2016-09-23T15:03:26Z</cp:lastPrinted>
  <dcterms:created xsi:type="dcterms:W3CDTF">2010-01-11T15:46:31Z</dcterms:created>
  <dcterms:modified xsi:type="dcterms:W3CDTF">2019-01-25T16:30:14Z</dcterms:modified>
</cp:coreProperties>
</file>