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820" yWindow="-105" windowWidth="2103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5" i="31" l="1"/>
  <c r="G25" i="31"/>
  <c r="C25" i="31"/>
  <c r="K24" i="31"/>
  <c r="I24" i="31"/>
  <c r="H24" i="31"/>
  <c r="G24" i="31"/>
  <c r="F24" i="31"/>
  <c r="E24" i="31"/>
  <c r="D24" i="31"/>
  <c r="C24" i="31"/>
  <c r="L24" i="31" s="1"/>
  <c r="L23" i="31"/>
  <c r="L22" i="31"/>
  <c r="L21" i="31"/>
  <c r="L20" i="31"/>
  <c r="L19" i="31"/>
  <c r="L18" i="31"/>
  <c r="L16" i="31"/>
  <c r="K16" i="31"/>
  <c r="J16" i="31"/>
  <c r="J25" i="31" s="1"/>
  <c r="I16" i="31"/>
  <c r="I25" i="31" s="1"/>
  <c r="H16" i="31"/>
  <c r="H25" i="31" s="1"/>
  <c r="G16" i="31"/>
  <c r="F16" i="31"/>
  <c r="F25" i="31" s="1"/>
  <c r="E16" i="31"/>
  <c r="E25" i="31" s="1"/>
  <c r="D16" i="31"/>
  <c r="D25" i="31" s="1"/>
  <c r="C16" i="31"/>
  <c r="L15" i="31"/>
  <c r="L14" i="31"/>
  <c r="L13" i="31"/>
  <c r="L12" i="31"/>
  <c r="L25" i="31" l="1"/>
  <c r="K25" i="56"/>
  <c r="J25" i="56"/>
  <c r="I25" i="56"/>
  <c r="H25" i="56"/>
  <c r="G25" i="56"/>
  <c r="F25" i="56"/>
  <c r="E25" i="56"/>
  <c r="D25" i="56"/>
  <c r="C25" i="56"/>
  <c r="L24" i="56"/>
  <c r="L25" i="56" s="1"/>
  <c r="L23" i="56"/>
  <c r="L22" i="56"/>
  <c r="L21" i="56"/>
  <c r="L20" i="56"/>
  <c r="L19" i="56"/>
  <c r="L18" i="56"/>
  <c r="K25" i="55" l="1"/>
  <c r="G25" i="55"/>
  <c r="K24" i="55"/>
  <c r="I24" i="55"/>
  <c r="H24" i="55"/>
  <c r="G24" i="55"/>
  <c r="F24" i="55"/>
  <c r="E24" i="55"/>
  <c r="D24" i="55"/>
  <c r="D25" i="55" s="1"/>
  <c r="C24" i="55"/>
  <c r="L24" i="55" s="1"/>
  <c r="L23" i="55"/>
  <c r="L22" i="55"/>
  <c r="L21" i="55"/>
  <c r="L20" i="55"/>
  <c r="L19" i="55"/>
  <c r="L18" i="55"/>
  <c r="K16" i="55"/>
  <c r="J16" i="55"/>
  <c r="J25" i="55" s="1"/>
  <c r="I16" i="55"/>
  <c r="I25" i="55" s="1"/>
  <c r="H16" i="55"/>
  <c r="H25" i="55" s="1"/>
  <c r="G16" i="55"/>
  <c r="F16" i="55"/>
  <c r="F25" i="55" s="1"/>
  <c r="E16" i="55"/>
  <c r="E25" i="55" s="1"/>
  <c r="C16" i="55"/>
  <c r="C25" i="55" s="1"/>
  <c r="L15" i="55"/>
  <c r="L14" i="55"/>
  <c r="L13" i="55"/>
  <c r="L12" i="55"/>
  <c r="L16" i="55" s="1"/>
  <c r="L25" i="55" l="1"/>
  <c r="J25" i="54"/>
  <c r="F25" i="54"/>
  <c r="K24" i="54"/>
  <c r="I24" i="54"/>
  <c r="H24" i="54"/>
  <c r="G24" i="54"/>
  <c r="F24" i="54"/>
  <c r="E24" i="54"/>
  <c r="D24" i="54"/>
  <c r="C24" i="54"/>
  <c r="L24" i="54" s="1"/>
  <c r="L23" i="54"/>
  <c r="L22" i="54"/>
  <c r="L21" i="54"/>
  <c r="L20" i="54"/>
  <c r="L19" i="54"/>
  <c r="L18" i="54"/>
  <c r="K16" i="54"/>
  <c r="K25" i="54" s="1"/>
  <c r="J16" i="54"/>
  <c r="I16" i="54"/>
  <c r="I25" i="54" s="1"/>
  <c r="H16" i="54"/>
  <c r="H25" i="54" s="1"/>
  <c r="G16" i="54"/>
  <c r="G25" i="54" s="1"/>
  <c r="F16" i="54"/>
  <c r="E16" i="54"/>
  <c r="E25" i="54" s="1"/>
  <c r="D16" i="54"/>
  <c r="D25" i="54" s="1"/>
  <c r="C16" i="54"/>
  <c r="C25" i="54" s="1"/>
  <c r="L15" i="54"/>
  <c r="L14" i="54"/>
  <c r="L13" i="54"/>
  <c r="L12" i="54"/>
  <c r="L16" i="54" s="1"/>
  <c r="L25" i="54" l="1"/>
  <c r="J25" i="53"/>
  <c r="F25" i="53"/>
  <c r="L24" i="53"/>
  <c r="K24" i="53"/>
  <c r="I24" i="53"/>
  <c r="H24" i="53"/>
  <c r="G24" i="53"/>
  <c r="F24" i="53"/>
  <c r="E24" i="53"/>
  <c r="D24" i="53"/>
  <c r="C24" i="53"/>
  <c r="L23" i="53"/>
  <c r="L22" i="53"/>
  <c r="L21" i="53"/>
  <c r="L20" i="53"/>
  <c r="L19" i="53"/>
  <c r="L18" i="53"/>
  <c r="K16" i="53"/>
  <c r="K25" i="53" s="1"/>
  <c r="J16" i="53"/>
  <c r="I16" i="53"/>
  <c r="I25" i="53" s="1"/>
  <c r="H16" i="53"/>
  <c r="H25" i="53" s="1"/>
  <c r="G16" i="53"/>
  <c r="G25" i="53" s="1"/>
  <c r="F16" i="53"/>
  <c r="E16" i="53"/>
  <c r="E25" i="53" s="1"/>
  <c r="D16" i="53"/>
  <c r="D25" i="53" s="1"/>
  <c r="C16" i="53"/>
  <c r="C25" i="53" s="1"/>
  <c r="L15" i="53"/>
  <c r="L14" i="53"/>
  <c r="L13" i="53"/>
  <c r="L12" i="53"/>
  <c r="L16" i="53" s="1"/>
  <c r="L25" i="53" s="1"/>
  <c r="I24" i="52" l="1"/>
  <c r="I25" i="52" s="1"/>
  <c r="H24" i="52"/>
  <c r="H25" i="52" s="1"/>
  <c r="G24" i="52"/>
  <c r="G25" i="52" s="1"/>
  <c r="F24" i="52"/>
  <c r="E24" i="52"/>
  <c r="E25" i="52" s="1"/>
  <c r="D24" i="52"/>
  <c r="D25" i="52" s="1"/>
  <c r="C24" i="52"/>
  <c r="L24" i="52" s="1"/>
  <c r="L23" i="52"/>
  <c r="L22" i="52"/>
  <c r="L21" i="52"/>
  <c r="L20" i="52"/>
  <c r="L19" i="52"/>
  <c r="L18" i="52"/>
  <c r="K16" i="52"/>
  <c r="K25" i="52" s="1"/>
  <c r="J16" i="52"/>
  <c r="J25" i="52" s="1"/>
  <c r="H16" i="52"/>
  <c r="G16" i="52"/>
  <c r="F16" i="52"/>
  <c r="F25" i="52" s="1"/>
  <c r="D16" i="52"/>
  <c r="C16" i="52"/>
  <c r="L15" i="52"/>
  <c r="L14" i="52"/>
  <c r="L16" i="52" s="1"/>
  <c r="L13" i="52"/>
  <c r="L12" i="52"/>
  <c r="L25" i="52" l="1"/>
  <c r="C25" i="52"/>
  <c r="I25" i="51"/>
  <c r="K24" i="51"/>
  <c r="I24" i="51"/>
  <c r="H24" i="51"/>
  <c r="G24" i="51"/>
  <c r="F24" i="51"/>
  <c r="E24" i="51"/>
  <c r="D24" i="51"/>
  <c r="C24" i="51"/>
  <c r="L24" i="51" s="1"/>
  <c r="L23" i="51"/>
  <c r="L22" i="51"/>
  <c r="L21" i="51"/>
  <c r="L20" i="51"/>
  <c r="L19" i="51"/>
  <c r="L18" i="51"/>
  <c r="K16" i="51"/>
  <c r="K25" i="51" s="1"/>
  <c r="J16" i="51"/>
  <c r="J25" i="51" s="1"/>
  <c r="H16" i="51"/>
  <c r="H25" i="51" s="1"/>
  <c r="G16" i="51"/>
  <c r="G25" i="51" s="1"/>
  <c r="F16" i="51"/>
  <c r="F25" i="51" s="1"/>
  <c r="E16" i="51"/>
  <c r="E25" i="51" s="1"/>
  <c r="D16" i="51"/>
  <c r="D25" i="51" s="1"/>
  <c r="C16" i="51"/>
  <c r="C25" i="51" s="1"/>
  <c r="L15" i="51"/>
  <c r="L14" i="51"/>
  <c r="L13" i="51"/>
  <c r="L12" i="51"/>
  <c r="L16" i="51" s="1"/>
  <c r="L25" i="51" s="1"/>
  <c r="I25" i="50" l="1"/>
  <c r="E25" i="50"/>
  <c r="K24" i="50"/>
  <c r="I24" i="50"/>
  <c r="H24" i="50"/>
  <c r="G24" i="50"/>
  <c r="F24" i="50"/>
  <c r="E24" i="50"/>
  <c r="D24" i="50"/>
  <c r="C24" i="50"/>
  <c r="L24" i="50" s="1"/>
  <c r="L23" i="50"/>
  <c r="L22" i="50"/>
  <c r="L21" i="50"/>
  <c r="L20" i="50"/>
  <c r="L19" i="50"/>
  <c r="L18" i="50"/>
  <c r="K16" i="50"/>
  <c r="K25" i="50" s="1"/>
  <c r="J16" i="50"/>
  <c r="J25" i="50" s="1"/>
  <c r="I16" i="50"/>
  <c r="H16" i="50"/>
  <c r="H25" i="50" s="1"/>
  <c r="G16" i="50"/>
  <c r="G25" i="50" s="1"/>
  <c r="F16" i="50"/>
  <c r="F25" i="50" s="1"/>
  <c r="E16" i="50"/>
  <c r="D16" i="50"/>
  <c r="D25" i="50" s="1"/>
  <c r="C16" i="50"/>
  <c r="C25" i="50" s="1"/>
  <c r="L15" i="50"/>
  <c r="L14" i="50"/>
  <c r="L13" i="50"/>
  <c r="L12" i="50"/>
  <c r="L16" i="50" s="1"/>
  <c r="L25" i="50" l="1"/>
  <c r="H25" i="49"/>
  <c r="D25" i="49"/>
  <c r="K24" i="49"/>
  <c r="I24" i="49"/>
  <c r="H24" i="49"/>
  <c r="G24" i="49"/>
  <c r="F24" i="49"/>
  <c r="E24" i="49"/>
  <c r="D24" i="49"/>
  <c r="C24" i="49"/>
  <c r="L24" i="49" s="1"/>
  <c r="L23" i="49"/>
  <c r="L22" i="49"/>
  <c r="L21" i="49"/>
  <c r="L20" i="49"/>
  <c r="L19" i="49"/>
  <c r="L18" i="49"/>
  <c r="K16" i="49"/>
  <c r="K25" i="49" s="1"/>
  <c r="J16" i="49"/>
  <c r="J25" i="49" s="1"/>
  <c r="I16" i="49"/>
  <c r="I25" i="49" s="1"/>
  <c r="H16" i="49"/>
  <c r="G16" i="49"/>
  <c r="G25" i="49" s="1"/>
  <c r="F16" i="49"/>
  <c r="F25" i="49" s="1"/>
  <c r="E16" i="49"/>
  <c r="E25" i="49" s="1"/>
  <c r="D16" i="49"/>
  <c r="C16" i="49"/>
  <c r="C25" i="49" s="1"/>
  <c r="L15" i="49"/>
  <c r="L14" i="49"/>
  <c r="L13" i="49"/>
  <c r="L12" i="49"/>
  <c r="L16" i="49" s="1"/>
  <c r="L25" i="49" l="1"/>
  <c r="L15" i="48" l="1"/>
  <c r="L16" i="48" s="1"/>
  <c r="C16" i="48"/>
  <c r="D16" i="48"/>
  <c r="E16" i="48"/>
  <c r="F16" i="48"/>
  <c r="G16" i="48"/>
  <c r="H16" i="48"/>
  <c r="I16" i="48"/>
  <c r="J16" i="48"/>
  <c r="K16" i="48"/>
  <c r="C24" i="48"/>
  <c r="D24" i="48"/>
  <c r="E24" i="48"/>
  <c r="F24" i="48"/>
  <c r="G24" i="48"/>
  <c r="H24" i="48"/>
  <c r="I24" i="48"/>
  <c r="K24" i="48"/>
  <c r="L24" i="48" l="1"/>
  <c r="K25" i="47"/>
  <c r="J25" i="47"/>
  <c r="G25" i="47"/>
  <c r="F25" i="47"/>
  <c r="C25" i="47"/>
  <c r="K24" i="47"/>
  <c r="J24" i="47"/>
  <c r="I24" i="47"/>
  <c r="H24" i="47"/>
  <c r="L24" i="47" s="1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I16" i="47"/>
  <c r="I25" i="47" s="1"/>
  <c r="H16" i="47"/>
  <c r="H25" i="47" s="1"/>
  <c r="G16" i="47"/>
  <c r="F16" i="47"/>
  <c r="E16" i="47"/>
  <c r="E25" i="47" s="1"/>
  <c r="D16" i="47"/>
  <c r="D25" i="47" s="1"/>
  <c r="C16" i="47"/>
  <c r="L15" i="47"/>
  <c r="L14" i="47"/>
  <c r="L13" i="47"/>
  <c r="L16" i="47" s="1"/>
  <c r="L12" i="47"/>
  <c r="L25" i="47" l="1"/>
  <c r="I25" i="46"/>
  <c r="E25" i="46"/>
  <c r="K24" i="46"/>
  <c r="I24" i="46"/>
  <c r="H24" i="46"/>
  <c r="G24" i="46"/>
  <c r="F24" i="46"/>
  <c r="E24" i="46"/>
  <c r="D24" i="46"/>
  <c r="C24" i="46"/>
  <c r="L24" i="46" s="1"/>
  <c r="L23" i="46"/>
  <c r="L22" i="46"/>
  <c r="L21" i="46"/>
  <c r="L20" i="46"/>
  <c r="L19" i="46"/>
  <c r="L18" i="46"/>
  <c r="K16" i="46"/>
  <c r="K25" i="46" s="1"/>
  <c r="J16" i="46"/>
  <c r="J25" i="46" s="1"/>
  <c r="I16" i="46"/>
  <c r="H16" i="46"/>
  <c r="H25" i="46" s="1"/>
  <c r="G16" i="46"/>
  <c r="G25" i="46" s="1"/>
  <c r="F16" i="46"/>
  <c r="F25" i="46" s="1"/>
  <c r="E16" i="46"/>
  <c r="D16" i="46"/>
  <c r="D25" i="46" s="1"/>
  <c r="C16" i="46"/>
  <c r="C25" i="46" s="1"/>
  <c r="L15" i="46"/>
  <c r="L14" i="46"/>
  <c r="L13" i="46"/>
  <c r="L12" i="46"/>
  <c r="L16" i="46" s="1"/>
  <c r="L25" i="46" s="1"/>
  <c r="K24" i="44" l="1"/>
  <c r="H24" i="44"/>
  <c r="G24" i="44"/>
  <c r="F24" i="44"/>
  <c r="L24" i="44" s="1"/>
  <c r="E24" i="44"/>
  <c r="D24" i="44"/>
  <c r="C24" i="44"/>
  <c r="L23" i="44"/>
  <c r="L22" i="44"/>
  <c r="L21" i="44"/>
  <c r="L20" i="44"/>
  <c r="L19" i="44"/>
  <c r="L18" i="44"/>
  <c r="K16" i="44"/>
  <c r="K25" i="44" s="1"/>
  <c r="J16" i="44"/>
  <c r="J25" i="44" s="1"/>
  <c r="I16" i="44"/>
  <c r="I25" i="44" s="1"/>
  <c r="H16" i="44"/>
  <c r="H25" i="44" s="1"/>
  <c r="G16" i="44"/>
  <c r="G25" i="44" s="1"/>
  <c r="F16" i="44"/>
  <c r="F25" i="44" s="1"/>
  <c r="E16" i="44"/>
  <c r="E25" i="44" s="1"/>
  <c r="D16" i="44"/>
  <c r="D25" i="44" s="1"/>
  <c r="C16" i="44"/>
  <c r="C25" i="44" s="1"/>
  <c r="L15" i="44"/>
  <c r="L14" i="44"/>
  <c r="L13" i="44"/>
  <c r="L12" i="44"/>
  <c r="L16" i="44" s="1"/>
  <c r="L25" i="44" s="1"/>
  <c r="J25" i="42" l="1"/>
  <c r="F25" i="42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I16" i="42"/>
  <c r="I25" i="42" s="1"/>
  <c r="H16" i="42"/>
  <c r="H25" i="42" s="1"/>
  <c r="G16" i="42"/>
  <c r="G25" i="42" s="1"/>
  <c r="F16" i="42"/>
  <c r="E16" i="42"/>
  <c r="E25" i="42" s="1"/>
  <c r="D16" i="42"/>
  <c r="D25" i="42" s="1"/>
  <c r="C16" i="42"/>
  <c r="C25" i="42" s="1"/>
  <c r="L15" i="42"/>
  <c r="L14" i="42"/>
  <c r="L13" i="42"/>
  <c r="L12" i="42"/>
  <c r="L16" i="42" s="1"/>
  <c r="L25" i="42" l="1"/>
  <c r="I25" i="39"/>
  <c r="G25" i="39"/>
  <c r="E25" i="39"/>
  <c r="C25" i="39"/>
  <c r="K24" i="39"/>
  <c r="K25" i="39" s="1"/>
  <c r="I24" i="39"/>
  <c r="H24" i="39"/>
  <c r="G24" i="39"/>
  <c r="F24" i="39"/>
  <c r="E24" i="39"/>
  <c r="D24" i="39"/>
  <c r="C24" i="39"/>
  <c r="L24" i="39" s="1"/>
  <c r="L23" i="39"/>
  <c r="L22" i="39"/>
  <c r="L21" i="39"/>
  <c r="L20" i="39"/>
  <c r="L19" i="39"/>
  <c r="L18" i="39"/>
  <c r="K16" i="39"/>
  <c r="J16" i="39"/>
  <c r="J25" i="39" s="1"/>
  <c r="I16" i="39"/>
  <c r="H16" i="39"/>
  <c r="H25" i="39" s="1"/>
  <c r="G16" i="39"/>
  <c r="F16" i="39"/>
  <c r="F25" i="39" s="1"/>
  <c r="E16" i="39"/>
  <c r="D16" i="39"/>
  <c r="D25" i="39" s="1"/>
  <c r="C16" i="39"/>
  <c r="L15" i="39"/>
  <c r="L14" i="39"/>
  <c r="L13" i="39"/>
  <c r="L16" i="39" s="1"/>
  <c r="L25" i="39" s="1"/>
  <c r="L12" i="39"/>
  <c r="I25" i="37" l="1"/>
  <c r="G25" i="37"/>
  <c r="E25" i="37"/>
  <c r="C25" i="37"/>
  <c r="K24" i="37"/>
  <c r="K25" i="37" s="1"/>
  <c r="I24" i="37"/>
  <c r="H24" i="37"/>
  <c r="G24" i="37"/>
  <c r="F24" i="37"/>
  <c r="E24" i="37"/>
  <c r="D24" i="37"/>
  <c r="C24" i="37"/>
  <c r="L24" i="37" s="1"/>
  <c r="L23" i="37"/>
  <c r="L22" i="37"/>
  <c r="L21" i="37"/>
  <c r="L20" i="37"/>
  <c r="L19" i="37"/>
  <c r="L18" i="37"/>
  <c r="K16" i="37"/>
  <c r="J16" i="37"/>
  <c r="J25" i="37" s="1"/>
  <c r="I16" i="37"/>
  <c r="H16" i="37"/>
  <c r="H25" i="37" s="1"/>
  <c r="G16" i="37"/>
  <c r="F16" i="37"/>
  <c r="F25" i="37" s="1"/>
  <c r="E16" i="37"/>
  <c r="D16" i="37"/>
  <c r="D25" i="37" s="1"/>
  <c r="C16" i="37"/>
  <c r="L15" i="37"/>
  <c r="L14" i="37"/>
  <c r="L13" i="37"/>
  <c r="L16" i="37" s="1"/>
  <c r="L25" i="37" s="1"/>
  <c r="L12" i="37"/>
  <c r="J25" i="35" l="1"/>
  <c r="F25" i="35"/>
  <c r="K24" i="35"/>
  <c r="I24" i="35"/>
  <c r="H24" i="35"/>
  <c r="G24" i="35"/>
  <c r="F24" i="35"/>
  <c r="E24" i="35"/>
  <c r="D24" i="35"/>
  <c r="C24" i="35"/>
  <c r="L24" i="35" s="1"/>
  <c r="L23" i="35"/>
  <c r="L22" i="35"/>
  <c r="L21" i="35"/>
  <c r="L20" i="35"/>
  <c r="L19" i="35"/>
  <c r="L18" i="35"/>
  <c r="K16" i="35"/>
  <c r="K25" i="35" s="1"/>
  <c r="J16" i="35"/>
  <c r="I16" i="35"/>
  <c r="I25" i="35" s="1"/>
  <c r="H16" i="35"/>
  <c r="H25" i="35" s="1"/>
  <c r="G16" i="35"/>
  <c r="G25" i="35" s="1"/>
  <c r="F16" i="35"/>
  <c r="E16" i="35"/>
  <c r="E25" i="35" s="1"/>
  <c r="D16" i="35"/>
  <c r="D25" i="35" s="1"/>
  <c r="C16" i="35"/>
  <c r="C25" i="35" s="1"/>
  <c r="L15" i="35"/>
  <c r="L14" i="35"/>
  <c r="L13" i="35"/>
  <c r="L12" i="35"/>
  <c r="L16" i="35" s="1"/>
  <c r="L25" i="35" l="1"/>
  <c r="I25" i="33"/>
  <c r="E25" i="33"/>
  <c r="K24" i="33"/>
  <c r="I24" i="33"/>
  <c r="H24" i="33"/>
  <c r="G24" i="33"/>
  <c r="F24" i="33"/>
  <c r="E24" i="33"/>
  <c r="D24" i="33"/>
  <c r="C24" i="33"/>
  <c r="L24" i="33" s="1"/>
  <c r="L23" i="33"/>
  <c r="L22" i="33"/>
  <c r="L21" i="33"/>
  <c r="L20" i="33"/>
  <c r="L19" i="33"/>
  <c r="L18" i="33"/>
  <c r="K16" i="33"/>
  <c r="K25" i="33" s="1"/>
  <c r="J16" i="33"/>
  <c r="J25" i="33" s="1"/>
  <c r="I16" i="33"/>
  <c r="H16" i="33"/>
  <c r="H25" i="33" s="1"/>
  <c r="G16" i="33"/>
  <c r="G25" i="33" s="1"/>
  <c r="F16" i="33"/>
  <c r="F25" i="33" s="1"/>
  <c r="E16" i="33"/>
  <c r="D16" i="33"/>
  <c r="D25" i="33" s="1"/>
  <c r="C16" i="33"/>
  <c r="C25" i="33" s="1"/>
  <c r="L15" i="33"/>
  <c r="L14" i="33"/>
  <c r="L13" i="33"/>
  <c r="L12" i="33"/>
  <c r="L16" i="33" s="1"/>
  <c r="L25" i="33" l="1"/>
  <c r="K24" i="41" l="1"/>
  <c r="I24" i="41"/>
  <c r="H24" i="41"/>
  <c r="G24" i="41"/>
  <c r="F24" i="41"/>
  <c r="E24" i="41"/>
  <c r="D24" i="41"/>
  <c r="C24" i="41"/>
  <c r="L24" i="41" s="1"/>
  <c r="L23" i="41"/>
  <c r="L22" i="41"/>
  <c r="L21" i="41"/>
  <c r="L20" i="41"/>
  <c r="L19" i="41"/>
  <c r="L18" i="41"/>
  <c r="K16" i="41"/>
  <c r="J16" i="41"/>
  <c r="I16" i="41"/>
  <c r="H16" i="41"/>
  <c r="G16" i="41"/>
  <c r="F16" i="41"/>
  <c r="E16" i="41"/>
  <c r="D16" i="41"/>
  <c r="C16" i="41"/>
  <c r="L15" i="41"/>
  <c r="L14" i="41"/>
  <c r="L13" i="41"/>
  <c r="L16" i="41" s="1"/>
  <c r="L12" i="41"/>
  <c r="I25" i="43" l="1"/>
  <c r="E25" i="43"/>
  <c r="K24" i="43"/>
  <c r="I24" i="43"/>
  <c r="H24" i="43"/>
  <c r="G24" i="43"/>
  <c r="F24" i="43"/>
  <c r="E24" i="43"/>
  <c r="D24" i="43"/>
  <c r="C24" i="43"/>
  <c r="L24" i="43" s="1"/>
  <c r="L23" i="43"/>
  <c r="L22" i="43"/>
  <c r="L21" i="43"/>
  <c r="L20" i="43"/>
  <c r="L19" i="43"/>
  <c r="L18" i="43"/>
  <c r="K16" i="43"/>
  <c r="K25" i="43" s="1"/>
  <c r="J16" i="43"/>
  <c r="J25" i="43" s="1"/>
  <c r="I16" i="43"/>
  <c r="H16" i="43"/>
  <c r="H25" i="43" s="1"/>
  <c r="G16" i="43"/>
  <c r="G25" i="43" s="1"/>
  <c r="F16" i="43"/>
  <c r="F25" i="43" s="1"/>
  <c r="E16" i="43"/>
  <c r="D16" i="43"/>
  <c r="D25" i="43" s="1"/>
  <c r="C16" i="43"/>
  <c r="C25" i="43" s="1"/>
  <c r="L15" i="43"/>
  <c r="L14" i="43"/>
  <c r="L13" i="43"/>
  <c r="L12" i="43"/>
  <c r="L16" i="43" s="1"/>
  <c r="L25" i="43" l="1"/>
  <c r="J25" i="38"/>
  <c r="F25" i="38"/>
  <c r="K24" i="38"/>
  <c r="I24" i="38"/>
  <c r="H24" i="38"/>
  <c r="G24" i="38"/>
  <c r="F24" i="38"/>
  <c r="E24" i="38"/>
  <c r="D24" i="38"/>
  <c r="C24" i="38"/>
  <c r="L24" i="38" s="1"/>
  <c r="L23" i="38"/>
  <c r="L22" i="38"/>
  <c r="L21" i="38"/>
  <c r="L20" i="38"/>
  <c r="L19" i="38"/>
  <c r="L18" i="38"/>
  <c r="K16" i="38"/>
  <c r="K25" i="38" s="1"/>
  <c r="J16" i="38"/>
  <c r="I16" i="38"/>
  <c r="I25" i="38" s="1"/>
  <c r="H16" i="38"/>
  <c r="H25" i="38" s="1"/>
  <c r="G16" i="38"/>
  <c r="G25" i="38" s="1"/>
  <c r="F16" i="38"/>
  <c r="E16" i="38"/>
  <c r="E25" i="38" s="1"/>
  <c r="D16" i="38"/>
  <c r="D25" i="38" s="1"/>
  <c r="C16" i="38"/>
  <c r="C25" i="38" s="1"/>
  <c r="L15" i="38"/>
  <c r="L14" i="38"/>
  <c r="L13" i="38"/>
  <c r="L12" i="38"/>
  <c r="L16" i="38" s="1"/>
  <c r="J25" i="36"/>
  <c r="F25" i="36"/>
  <c r="K24" i="36"/>
  <c r="I24" i="36"/>
  <c r="H24" i="36"/>
  <c r="G24" i="36"/>
  <c r="F24" i="36"/>
  <c r="E24" i="36"/>
  <c r="D24" i="36"/>
  <c r="C24" i="36"/>
  <c r="L24" i="36" s="1"/>
  <c r="L23" i="36"/>
  <c r="L22" i="36"/>
  <c r="L21" i="36"/>
  <c r="L20" i="36"/>
  <c r="L19" i="36"/>
  <c r="L18" i="36"/>
  <c r="K16" i="36"/>
  <c r="K25" i="36" s="1"/>
  <c r="J16" i="36"/>
  <c r="I16" i="36"/>
  <c r="I25" i="36" s="1"/>
  <c r="H16" i="36"/>
  <c r="H25" i="36" s="1"/>
  <c r="G16" i="36"/>
  <c r="G25" i="36" s="1"/>
  <c r="F16" i="36"/>
  <c r="E16" i="36"/>
  <c r="E25" i="36" s="1"/>
  <c r="D16" i="36"/>
  <c r="D25" i="36" s="1"/>
  <c r="C16" i="36"/>
  <c r="C25" i="36" s="1"/>
  <c r="L15" i="36"/>
  <c r="L14" i="36"/>
  <c r="L13" i="36"/>
  <c r="L12" i="36"/>
  <c r="L16" i="36" s="1"/>
  <c r="L25" i="38" l="1"/>
  <c r="L25" i="36"/>
  <c r="K25" i="34"/>
  <c r="G25" i="34"/>
  <c r="C25" i="34"/>
  <c r="K24" i="34"/>
  <c r="I24" i="34"/>
  <c r="H24" i="34"/>
  <c r="G24" i="34"/>
  <c r="F24" i="34"/>
  <c r="E24" i="34"/>
  <c r="D24" i="34"/>
  <c r="C24" i="34"/>
  <c r="L24" i="34" s="1"/>
  <c r="L23" i="34"/>
  <c r="L22" i="34"/>
  <c r="L21" i="34"/>
  <c r="L20" i="34"/>
  <c r="L19" i="34"/>
  <c r="L18" i="34"/>
  <c r="K16" i="34"/>
  <c r="J16" i="34"/>
  <c r="J25" i="34" s="1"/>
  <c r="I16" i="34"/>
  <c r="I25" i="34" s="1"/>
  <c r="H16" i="34"/>
  <c r="H25" i="34" s="1"/>
  <c r="G16" i="34"/>
  <c r="F16" i="34"/>
  <c r="F25" i="34" s="1"/>
  <c r="E16" i="34"/>
  <c r="E25" i="34" s="1"/>
  <c r="D16" i="34"/>
  <c r="D25" i="34" s="1"/>
  <c r="C16" i="34"/>
  <c r="L15" i="34"/>
  <c r="L14" i="34"/>
  <c r="L13" i="34"/>
  <c r="L16" i="34" s="1"/>
  <c r="L12" i="34"/>
  <c r="L25" i="34" l="1"/>
  <c r="K25" i="48" l="1"/>
  <c r="J25" i="48"/>
  <c r="I25" i="48"/>
  <c r="G25" i="48"/>
  <c r="E25" i="48"/>
  <c r="C25" i="48"/>
  <c r="L25" i="48" l="1"/>
  <c r="D25" i="48"/>
  <c r="H25" i="48"/>
  <c r="F25" i="48"/>
  <c r="I25" i="41"/>
  <c r="E25" i="41"/>
  <c r="K25" i="41"/>
  <c r="J25" i="41"/>
  <c r="C25" i="41"/>
  <c r="G25" i="41" l="1"/>
  <c r="D25" i="41"/>
  <c r="H25" i="41"/>
  <c r="F25" i="41"/>
  <c r="L25" i="41" l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<sst xmlns="http://schemas.openxmlformats.org/spreadsheetml/2006/main" count="949" uniqueCount="90">
  <si>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</si>
  <si>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</si>
  <si>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</si>
  <si>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</si>
  <si>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</si>
  <si>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</si>
  <si>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</si>
  <si>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</si>
  <si>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</si>
  <si>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</si>
  <si>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</si>
  <si>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</si>
  <si>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</si>
  <si>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</si>
  <si>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</si>
  <si>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</si>
  <si>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</si>
  <si>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</si>
  <si>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</si>
  <si>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</si>
  <si>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</si>
  <si>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</si>
  <si>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</si>
  <si>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</si>
  <si>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</si>
  <si>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</si>
  <si>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</si>
  <si>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</si>
  <si>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</si>
  <si>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</si>
  <si>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</si>
  <si>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</si>
  <si>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</si>
  <si>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 xml:space="preserve">ÓRGÃO: </t>
  </si>
  <si>
    <t>TRIBUNAL REGIONAL DO TRABALHO DA 4ª REGIÃO</t>
  </si>
  <si>
    <t>SECRETARIA DE GESTÃO DE PESSOAS</t>
  </si>
  <si>
    <t>Data de referência: 31/08/2015</t>
  </si>
  <si>
    <t>RESOLUÇÃO 102 CNJ - ANEXO IV- QUANTITATIVO DE CARGOS E FUNÇÕES</t>
  </si>
  <si>
    <t>Funções de Confiança</t>
  </si>
  <si>
    <t>FC-03</t>
  </si>
  <si>
    <t>UNIDADE: SECRETARIA DE GESTÃO DE PESSOAS</t>
  </si>
  <si>
    <t>ÓRGÃO: TRIBUNAL REGIONAL DO DA TRABAHO DA 15ª REGIÃO</t>
  </si>
  <si>
    <t>ÓRGÃO: TRT - 21ª REGIÃO</t>
  </si>
  <si>
    <t>UNIDADE: COORDENADORIA DE GESTÃO DE PESSOAS</t>
  </si>
  <si>
    <t>TRIBUNAL REGIONAL DO TRABALHO DA 22ª REGIÃO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</si>
  <si>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</si>
  <si>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</si>
  <si>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</si>
  <si>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</si>
  <si>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ÓRGÃO: Tribunal Regional do Trabalho da 17ª Região</t>
  </si>
  <si>
    <t>TRIBUNAL REGIONAL DO TRABALHO DA 23ª REGIÃO</t>
  </si>
  <si>
    <t>TRIBUNAL REGIONAL DO TRABALHO DA 1ª REGIÃO</t>
  </si>
  <si>
    <t>SECRETARIA DE ADMINISTRAÇÃO DE PESSOAL</t>
  </si>
  <si>
    <t>ÓRGÃO: TRIBUNAL REGIONAL DO TRABALHO DA 5ª REGIÃO</t>
  </si>
  <si>
    <t>JUSTIÇA DO TRABALHO</t>
  </si>
  <si>
    <t>ÓRGÃO: TRIBUNAL REGIONAL DO TRABALHO DA SEXTA REGIÃO</t>
  </si>
  <si>
    <t>UNIDADE: SECRETARIA DE GESTÃO DE PESSOAS/COORDENADORIA DE ADMINISTRAÇÃO DE PESSOAL</t>
  </si>
  <si>
    <t>PODER JUDICIÁRIO FEDERAL</t>
  </si>
  <si>
    <t>ÓRGÃO: Tribunal Regional do Trabalho 10ª Região</t>
  </si>
  <si>
    <t>UNIDADE: Coordenadoria de Pessoal e de Informações Funcionais</t>
  </si>
  <si>
    <t>TRIBUNAL REGIONAL DO TRABALHO DA 20ª REGIÃO</t>
  </si>
  <si>
    <t>COORDENADORIA DE GESTÃO DE PESSOAS</t>
  </si>
  <si>
    <t>ÓRGÃO: TRIBUNAL REGIONAL DO TRABALHO 18ª REGIÃO</t>
  </si>
  <si>
    <t>UNIDADE:SECRETRIA DE GESTÃO DE PESSOAS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</si>
  <si>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</si>
  <si>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</si>
  <si>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</si>
  <si>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</si>
  <si>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TRT-2ª REGIÃO</t>
  </si>
  <si>
    <t>Consolidado da Justiça do Trabalho</t>
  </si>
  <si>
    <t>UNIDADE: Coordenadoria de Gestão de Pessoas CSJT</t>
  </si>
  <si>
    <t>ÓRGÃO: TRIBUNAL REGIONAL DO TRABALHO 11ª REGIÃO</t>
  </si>
  <si>
    <t>Data de referência: 31/12/2015</t>
  </si>
  <si>
    <t>UNIDADE: 80002</t>
  </si>
  <si>
    <t>Data de início da vigência: dezembro/2015</t>
  </si>
  <si>
    <t>CJ-01</t>
  </si>
  <si>
    <t>TRT 3ª Região</t>
  </si>
  <si>
    <t>12/2015</t>
  </si>
  <si>
    <t>ÓRGÃO: TRT 7ª REGIÃO</t>
  </si>
  <si>
    <t>UNIDADE: DIVISÃO DE RECURSOS HUMANOS - SETOR DE INFORMAÇÕES FUNCIONAIS</t>
  </si>
  <si>
    <t>ÓRGÃO: Tribunal Regional do Trabalho da 12ª Região</t>
  </si>
  <si>
    <t>UNIDADE: Secretaria de Gestão De Pessoas</t>
  </si>
  <si>
    <t>Data de referência: 31/12/2015 publicado em 13/01/2016</t>
  </si>
  <si>
    <t>ÓRGÃO: TRIBUNAL REGIONAL DO TRABALHO DA 16ª REGIÃO</t>
  </si>
  <si>
    <t>ÓRGÃO: TRT DA 19ª REGIÃO</t>
  </si>
  <si>
    <t>Data de referência: 01/12/2015</t>
  </si>
  <si>
    <t>ÓRGÃO: TRIBNAL REGIONAL DO TRABALHO DA 24ª REGIÃO</t>
  </si>
  <si>
    <t>UNIDADE: SERVIÇO DE RECURSOS HUMANOS</t>
  </si>
  <si>
    <t>ÓRGÃO: TRIBUNAL SUPERIOR DO TRABALHO</t>
  </si>
  <si>
    <t>UNIDADE: COORDENADORIA DE INFORMAÇÕES FUNCIONAIS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</si>
</sst>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d/m/yy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 tint="-0.249977111117893"/>
        <bgColor indexed="1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55"/>
      </patternFill>
    </fill>
  </fills>
  <borders count="4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0" fontId="1" fillId="0" borderId="0"/>
  </cellStyleXfs>
  <cellXfs count="246">
    <xf numFmtId="0" fontId="0" fillId="0" borderId="0" xfId="0"/>
    <xf numFmtId="0" fontId="2" fillId="0" borderId="0" xfId="0" applyFont="1" applyAlignment="1">
      <alignment wrapText="1"/>
    </xf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7" xfId="0" applyFont="1" applyFill="1" applyBorder="1" applyAlignment="1">
      <alignment horizontal="center" vertical="center" wrapText="1"/>
    </xf>
    <xf numFmtId="0" fontId="59" fillId="0" borderId="0" xfId="0" applyFont="1"/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9" fillId="0" borderId="17" xfId="0" applyNumberFormat="1" applyFont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0" fontId="60" fillId="0" borderId="0" xfId="0" applyFont="1" applyAlignment="1"/>
    <xf numFmtId="0" fontId="60" fillId="0" borderId="0" xfId="0" applyFont="1" applyAlignment="1">
      <alignment horizontal="right"/>
    </xf>
    <xf numFmtId="0" fontId="60" fillId="0" borderId="0" xfId="0" applyFont="1"/>
    <xf numFmtId="0" fontId="61" fillId="0" borderId="0" xfId="0" applyFont="1"/>
    <xf numFmtId="3" fontId="60" fillId="0" borderId="21" xfId="0" applyNumberFormat="1" applyFont="1" applyBorder="1" applyAlignment="1">
      <alignment horizontal="right"/>
    </xf>
    <xf numFmtId="3" fontId="61" fillId="0" borderId="21" xfId="0" applyNumberFormat="1" applyFont="1" applyBorder="1" applyAlignment="1">
      <alignment horizontal="right"/>
    </xf>
    <xf numFmtId="3" fontId="59" fillId="28" borderId="17" xfId="0" applyNumberFormat="1" applyFont="1" applyFill="1" applyBorder="1" applyAlignment="1">
      <alignment horizontal="right"/>
    </xf>
    <xf numFmtId="0" fontId="59" fillId="27" borderId="17" xfId="0" applyFont="1" applyFill="1" applyBorder="1" applyAlignment="1">
      <alignment horizontal="center"/>
    </xf>
    <xf numFmtId="3" fontId="59" fillId="27" borderId="17" xfId="0" applyNumberFormat="1" applyFont="1" applyFill="1" applyBorder="1" applyAlignment="1">
      <alignment horizontal="right"/>
    </xf>
    <xf numFmtId="3" fontId="0" fillId="0" borderId="0" xfId="0" applyNumberFormat="1"/>
    <xf numFmtId="14" fontId="58" fillId="0" borderId="0" xfId="0" applyNumberFormat="1" applyFont="1"/>
    <xf numFmtId="0" fontId="62" fillId="0" borderId="0" xfId="0" applyFont="1"/>
    <xf numFmtId="0" fontId="63" fillId="0" borderId="0" xfId="0" applyFont="1"/>
    <xf numFmtId="0" fontId="4" fillId="0" borderId="0" xfId="246"/>
    <xf numFmtId="0" fontId="58" fillId="0" borderId="0" xfId="246" applyFont="1" applyAlignment="1"/>
    <xf numFmtId="0" fontId="58" fillId="0" borderId="0" xfId="246" applyFont="1"/>
    <xf numFmtId="14" fontId="58" fillId="0" borderId="0" xfId="246" applyNumberFormat="1" applyFont="1"/>
    <xf numFmtId="0" fontId="59" fillId="0" borderId="0" xfId="246" applyFont="1"/>
    <xf numFmtId="0" fontId="58" fillId="0" borderId="25" xfId="246" applyFont="1" applyBorder="1" applyAlignment="1">
      <alignment horizontal="center"/>
    </xf>
    <xf numFmtId="3" fontId="58" fillId="0" borderId="26" xfId="246" applyNumberFormat="1" applyFont="1" applyBorder="1" applyAlignment="1">
      <alignment horizontal="right"/>
    </xf>
    <xf numFmtId="0" fontId="59" fillId="0" borderId="25" xfId="246" applyFont="1" applyBorder="1" applyAlignment="1">
      <alignment horizontal="center"/>
    </xf>
    <xf numFmtId="3" fontId="59" fillId="0" borderId="26" xfId="246" applyNumberFormat="1" applyFont="1" applyBorder="1" applyAlignment="1">
      <alignment horizontal="right"/>
    </xf>
    <xf numFmtId="0" fontId="59" fillId="24" borderId="29" xfId="246" applyFont="1" applyFill="1" applyBorder="1" applyAlignment="1">
      <alignment horizontal="center"/>
    </xf>
    <xf numFmtId="3" fontId="59" fillId="24" borderId="30" xfId="246" applyNumberFormat="1" applyFont="1" applyFill="1" applyBorder="1" applyAlignment="1">
      <alignment horizontal="right"/>
    </xf>
    <xf numFmtId="3" fontId="59" fillId="24" borderId="31" xfId="246" applyNumberFormat="1" applyFont="1" applyFill="1" applyBorder="1" applyAlignment="1">
      <alignment horizontal="right"/>
    </xf>
    <xf numFmtId="17" fontId="58" fillId="0" borderId="0" xfId="0" applyNumberFormat="1" applyFont="1"/>
    <xf numFmtId="0" fontId="58" fillId="0" borderId="21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0" fillId="0" borderId="0" xfId="0" applyFont="1"/>
    <xf numFmtId="0" fontId="0" fillId="0" borderId="0" xfId="0" applyAlignment="1"/>
    <xf numFmtId="180" fontId="60" fillId="0" borderId="0" xfId="0" applyNumberFormat="1" applyFont="1"/>
    <xf numFmtId="0" fontId="58" fillId="0" borderId="32" xfId="0" applyFont="1" applyBorder="1" applyAlignment="1">
      <alignment horizontal="center"/>
    </xf>
    <xf numFmtId="3" fontId="58" fillId="0" borderId="32" xfId="0" applyNumberFormat="1" applyFont="1" applyBorder="1" applyAlignment="1">
      <alignment horizontal="right"/>
    </xf>
    <xf numFmtId="3" fontId="58" fillId="25" borderId="32" xfId="0" applyNumberFormat="1" applyFont="1" applyFill="1" applyBorder="1" applyAlignment="1">
      <alignment horizontal="right"/>
    </xf>
    <xf numFmtId="0" fontId="59" fillId="0" borderId="32" xfId="0" applyFont="1" applyBorder="1" applyAlignment="1">
      <alignment horizontal="center"/>
    </xf>
    <xf numFmtId="3" fontId="59" fillId="0" borderId="32" xfId="0" applyNumberFormat="1" applyFont="1" applyBorder="1" applyAlignment="1">
      <alignment horizontal="right"/>
    </xf>
    <xf numFmtId="3" fontId="59" fillId="25" borderId="32" xfId="0" applyNumberFormat="1" applyFont="1" applyFill="1" applyBorder="1" applyAlignment="1">
      <alignment horizontal="right"/>
    </xf>
    <xf numFmtId="0" fontId="59" fillId="24" borderId="32" xfId="0" applyFont="1" applyFill="1" applyBorder="1" applyAlignment="1">
      <alignment horizontal="center"/>
    </xf>
    <xf numFmtId="3" fontId="59" fillId="24" borderId="32" xfId="0" applyNumberFormat="1" applyFont="1" applyFill="1" applyBorder="1" applyAlignment="1">
      <alignment horizontal="right"/>
    </xf>
    <xf numFmtId="3" fontId="58" fillId="28" borderId="32" xfId="0" applyNumberFormat="1" applyFont="1" applyFill="1" applyBorder="1" applyAlignment="1">
      <alignment horizontal="right"/>
    </xf>
    <xf numFmtId="3" fontId="59" fillId="28" borderId="32" xfId="0" applyNumberFormat="1" applyFont="1" applyFill="1" applyBorder="1" applyAlignment="1">
      <alignment horizontal="right"/>
    </xf>
    <xf numFmtId="0" fontId="59" fillId="27" borderId="32" xfId="0" applyFont="1" applyFill="1" applyBorder="1" applyAlignment="1">
      <alignment horizontal="center"/>
    </xf>
    <xf numFmtId="3" fontId="59" fillId="27" borderId="32" xfId="0" applyNumberFormat="1" applyFont="1" applyFill="1" applyBorder="1" applyAlignment="1">
      <alignment horizontal="right"/>
    </xf>
    <xf numFmtId="0" fontId="58" fillId="24" borderId="32" xfId="0" applyFont="1" applyFill="1" applyBorder="1" applyAlignment="1">
      <alignment horizontal="center" vertical="center" wrapText="1"/>
    </xf>
    <xf numFmtId="14" fontId="60" fillId="0" borderId="0" xfId="0" applyNumberFormat="1" applyFont="1" applyAlignment="1">
      <alignment horizontal="right"/>
    </xf>
    <xf numFmtId="0" fontId="58" fillId="27" borderId="32" xfId="0" applyFont="1" applyFill="1" applyBorder="1" applyAlignment="1">
      <alignment horizontal="center" vertical="center" wrapText="1"/>
    </xf>
    <xf numFmtId="0" fontId="60" fillId="8" borderId="21" xfId="0" applyFont="1" applyFill="1" applyBorder="1" applyAlignment="1">
      <alignment horizontal="center" vertical="center" wrapText="1"/>
    </xf>
    <xf numFmtId="0" fontId="60" fillId="0" borderId="21" xfId="0" applyFont="1" applyBorder="1" applyAlignment="1">
      <alignment horizontal="center"/>
    </xf>
    <xf numFmtId="3" fontId="60" fillId="0" borderId="21" xfId="0" applyNumberFormat="1" applyFont="1" applyBorder="1" applyAlignment="1">
      <alignment horizontal="center"/>
    </xf>
    <xf numFmtId="3" fontId="58" fillId="0" borderId="21" xfId="0" applyNumberFormat="1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3" fontId="61" fillId="0" borderId="21" xfId="0" applyNumberFormat="1" applyFont="1" applyBorder="1" applyAlignment="1">
      <alignment horizontal="center"/>
    </xf>
    <xf numFmtId="3" fontId="60" fillId="21" borderId="21" xfId="0" applyNumberFormat="1" applyFont="1" applyFill="1" applyBorder="1" applyAlignment="1">
      <alignment horizontal="center"/>
    </xf>
    <xf numFmtId="3" fontId="61" fillId="21" borderId="21" xfId="0" applyNumberFormat="1" applyFont="1" applyFill="1" applyBorder="1" applyAlignment="1">
      <alignment horizontal="center"/>
    </xf>
    <xf numFmtId="0" fontId="61" fillId="8" borderId="21" xfId="0" applyFont="1" applyFill="1" applyBorder="1" applyAlignment="1">
      <alignment horizontal="center"/>
    </xf>
    <xf numFmtId="3" fontId="61" fillId="8" borderId="21" xfId="0" applyNumberFormat="1" applyFont="1" applyFill="1" applyBorder="1" applyAlignment="1">
      <alignment horizontal="center"/>
    </xf>
    <xf numFmtId="0" fontId="58" fillId="24" borderId="32" xfId="0" applyFont="1" applyFill="1" applyBorder="1" applyAlignment="1">
      <alignment horizontal="center" vertical="center" wrapText="1"/>
    </xf>
    <xf numFmtId="0" fontId="58" fillId="24" borderId="32" xfId="0" applyFont="1" applyFill="1" applyBorder="1" applyAlignment="1">
      <alignment horizontal="center" vertical="center" wrapText="1"/>
    </xf>
    <xf numFmtId="0" fontId="58" fillId="24" borderId="32" xfId="0" applyFont="1" applyFill="1" applyBorder="1" applyAlignment="1">
      <alignment horizontal="center" vertical="center" wrapText="1"/>
    </xf>
    <xf numFmtId="3" fontId="58" fillId="24" borderId="32" xfId="0" applyNumberFormat="1" applyFont="1" applyFill="1" applyBorder="1" applyAlignment="1">
      <alignment horizontal="right"/>
    </xf>
    <xf numFmtId="0" fontId="58" fillId="27" borderId="36" xfId="0" applyFont="1" applyFill="1" applyBorder="1" applyAlignment="1">
      <alignment horizontal="center" vertical="center" wrapText="1"/>
    </xf>
    <xf numFmtId="0" fontId="58" fillId="0" borderId="36" xfId="0" applyFont="1" applyBorder="1" applyAlignment="1">
      <alignment horizontal="center"/>
    </xf>
    <xf numFmtId="3" fontId="58" fillId="0" borderId="36" xfId="0" applyNumberFormat="1" applyFont="1" applyBorder="1" applyAlignment="1">
      <alignment horizontal="right"/>
    </xf>
    <xf numFmtId="3" fontId="58" fillId="28" borderId="36" xfId="0" applyNumberFormat="1" applyFont="1" applyFill="1" applyBorder="1" applyAlignment="1">
      <alignment horizontal="right"/>
    </xf>
    <xf numFmtId="0" fontId="59" fillId="0" borderId="36" xfId="0" applyFont="1" applyBorder="1" applyAlignment="1">
      <alignment horizontal="center"/>
    </xf>
    <xf numFmtId="3" fontId="59" fillId="0" borderId="36" xfId="0" applyNumberFormat="1" applyFont="1" applyBorder="1" applyAlignment="1">
      <alignment horizontal="right"/>
    </xf>
    <xf numFmtId="3" fontId="59" fillId="28" borderId="36" xfId="0" applyNumberFormat="1" applyFont="1" applyFill="1" applyBorder="1" applyAlignment="1">
      <alignment horizontal="right"/>
    </xf>
    <xf numFmtId="0" fontId="59" fillId="27" borderId="36" xfId="0" applyFont="1" applyFill="1" applyBorder="1" applyAlignment="1">
      <alignment horizontal="center"/>
    </xf>
    <xf numFmtId="3" fontId="59" fillId="27" borderId="36" xfId="0" applyNumberFormat="1" applyFont="1" applyFill="1" applyBorder="1" applyAlignment="1">
      <alignment horizontal="right"/>
    </xf>
    <xf numFmtId="0" fontId="58" fillId="24" borderId="36" xfId="0" applyFont="1" applyFill="1" applyBorder="1" applyAlignment="1">
      <alignment horizontal="center" vertical="center" wrapText="1"/>
    </xf>
    <xf numFmtId="3" fontId="58" fillId="25" borderId="36" xfId="0" applyNumberFormat="1" applyFont="1" applyFill="1" applyBorder="1" applyAlignment="1">
      <alignment horizontal="right"/>
    </xf>
    <xf numFmtId="3" fontId="59" fillId="25" borderId="36" xfId="0" applyNumberFormat="1" applyFont="1" applyFill="1" applyBorder="1" applyAlignment="1">
      <alignment horizontal="right"/>
    </xf>
    <xf numFmtId="0" fontId="59" fillId="24" borderId="36" xfId="0" applyFont="1" applyFill="1" applyBorder="1" applyAlignment="1">
      <alignment horizontal="center"/>
    </xf>
    <xf numFmtId="3" fontId="59" fillId="24" borderId="36" xfId="0" applyNumberFormat="1" applyFont="1" applyFill="1" applyBorder="1" applyAlignment="1">
      <alignment horizontal="right"/>
    </xf>
    <xf numFmtId="0" fontId="58" fillId="24" borderId="36" xfId="0" applyFont="1" applyFill="1" applyBorder="1" applyAlignment="1">
      <alignment horizontal="center" vertical="center" wrapText="1"/>
    </xf>
    <xf numFmtId="0" fontId="58" fillId="24" borderId="36" xfId="246" applyFont="1" applyFill="1" applyBorder="1" applyAlignment="1">
      <alignment horizontal="center" vertical="center" wrapText="1"/>
    </xf>
    <xf numFmtId="3" fontId="58" fillId="0" borderId="36" xfId="246" applyNumberFormat="1" applyFont="1" applyBorder="1" applyAlignment="1">
      <alignment horizontal="right"/>
    </xf>
    <xf numFmtId="3" fontId="58" fillId="25" borderId="36" xfId="246" applyNumberFormat="1" applyFont="1" applyFill="1" applyBorder="1" applyAlignment="1">
      <alignment horizontal="right"/>
    </xf>
    <xf numFmtId="3" fontId="59" fillId="0" borderId="36" xfId="246" applyNumberFormat="1" applyFont="1" applyBorder="1" applyAlignment="1">
      <alignment horizontal="right"/>
    </xf>
    <xf numFmtId="0" fontId="64" fillId="0" borderId="0" xfId="0" applyFont="1" applyAlignment="1"/>
    <xf numFmtId="0" fontId="64" fillId="0" borderId="0" xfId="0" applyFont="1"/>
    <xf numFmtId="181" fontId="64" fillId="0" borderId="0" xfId="0" applyNumberFormat="1" applyFont="1"/>
    <xf numFmtId="0" fontId="64" fillId="30" borderId="40" xfId="0" applyFont="1" applyFill="1" applyBorder="1" applyAlignment="1">
      <alignment horizontal="center" vertical="center" wrapText="1"/>
    </xf>
    <xf numFmtId="0" fontId="64" fillId="0" borderId="40" xfId="0" applyFont="1" applyBorder="1" applyAlignment="1">
      <alignment horizontal="center"/>
    </xf>
    <xf numFmtId="3" fontId="64" fillId="0" borderId="40" xfId="0" applyNumberFormat="1" applyFont="1" applyBorder="1" applyAlignment="1">
      <alignment horizontal="right"/>
    </xf>
    <xf numFmtId="3" fontId="64" fillId="31" borderId="40" xfId="0" applyNumberFormat="1" applyFont="1" applyFill="1" applyBorder="1" applyAlignment="1">
      <alignment horizontal="right"/>
    </xf>
    <xf numFmtId="0" fontId="65" fillId="0" borderId="40" xfId="0" applyFont="1" applyBorder="1" applyAlignment="1">
      <alignment horizontal="center"/>
    </xf>
    <xf numFmtId="3" fontId="65" fillId="0" borderId="40" xfId="0" applyNumberFormat="1" applyFont="1" applyBorder="1" applyAlignment="1">
      <alignment horizontal="right"/>
    </xf>
    <xf numFmtId="3" fontId="65" fillId="31" borderId="40" xfId="0" applyNumberFormat="1" applyFont="1" applyFill="1" applyBorder="1" applyAlignment="1">
      <alignment horizontal="right"/>
    </xf>
    <xf numFmtId="0" fontId="65" fillId="30" borderId="40" xfId="0" applyFont="1" applyFill="1" applyBorder="1" applyAlignment="1">
      <alignment horizontal="center"/>
    </xf>
    <xf numFmtId="3" fontId="65" fillId="30" borderId="40" xfId="0" applyNumberFormat="1" applyFont="1" applyFill="1" applyBorder="1" applyAlignment="1">
      <alignment horizontal="right"/>
    </xf>
    <xf numFmtId="3" fontId="59" fillId="0" borderId="21" xfId="0" applyNumberFormat="1" applyFont="1" applyBorder="1" applyAlignment="1">
      <alignment horizontal="center"/>
    </xf>
    <xf numFmtId="0" fontId="58" fillId="27" borderId="17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vertical="center" wrapText="1"/>
    </xf>
    <xf numFmtId="0" fontId="58" fillId="0" borderId="36" xfId="0" applyFont="1" applyFill="1" applyBorder="1"/>
    <xf numFmtId="0" fontId="58" fillId="28" borderId="36" xfId="0" applyFont="1" applyFill="1" applyBorder="1"/>
    <xf numFmtId="0" fontId="58" fillId="0" borderId="36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3" fontId="58" fillId="29" borderId="36" xfId="0" applyNumberFormat="1" applyFont="1" applyFill="1" applyBorder="1" applyAlignment="1">
      <alignment horizontal="right"/>
    </xf>
    <xf numFmtId="0" fontId="58" fillId="27" borderId="36" xfId="0" applyFont="1" applyFill="1" applyBorder="1" applyAlignment="1">
      <alignment horizontal="center" vertical="center" wrapText="1"/>
    </xf>
    <xf numFmtId="0" fontId="60" fillId="32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/>
    </xf>
    <xf numFmtId="3" fontId="60" fillId="0" borderId="36" xfId="0" applyNumberFormat="1" applyFont="1" applyBorder="1" applyAlignment="1">
      <alignment horizontal="right"/>
    </xf>
    <xf numFmtId="3" fontId="60" fillId="33" borderId="36" xfId="0" applyNumberFormat="1" applyFont="1" applyFill="1" applyBorder="1" applyAlignment="1">
      <alignment horizontal="right"/>
    </xf>
    <xf numFmtId="0" fontId="61" fillId="0" borderId="36" xfId="0" applyFont="1" applyBorder="1" applyAlignment="1">
      <alignment horizontal="center"/>
    </xf>
    <xf numFmtId="3" fontId="61" fillId="0" borderId="36" xfId="0" applyNumberFormat="1" applyFont="1" applyBorder="1" applyAlignment="1">
      <alignment horizontal="right"/>
    </xf>
    <xf numFmtId="3" fontId="61" fillId="33" borderId="36" xfId="0" applyNumberFormat="1" applyFont="1" applyFill="1" applyBorder="1" applyAlignment="1">
      <alignment horizontal="right"/>
    </xf>
    <xf numFmtId="0" fontId="61" fillId="32" borderId="36" xfId="0" applyFont="1" applyFill="1" applyBorder="1" applyAlignment="1">
      <alignment horizontal="center"/>
    </xf>
    <xf numFmtId="3" fontId="61" fillId="32" borderId="36" xfId="0" applyNumberFormat="1" applyFont="1" applyFill="1" applyBorder="1" applyAlignment="1">
      <alignment horizontal="right"/>
    </xf>
    <xf numFmtId="0" fontId="58" fillId="27" borderId="36" xfId="0" applyFont="1" applyFill="1" applyBorder="1" applyAlignment="1">
      <alignment horizontal="center" vertical="center" wrapText="1"/>
    </xf>
    <xf numFmtId="0" fontId="60" fillId="34" borderId="36" xfId="0" applyFont="1" applyFill="1" applyBorder="1" applyAlignment="1">
      <alignment horizontal="center" vertical="center" wrapText="1"/>
    </xf>
    <xf numFmtId="0" fontId="61" fillId="34" borderId="36" xfId="0" applyFont="1" applyFill="1" applyBorder="1" applyAlignment="1">
      <alignment horizontal="center"/>
    </xf>
    <xf numFmtId="3" fontId="61" fillId="34" borderId="36" xfId="0" applyNumberFormat="1" applyFont="1" applyFill="1" applyBorder="1" applyAlignment="1">
      <alignment horizontal="right"/>
    </xf>
    <xf numFmtId="3" fontId="60" fillId="34" borderId="36" xfId="0" applyNumberFormat="1" applyFont="1" applyFill="1" applyBorder="1" applyAlignment="1">
      <alignment horizontal="right"/>
    </xf>
    <xf numFmtId="0" fontId="58" fillId="24" borderId="36" xfId="0" applyFont="1" applyFill="1" applyBorder="1" applyAlignment="1">
      <alignment horizontal="center" vertical="center" wrapText="1"/>
    </xf>
    <xf numFmtId="0" fontId="58" fillId="27" borderId="36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4" fillId="0" borderId="36" xfId="382" applyFont="1" applyFill="1" applyBorder="1"/>
    <xf numFmtId="0" fontId="4" fillId="0" borderId="36" xfId="234" applyFont="1" applyBorder="1"/>
    <xf numFmtId="3" fontId="58" fillId="35" borderId="17" xfId="0" applyNumberFormat="1" applyFont="1" applyFill="1" applyBorder="1" applyAlignment="1">
      <alignment horizontal="right"/>
    </xf>
    <xf numFmtId="0" fontId="58" fillId="36" borderId="17" xfId="0" applyFont="1" applyFill="1" applyBorder="1" applyAlignment="1">
      <alignment horizontal="center"/>
    </xf>
    <xf numFmtId="3" fontId="58" fillId="37" borderId="17" xfId="0" applyNumberFormat="1" applyFont="1" applyFill="1" applyBorder="1" applyAlignment="1">
      <alignment horizontal="right"/>
    </xf>
    <xf numFmtId="0" fontId="58" fillId="38" borderId="17" xfId="0" applyFont="1" applyFill="1" applyBorder="1" applyAlignment="1">
      <alignment horizontal="center"/>
    </xf>
    <xf numFmtId="0" fontId="66" fillId="38" borderId="17" xfId="0" applyFont="1" applyFill="1" applyBorder="1" applyAlignment="1">
      <alignment horizontal="center" vertical="center"/>
    </xf>
    <xf numFmtId="3" fontId="66" fillId="38" borderId="17" xfId="0" applyNumberFormat="1" applyFont="1" applyFill="1" applyBorder="1" applyAlignment="1">
      <alignment horizontal="right" vertical="center"/>
    </xf>
    <xf numFmtId="0" fontId="66" fillId="36" borderId="17" xfId="0" applyFont="1" applyFill="1" applyBorder="1" applyAlignment="1">
      <alignment horizontal="center" vertical="center"/>
    </xf>
    <xf numFmtId="3" fontId="66" fillId="36" borderId="17" xfId="0" applyNumberFormat="1" applyFont="1" applyFill="1" applyBorder="1" applyAlignment="1">
      <alignment horizontal="right" vertical="center"/>
    </xf>
    <xf numFmtId="0" fontId="66" fillId="24" borderId="17" xfId="0" applyFont="1" applyFill="1" applyBorder="1" applyAlignment="1">
      <alignment horizontal="center" vertical="center"/>
    </xf>
    <xf numFmtId="3" fontId="66" fillId="24" borderId="17" xfId="0" applyNumberFormat="1" applyFont="1" applyFill="1" applyBorder="1" applyAlignment="1">
      <alignment horizontal="right" vertical="center"/>
    </xf>
    <xf numFmtId="3" fontId="0" fillId="0" borderId="36" xfId="0" applyNumberFormat="1" applyFont="1" applyBorder="1" applyAlignment="1">
      <alignment horizontal="right"/>
    </xf>
    <xf numFmtId="3" fontId="0" fillId="26" borderId="36" xfId="0" applyNumberFormat="1" applyFont="1" applyFill="1" applyBorder="1" applyAlignment="1">
      <alignment horizontal="right"/>
    </xf>
    <xf numFmtId="3" fontId="59" fillId="26" borderId="36" xfId="0" applyNumberFormat="1" applyFont="1" applyFill="1" applyBorder="1" applyAlignment="1">
      <alignment horizontal="right"/>
    </xf>
    <xf numFmtId="0" fontId="58" fillId="39" borderId="36" xfId="0" applyFont="1" applyFill="1" applyBorder="1" applyAlignment="1">
      <alignment horizontal="center" vertical="center" wrapText="1"/>
    </xf>
    <xf numFmtId="0" fontId="59" fillId="39" borderId="36" xfId="0" applyFont="1" applyFill="1" applyBorder="1" applyAlignment="1">
      <alignment horizontal="center"/>
    </xf>
    <xf numFmtId="3" fontId="59" fillId="39" borderId="36" xfId="0" applyNumberFormat="1" applyFont="1" applyFill="1" applyBorder="1" applyAlignment="1">
      <alignment horizontal="right"/>
    </xf>
    <xf numFmtId="0" fontId="60" fillId="40" borderId="21" xfId="0" applyFont="1" applyFill="1" applyBorder="1" applyAlignment="1">
      <alignment horizontal="center" vertical="center" wrapText="1"/>
    </xf>
    <xf numFmtId="3" fontId="61" fillId="40" borderId="21" xfId="0" applyNumberFormat="1" applyFont="1" applyFill="1" applyBorder="1" applyAlignment="1">
      <alignment horizontal="right"/>
    </xf>
    <xf numFmtId="0" fontId="61" fillId="40" borderId="21" xfId="0" applyFont="1" applyFill="1" applyBorder="1" applyAlignment="1">
      <alignment horizontal="center"/>
    </xf>
    <xf numFmtId="3" fontId="60" fillId="41" borderId="21" xfId="0" applyNumberFormat="1" applyFont="1" applyFill="1" applyBorder="1" applyAlignment="1">
      <alignment horizontal="right"/>
    </xf>
    <xf numFmtId="3" fontId="61" fillId="41" borderId="21" xfId="0" applyNumberFormat="1" applyFont="1" applyFill="1" applyBorder="1" applyAlignment="1">
      <alignment horizontal="right"/>
    </xf>
    <xf numFmtId="0" fontId="58" fillId="40" borderId="21" xfId="0" applyFont="1" applyFill="1" applyBorder="1" applyAlignment="1">
      <alignment horizontal="center" vertical="center" wrapText="1"/>
    </xf>
    <xf numFmtId="0" fontId="59" fillId="40" borderId="21" xfId="0" applyFont="1" applyFill="1" applyBorder="1" applyAlignment="1">
      <alignment horizontal="center"/>
    </xf>
    <xf numFmtId="3" fontId="59" fillId="40" borderId="21" xfId="0" applyNumberFormat="1" applyFont="1" applyFill="1" applyBorder="1" applyAlignment="1">
      <alignment horizontal="center"/>
    </xf>
    <xf numFmtId="3" fontId="58" fillId="41" borderId="21" xfId="0" applyNumberFormat="1" applyFont="1" applyFill="1" applyBorder="1" applyAlignment="1">
      <alignment horizontal="center"/>
    </xf>
    <xf numFmtId="3" fontId="59" fillId="41" borderId="21" xfId="0" applyNumberFormat="1" applyFont="1" applyFill="1" applyBorder="1" applyAlignment="1">
      <alignment horizontal="center"/>
    </xf>
    <xf numFmtId="0" fontId="60" fillId="39" borderId="36" xfId="0" applyFont="1" applyFill="1" applyBorder="1" applyAlignment="1">
      <alignment horizontal="center" vertical="center" wrapText="1"/>
    </xf>
    <xf numFmtId="0" fontId="61" fillId="39" borderId="36" xfId="0" applyFont="1" applyFill="1" applyBorder="1" applyAlignment="1">
      <alignment horizontal="center"/>
    </xf>
    <xf numFmtId="3" fontId="61" fillId="39" borderId="36" xfId="0" applyNumberFormat="1" applyFont="1" applyFill="1" applyBorder="1" applyAlignment="1">
      <alignment horizontal="right"/>
    </xf>
    <xf numFmtId="3" fontId="60" fillId="39" borderId="36" xfId="0" applyNumberFormat="1" applyFont="1" applyFill="1" applyBorder="1" applyAlignment="1">
      <alignment horizontal="right"/>
    </xf>
    <xf numFmtId="3" fontId="60" fillId="24" borderId="36" xfId="0" applyNumberFormat="1" applyFont="1" applyFill="1" applyBorder="1" applyAlignment="1">
      <alignment horizontal="right"/>
    </xf>
    <xf numFmtId="0" fontId="59" fillId="0" borderId="0" xfId="0" applyFont="1" applyAlignment="1">
      <alignment horizontal="center"/>
    </xf>
    <xf numFmtId="0" fontId="67" fillId="0" borderId="18" xfId="0" applyFont="1" applyFill="1" applyBorder="1" applyAlignment="1">
      <alignment horizontal="left" vertical="center" wrapText="1"/>
    </xf>
    <xf numFmtId="0" fontId="67" fillId="0" borderId="19" xfId="0" applyFont="1" applyFill="1" applyBorder="1" applyAlignment="1">
      <alignment horizontal="left" vertical="center" wrapText="1"/>
    </xf>
    <xf numFmtId="0" fontId="67" fillId="0" borderId="20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/>
    </xf>
    <xf numFmtId="0" fontId="58" fillId="24" borderId="17" xfId="0" applyFont="1" applyFill="1" applyBorder="1" applyAlignment="1">
      <alignment horizontal="center" vertical="center" wrapText="1"/>
    </xf>
    <xf numFmtId="0" fontId="59" fillId="24" borderId="37" xfId="0" applyFont="1" applyFill="1" applyBorder="1" applyAlignment="1">
      <alignment horizontal="left" vertical="center" wrapText="1"/>
    </xf>
    <xf numFmtId="0" fontId="59" fillId="24" borderId="38" xfId="0" applyFont="1" applyFill="1" applyBorder="1" applyAlignment="1">
      <alignment horizontal="left" vertical="center" wrapText="1"/>
    </xf>
    <xf numFmtId="0" fontId="59" fillId="24" borderId="39" xfId="0" applyFont="1" applyFill="1" applyBorder="1" applyAlignment="1">
      <alignment horizontal="left" vertical="center" wrapText="1"/>
    </xf>
    <xf numFmtId="0" fontId="59" fillId="24" borderId="36" xfId="0" applyFont="1" applyFill="1" applyBorder="1" applyAlignment="1">
      <alignment horizontal="left"/>
    </xf>
    <xf numFmtId="0" fontId="58" fillId="24" borderId="36" xfId="0" applyFont="1" applyFill="1" applyBorder="1" applyAlignment="1">
      <alignment horizontal="center" vertical="center" wrapText="1"/>
    </xf>
    <xf numFmtId="0" fontId="59" fillId="24" borderId="18" xfId="0" applyFont="1" applyFill="1" applyBorder="1" applyAlignment="1">
      <alignment horizontal="left" vertical="center" wrapText="1"/>
    </xf>
    <xf numFmtId="0" fontId="59" fillId="24" borderId="19" xfId="0" applyFont="1" applyFill="1" applyBorder="1" applyAlignment="1">
      <alignment horizontal="left" vertical="center" wrapText="1"/>
    </xf>
    <xf numFmtId="0" fontId="59" fillId="24" borderId="20" xfId="0" applyFont="1" applyFill="1" applyBorder="1" applyAlignment="1">
      <alignment horizontal="left" vertical="center" wrapText="1"/>
    </xf>
    <xf numFmtId="0" fontId="59" fillId="24" borderId="32" xfId="0" applyFont="1" applyFill="1" applyBorder="1" applyAlignment="1">
      <alignment horizontal="left"/>
    </xf>
    <xf numFmtId="0" fontId="58" fillId="24" borderId="32" xfId="0" applyFont="1" applyFill="1" applyBorder="1" applyAlignment="1">
      <alignment horizontal="center" vertical="center" wrapText="1"/>
    </xf>
    <xf numFmtId="0" fontId="59" fillId="27" borderId="37" xfId="0" applyFont="1" applyFill="1" applyBorder="1" applyAlignment="1">
      <alignment horizontal="left" vertical="center" wrapText="1"/>
    </xf>
    <xf numFmtId="0" fontId="59" fillId="27" borderId="38" xfId="0" applyFont="1" applyFill="1" applyBorder="1" applyAlignment="1">
      <alignment horizontal="left" vertical="center" wrapText="1"/>
    </xf>
    <xf numFmtId="0" fontId="59" fillId="27" borderId="39" xfId="0" applyFont="1" applyFill="1" applyBorder="1" applyAlignment="1">
      <alignment horizontal="left" vertical="center" wrapText="1"/>
    </xf>
    <xf numFmtId="0" fontId="59" fillId="27" borderId="36" xfId="0" applyFont="1" applyFill="1" applyBorder="1" applyAlignment="1">
      <alignment horizontal="left"/>
    </xf>
    <xf numFmtId="0" fontId="59" fillId="0" borderId="0" xfId="0" applyFont="1" applyBorder="1" applyAlignment="1">
      <alignment horizontal="center"/>
    </xf>
    <xf numFmtId="0" fontId="58" fillId="27" borderId="36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/>
    </xf>
    <xf numFmtId="0" fontId="61" fillId="8" borderId="21" xfId="0" applyFont="1" applyFill="1" applyBorder="1" applyAlignment="1">
      <alignment horizontal="left" vertical="center" wrapText="1"/>
    </xf>
    <xf numFmtId="0" fontId="61" fillId="8" borderId="21" xfId="0" applyFont="1" applyFill="1" applyBorder="1" applyAlignment="1">
      <alignment horizontal="left"/>
    </xf>
    <xf numFmtId="0" fontId="61" fillId="0" borderId="0" xfId="0" applyFont="1" applyBorder="1" applyAlignment="1">
      <alignment horizontal="center"/>
    </xf>
    <xf numFmtId="0" fontId="60" fillId="8" borderId="21" xfId="0" applyFont="1" applyFill="1" applyBorder="1" applyAlignment="1">
      <alignment horizontal="center" vertical="center" wrapText="1"/>
    </xf>
    <xf numFmtId="0" fontId="59" fillId="39" borderId="36" xfId="0" applyFont="1" applyFill="1" applyBorder="1" applyAlignment="1">
      <alignment horizontal="left" vertical="center" wrapText="1"/>
    </xf>
    <xf numFmtId="0" fontId="59" fillId="39" borderId="36" xfId="0" applyFont="1" applyFill="1" applyBorder="1" applyAlignment="1">
      <alignment horizontal="left"/>
    </xf>
    <xf numFmtId="0" fontId="58" fillId="39" borderId="36" xfId="0" applyFont="1" applyFill="1" applyBorder="1" applyAlignment="1">
      <alignment horizontal="center" vertical="center" wrapText="1"/>
    </xf>
    <xf numFmtId="0" fontId="59" fillId="27" borderId="18" xfId="0" applyFont="1" applyFill="1" applyBorder="1" applyAlignment="1">
      <alignment horizontal="left" vertical="center" wrapText="1"/>
    </xf>
    <xf numFmtId="0" fontId="59" fillId="27" borderId="19" xfId="0" applyFont="1" applyFill="1" applyBorder="1" applyAlignment="1">
      <alignment horizontal="left" vertical="center" wrapText="1"/>
    </xf>
    <xf numFmtId="0" fontId="59" fillId="27" borderId="20" xfId="0" applyFont="1" applyFill="1" applyBorder="1" applyAlignment="1">
      <alignment horizontal="left" vertical="center" wrapText="1"/>
    </xf>
    <xf numFmtId="0" fontId="59" fillId="27" borderId="32" xfId="0" applyFont="1" applyFill="1" applyBorder="1" applyAlignment="1">
      <alignment horizontal="left"/>
    </xf>
    <xf numFmtId="0" fontId="58" fillId="27" borderId="32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/>
    </xf>
    <xf numFmtId="0" fontId="59" fillId="24" borderId="27" xfId="246" applyFont="1" applyFill="1" applyBorder="1" applyAlignment="1">
      <alignment horizontal="left" vertical="center" wrapText="1"/>
    </xf>
    <xf numFmtId="0" fontId="59" fillId="24" borderId="38" xfId="246" applyFont="1" applyFill="1" applyBorder="1" applyAlignment="1">
      <alignment horizontal="left" vertical="center" wrapText="1"/>
    </xf>
    <xf numFmtId="0" fontId="59" fillId="24" borderId="28" xfId="246" applyFont="1" applyFill="1" applyBorder="1" applyAlignment="1">
      <alignment horizontal="left" vertical="center" wrapText="1"/>
    </xf>
    <xf numFmtId="0" fontId="59" fillId="24" borderId="25" xfId="246" applyFont="1" applyFill="1" applyBorder="1" applyAlignment="1">
      <alignment horizontal="left"/>
    </xf>
    <xf numFmtId="0" fontId="59" fillId="24" borderId="36" xfId="246" applyFont="1" applyFill="1" applyBorder="1" applyAlignment="1">
      <alignment horizontal="left"/>
    </xf>
    <xf numFmtId="0" fontId="59" fillId="24" borderId="26" xfId="246" applyFont="1" applyFill="1" applyBorder="1" applyAlignment="1">
      <alignment horizontal="left"/>
    </xf>
    <xf numFmtId="0" fontId="59" fillId="0" borderId="0" xfId="246" applyFont="1" applyAlignment="1">
      <alignment horizontal="center"/>
    </xf>
    <xf numFmtId="0" fontId="58" fillId="24" borderId="22" xfId="246" applyFont="1" applyFill="1" applyBorder="1" applyAlignment="1">
      <alignment horizontal="center" vertical="center" wrapText="1"/>
    </xf>
    <xf numFmtId="0" fontId="58" fillId="24" borderId="25" xfId="246" applyFont="1" applyFill="1" applyBorder="1" applyAlignment="1">
      <alignment horizontal="center" vertical="center" wrapText="1"/>
    </xf>
    <xf numFmtId="0" fontId="58" fillId="24" borderId="23" xfId="246" applyFont="1" applyFill="1" applyBorder="1" applyAlignment="1">
      <alignment horizontal="center" vertical="center" wrapText="1"/>
    </xf>
    <xf numFmtId="0" fontId="58" fillId="24" borderId="36" xfId="246" applyFont="1" applyFill="1" applyBorder="1" applyAlignment="1">
      <alignment horizontal="center" vertical="center" wrapText="1"/>
    </xf>
    <xf numFmtId="0" fontId="58" fillId="24" borderId="24" xfId="246" applyFont="1" applyFill="1" applyBorder="1" applyAlignment="1">
      <alignment horizontal="center" vertical="center" wrapText="1"/>
    </xf>
    <xf numFmtId="0" fontId="58" fillId="24" borderId="26" xfId="246" applyFont="1" applyFill="1" applyBorder="1" applyAlignment="1">
      <alignment horizontal="center" vertical="center" wrapText="1"/>
    </xf>
    <xf numFmtId="0" fontId="61" fillId="40" borderId="21" xfId="0" applyFont="1" applyFill="1" applyBorder="1" applyAlignment="1">
      <alignment horizontal="left" vertical="center" wrapText="1"/>
    </xf>
    <xf numFmtId="0" fontId="61" fillId="40" borderId="21" xfId="0" applyFont="1" applyFill="1" applyBorder="1" applyAlignment="1">
      <alignment horizontal="left"/>
    </xf>
    <xf numFmtId="0" fontId="60" fillId="40" borderId="21" xfId="0" applyFont="1" applyFill="1" applyBorder="1" applyAlignment="1">
      <alignment horizontal="center" vertical="center" wrapText="1"/>
    </xf>
    <xf numFmtId="0" fontId="65" fillId="30" borderId="40" xfId="0" applyFont="1" applyFill="1" applyBorder="1" applyAlignment="1">
      <alignment horizontal="left" vertical="center" wrapText="1"/>
    </xf>
    <xf numFmtId="0" fontId="65" fillId="30" borderId="40" xfId="0" applyFont="1" applyFill="1" applyBorder="1" applyAlignment="1">
      <alignment horizontal="left"/>
    </xf>
    <xf numFmtId="0" fontId="64" fillId="30" borderId="40" xfId="0" applyFont="1" applyFill="1" applyBorder="1" applyAlignment="1">
      <alignment horizontal="center" vertical="center" wrapText="1"/>
    </xf>
    <xf numFmtId="0" fontId="59" fillId="40" borderId="21" xfId="0" applyFont="1" applyFill="1" applyBorder="1" applyAlignment="1">
      <alignment horizontal="left" vertical="center" wrapText="1"/>
    </xf>
    <xf numFmtId="0" fontId="59" fillId="40" borderId="21" xfId="0" applyFont="1" applyFill="1" applyBorder="1" applyAlignment="1">
      <alignment horizontal="left"/>
    </xf>
    <xf numFmtId="0" fontId="58" fillId="40" borderId="21" xfId="0" applyFont="1" applyFill="1" applyBorder="1" applyAlignment="1">
      <alignment horizontal="center" vertical="center" wrapText="1"/>
    </xf>
    <xf numFmtId="0" fontId="61" fillId="39" borderId="36" xfId="0" applyFont="1" applyFill="1" applyBorder="1" applyAlignment="1">
      <alignment horizontal="left" vertical="center" wrapText="1"/>
    </xf>
    <xf numFmtId="0" fontId="61" fillId="39" borderId="36" xfId="0" applyFont="1" applyFill="1" applyBorder="1" applyAlignment="1">
      <alignment horizontal="left"/>
    </xf>
    <xf numFmtId="0" fontId="60" fillId="39" borderId="36" xfId="0" applyFont="1" applyFill="1" applyBorder="1" applyAlignment="1">
      <alignment horizontal="center" vertical="center" wrapText="1"/>
    </xf>
    <xf numFmtId="0" fontId="59" fillId="27" borderId="37" xfId="0" applyFont="1" applyFill="1" applyBorder="1" applyAlignment="1">
      <alignment horizontal="left"/>
    </xf>
    <xf numFmtId="0" fontId="59" fillId="27" borderId="38" xfId="0" applyFont="1" applyFill="1" applyBorder="1" applyAlignment="1">
      <alignment horizontal="left"/>
    </xf>
    <xf numFmtId="0" fontId="59" fillId="27" borderId="39" xfId="0" applyFont="1" applyFill="1" applyBorder="1" applyAlignment="1">
      <alignment horizontal="left"/>
    </xf>
    <xf numFmtId="0" fontId="58" fillId="27" borderId="34" xfId="0" applyFont="1" applyFill="1" applyBorder="1" applyAlignment="1">
      <alignment horizontal="center" vertical="center" wrapText="1"/>
    </xf>
    <xf numFmtId="0" fontId="58" fillId="27" borderId="35" xfId="0" applyFont="1" applyFill="1" applyBorder="1" applyAlignment="1">
      <alignment horizontal="center" vertical="center" wrapText="1"/>
    </xf>
    <xf numFmtId="0" fontId="58" fillId="27" borderId="33" xfId="0" applyFont="1" applyFill="1" applyBorder="1" applyAlignment="1">
      <alignment horizontal="center" vertical="center" wrapText="1"/>
    </xf>
    <xf numFmtId="0" fontId="58" fillId="27" borderId="37" xfId="0" applyFont="1" applyFill="1" applyBorder="1" applyAlignment="1">
      <alignment horizontal="center" vertical="center" wrapText="1"/>
    </xf>
    <xf numFmtId="0" fontId="58" fillId="27" borderId="38" xfId="0" applyFont="1" applyFill="1" applyBorder="1" applyAlignment="1">
      <alignment horizontal="center" vertical="center" wrapText="1"/>
    </xf>
    <xf numFmtId="0" fontId="58" fillId="27" borderId="39" xfId="0" applyFont="1" applyFill="1" applyBorder="1" applyAlignment="1">
      <alignment horizontal="center" vertical="center" wrapText="1"/>
    </xf>
    <xf numFmtId="0" fontId="58" fillId="0" borderId="0" xfId="0" applyFont="1" applyFill="1"/>
    <xf numFmtId="0" fontId="59" fillId="24" borderId="37" xfId="0" applyFont="1" applyFill="1" applyBorder="1" applyAlignment="1">
      <alignment horizontal="left"/>
    </xf>
    <xf numFmtId="0" fontId="59" fillId="24" borderId="38" xfId="0" applyFont="1" applyFill="1" applyBorder="1" applyAlignment="1">
      <alignment horizontal="left"/>
    </xf>
    <xf numFmtId="0" fontId="59" fillId="24" borderId="39" xfId="0" applyFont="1" applyFill="1" applyBorder="1" applyAlignment="1">
      <alignment horizontal="left"/>
    </xf>
    <xf numFmtId="0" fontId="61" fillId="32" borderId="36" xfId="0" applyFont="1" applyFill="1" applyBorder="1" applyAlignment="1">
      <alignment horizontal="left" vertical="center" wrapText="1"/>
    </xf>
    <xf numFmtId="0" fontId="61" fillId="32" borderId="36" xfId="0" applyFont="1" applyFill="1" applyBorder="1" applyAlignment="1">
      <alignment horizontal="left"/>
    </xf>
    <xf numFmtId="0" fontId="60" fillId="32" borderId="36" xfId="0" applyFont="1" applyFill="1" applyBorder="1" applyAlignment="1">
      <alignment horizontal="center" vertical="center" wrapText="1"/>
    </xf>
    <xf numFmtId="0" fontId="61" fillId="34" borderId="36" xfId="0" applyFont="1" applyFill="1" applyBorder="1" applyAlignment="1">
      <alignment horizontal="left" vertical="center" wrapText="1"/>
    </xf>
    <xf numFmtId="0" fontId="61" fillId="34" borderId="36" xfId="0" applyFont="1" applyFill="1" applyBorder="1" applyAlignment="1">
      <alignment horizontal="left"/>
    </xf>
    <xf numFmtId="0" fontId="60" fillId="34" borderId="36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H7" sqref="H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69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70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45" customHeight="1">
      <c r="B5" s="244" t="s">
        <v>26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30" customHeight="1">
      <c r="B7" s="245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69" t="s">
        <v>32</v>
      </c>
      <c r="C8" s="169" t="s">
        <v>11</v>
      </c>
      <c r="D8" s="169"/>
      <c r="E8" s="169"/>
      <c r="F8" s="169"/>
      <c r="G8" s="169"/>
      <c r="H8" s="169"/>
      <c r="I8" s="169"/>
      <c r="J8" s="169" t="s">
        <v>12</v>
      </c>
      <c r="K8" s="169" t="s">
        <v>13</v>
      </c>
      <c r="L8" s="169" t="s">
        <v>0</v>
      </c>
      <c r="M8" s="1"/>
    </row>
    <row r="9" spans="2:13">
      <c r="B9" s="169"/>
      <c r="C9" s="169" t="s">
        <v>14</v>
      </c>
      <c r="D9" s="169"/>
      <c r="E9" s="169"/>
      <c r="F9" s="169"/>
      <c r="G9" s="169" t="s">
        <v>15</v>
      </c>
      <c r="H9" s="169"/>
      <c r="I9" s="169"/>
      <c r="J9" s="169"/>
      <c r="K9" s="169"/>
      <c r="L9" s="169"/>
      <c r="M9" s="1"/>
    </row>
    <row r="10" spans="2:13" ht="63" customHeight="1">
      <c r="B10" s="169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69"/>
      <c r="K10" s="169"/>
      <c r="L10" s="169"/>
      <c r="M10" s="1"/>
    </row>
    <row r="11" spans="2:13" ht="12.75" customHeight="1">
      <c r="B11" s="165" t="s">
        <v>21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7"/>
      <c r="M11" s="1"/>
    </row>
    <row r="12" spans="2:13">
      <c r="B12" s="134" t="s">
        <v>1</v>
      </c>
      <c r="C12" s="133">
        <f>SUM('TST:TRT24'!C12)</f>
        <v>60</v>
      </c>
      <c r="D12" s="133">
        <f>SUM('TST:TRT24'!D12)</f>
        <v>2</v>
      </c>
      <c r="E12" s="133">
        <f>SUM('TST:TRT24'!E12)</f>
        <v>2</v>
      </c>
      <c r="F12" s="133">
        <f>SUM('TST:TRT24'!F12)</f>
        <v>0</v>
      </c>
      <c r="G12" s="133">
        <f>SUM('TST:TRT24'!G12)</f>
        <v>0</v>
      </c>
      <c r="H12" s="133">
        <f>SUM('TST:TRT24'!H12)</f>
        <v>0</v>
      </c>
      <c r="I12" s="133">
        <f>SUM('TST:TRT24'!I12)</f>
        <v>0</v>
      </c>
      <c r="J12" s="133">
        <f>SUM('TST:TRT24'!J12)</f>
        <v>2</v>
      </c>
      <c r="K12" s="133">
        <f>SUM('TST:TRT24'!K12)</f>
        <v>0</v>
      </c>
      <c r="L12" s="133">
        <f>C12+D12+E12+F12+G12+H12+I12+J12+K12</f>
        <v>66</v>
      </c>
      <c r="M12" s="1"/>
    </row>
    <row r="13" spans="2:13">
      <c r="B13" s="134" t="s">
        <v>2</v>
      </c>
      <c r="C13" s="133">
        <f>SUM('TST:TRT24'!C13)</f>
        <v>2860</v>
      </c>
      <c r="D13" s="133">
        <f>SUM('TST:TRT24'!D13)</f>
        <v>120</v>
      </c>
      <c r="E13" s="133">
        <f>SUM('TST:TRT24'!E13)</f>
        <v>13</v>
      </c>
      <c r="F13" s="133">
        <f>SUM('TST:TRT24'!F13)</f>
        <v>0</v>
      </c>
      <c r="G13" s="133">
        <f>SUM('TST:TRT24'!G13)</f>
        <v>4</v>
      </c>
      <c r="H13" s="133">
        <f>SUM('TST:TRT24'!H13)</f>
        <v>15</v>
      </c>
      <c r="I13" s="133">
        <f>SUM('TST:TRT24'!I13)</f>
        <v>1</v>
      </c>
      <c r="J13" s="133">
        <f>SUM('TST:TRT24'!J13)</f>
        <v>146</v>
      </c>
      <c r="K13" s="133">
        <f>SUM('TST:TRT24'!K13)</f>
        <v>37</v>
      </c>
      <c r="L13" s="133">
        <f>C13+D13+E13+F13+G13+H13+I13+J13+K13</f>
        <v>3196</v>
      </c>
      <c r="M13" s="1"/>
    </row>
    <row r="14" spans="2:13">
      <c r="B14" s="134" t="s">
        <v>3</v>
      </c>
      <c r="C14" s="133">
        <f>SUM('TST:TRT24'!C14)</f>
        <v>602</v>
      </c>
      <c r="D14" s="133">
        <f>SUM('TST:TRT24'!D14)</f>
        <v>24</v>
      </c>
      <c r="E14" s="133">
        <f>SUM('TST:TRT24'!E14)</f>
        <v>4</v>
      </c>
      <c r="F14" s="133">
        <f>SUM('TST:TRT24'!F14)</f>
        <v>0</v>
      </c>
      <c r="G14" s="133">
        <f>SUM('TST:TRT24'!G14)</f>
        <v>0</v>
      </c>
      <c r="H14" s="133">
        <f>SUM('TST:TRT24'!H14)</f>
        <v>8</v>
      </c>
      <c r="I14" s="133">
        <f>SUM('TST:TRT24'!I14)</f>
        <v>0</v>
      </c>
      <c r="J14" s="133">
        <f>SUM('TST:TRT24'!J14)</f>
        <v>29</v>
      </c>
      <c r="K14" s="133">
        <f>SUM('TST:TRT24'!K14)</f>
        <v>17</v>
      </c>
      <c r="L14" s="133">
        <f>C14+D14+E14+F14+G14+H14+I14+J14+K14</f>
        <v>684</v>
      </c>
      <c r="M14" s="1"/>
    </row>
    <row r="15" spans="2:13">
      <c r="B15" s="134" t="s">
        <v>25</v>
      </c>
      <c r="C15" s="133">
        <f>SUM('TST:TRT24'!C15)</f>
        <v>398</v>
      </c>
      <c r="D15" s="133">
        <f>SUM('TST:TRT24'!D15)</f>
        <v>18</v>
      </c>
      <c r="E15" s="133">
        <f>SUM('TST:TRT24'!E15)</f>
        <v>0</v>
      </c>
      <c r="F15" s="133">
        <f>SUM('TST:TRT24'!F15)</f>
        <v>1</v>
      </c>
      <c r="G15" s="133">
        <f>SUM('TST:TRT24'!G15)</f>
        <v>0</v>
      </c>
      <c r="H15" s="133">
        <f>SUM('TST:TRT24'!H15)</f>
        <v>3</v>
      </c>
      <c r="I15" s="133">
        <f>SUM('TST:TRT24'!I15)</f>
        <v>0</v>
      </c>
      <c r="J15" s="133">
        <f>SUM('TST:TRT24'!J15)</f>
        <v>17</v>
      </c>
      <c r="K15" s="133">
        <f>SUM('TST:TRT24'!K15)</f>
        <v>13</v>
      </c>
      <c r="L15" s="133">
        <f>C15+D15+E15+F15+G15+H15+I15+J15+K15</f>
        <v>450</v>
      </c>
      <c r="M15" s="1"/>
    </row>
    <row r="16" spans="2:13" ht="16.5" customHeight="1">
      <c r="B16" s="139" t="s">
        <v>23</v>
      </c>
      <c r="C16" s="140">
        <f>SUM(C12:C15)</f>
        <v>3920</v>
      </c>
      <c r="D16" s="140">
        <f t="shared" ref="D16:L16" si="0">SUM(D12:D15)</f>
        <v>164</v>
      </c>
      <c r="E16" s="140">
        <f t="shared" si="0"/>
        <v>19</v>
      </c>
      <c r="F16" s="140">
        <f t="shared" si="0"/>
        <v>1</v>
      </c>
      <c r="G16" s="140">
        <f t="shared" si="0"/>
        <v>4</v>
      </c>
      <c r="H16" s="140">
        <f t="shared" si="0"/>
        <v>26</v>
      </c>
      <c r="I16" s="140">
        <f t="shared" si="0"/>
        <v>1</v>
      </c>
      <c r="J16" s="140">
        <f t="shared" si="0"/>
        <v>194</v>
      </c>
      <c r="K16" s="140">
        <f t="shared" si="0"/>
        <v>67</v>
      </c>
      <c r="L16" s="140">
        <f t="shared" si="0"/>
        <v>4396</v>
      </c>
      <c r="M16" s="1"/>
    </row>
    <row r="17" spans="2:13">
      <c r="B17" s="168" t="s">
        <v>22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"/>
    </row>
    <row r="18" spans="2:13">
      <c r="B18" s="136" t="s">
        <v>4</v>
      </c>
      <c r="C18" s="135">
        <f>SUM('TST:TRT24'!C18)</f>
        <v>603</v>
      </c>
      <c r="D18" s="135">
        <f>SUM('TST:TRT24'!D18)</f>
        <v>39</v>
      </c>
      <c r="E18" s="135">
        <f>SUM('TST:TRT24'!E18)</f>
        <v>4</v>
      </c>
      <c r="F18" s="135">
        <f>SUM('TST:TRT24'!F18)</f>
        <v>0</v>
      </c>
      <c r="G18" s="135">
        <f>SUM('TST:TRT24'!G18)</f>
        <v>0</v>
      </c>
      <c r="H18" s="135">
        <f>SUM('TST:TRT24'!H18)</f>
        <v>5</v>
      </c>
      <c r="I18" s="135">
        <f>SUM('TST:TRT24'!I18)</f>
        <v>0</v>
      </c>
      <c r="J18" s="135"/>
      <c r="K18" s="135">
        <f>SUM('TST:TRT24'!K18)</f>
        <v>18</v>
      </c>
      <c r="L18" s="135">
        <f t="shared" ref="L18:L24" si="1">C18+D18+E18+F18+G18+H18+I18+K18</f>
        <v>669</v>
      </c>
      <c r="M18" s="1"/>
    </row>
    <row r="19" spans="2:13">
      <c r="B19" s="136" t="s">
        <v>5</v>
      </c>
      <c r="C19" s="135">
        <f>SUM('TST:TRT24'!C19)</f>
        <v>8346</v>
      </c>
      <c r="D19" s="135">
        <f>SUM('TST:TRT24'!D19)</f>
        <v>507</v>
      </c>
      <c r="E19" s="135">
        <f>SUM('TST:TRT24'!E19)</f>
        <v>32</v>
      </c>
      <c r="F19" s="135">
        <f>SUM('TST:TRT24'!F19)</f>
        <v>2</v>
      </c>
      <c r="G19" s="135">
        <f>SUM('TST:TRT24'!G19)</f>
        <v>8</v>
      </c>
      <c r="H19" s="135">
        <f>SUM('TST:TRT24'!H19)</f>
        <v>173</v>
      </c>
      <c r="I19" s="135">
        <f>SUM('TST:TRT24'!I19)</f>
        <v>5</v>
      </c>
      <c r="J19" s="135"/>
      <c r="K19" s="135">
        <f>SUM('TST:TRT24'!K19)</f>
        <v>186</v>
      </c>
      <c r="L19" s="135">
        <f t="shared" si="1"/>
        <v>9259</v>
      </c>
      <c r="M19" s="1"/>
    </row>
    <row r="20" spans="2:13">
      <c r="B20" s="136" t="s">
        <v>6</v>
      </c>
      <c r="C20" s="135">
        <f>SUM('TST:TRT24'!C20)</f>
        <v>5639</v>
      </c>
      <c r="D20" s="135">
        <f>SUM('TST:TRT24'!D20)</f>
        <v>373</v>
      </c>
      <c r="E20" s="135">
        <f>SUM('TST:TRT24'!E20)</f>
        <v>53</v>
      </c>
      <c r="F20" s="135">
        <f>SUM('TST:TRT24'!F20)</f>
        <v>2</v>
      </c>
      <c r="G20" s="135">
        <f>SUM('TST:TRT24'!G20)</f>
        <v>2</v>
      </c>
      <c r="H20" s="135">
        <f>SUM('TST:TRT24'!H20)</f>
        <v>394</v>
      </c>
      <c r="I20" s="135">
        <f>SUM('TST:TRT24'!I20)</f>
        <v>9</v>
      </c>
      <c r="J20" s="135"/>
      <c r="K20" s="135">
        <f>SUM('TST:TRT24'!K20)</f>
        <v>108</v>
      </c>
      <c r="L20" s="135">
        <f t="shared" si="1"/>
        <v>6580</v>
      </c>
      <c r="M20" s="1"/>
    </row>
    <row r="21" spans="2:13">
      <c r="B21" s="136" t="s">
        <v>39</v>
      </c>
      <c r="C21" s="135">
        <f>SUM('TST:TRT24'!C21)</f>
        <v>3307</v>
      </c>
      <c r="D21" s="135">
        <f>SUM('TST:TRT24'!D21)</f>
        <v>245</v>
      </c>
      <c r="E21" s="135">
        <f>SUM('TST:TRT24'!E21)</f>
        <v>43</v>
      </c>
      <c r="F21" s="135">
        <f>SUM('TST:TRT24'!F21)</f>
        <v>3</v>
      </c>
      <c r="G21" s="135">
        <f>SUM('TST:TRT24'!G21)</f>
        <v>3</v>
      </c>
      <c r="H21" s="135">
        <f>SUM('TST:TRT24'!H21)</f>
        <v>171</v>
      </c>
      <c r="I21" s="135">
        <f>SUM('TST:TRT24'!I21)</f>
        <v>12</v>
      </c>
      <c r="J21" s="135"/>
      <c r="K21" s="135">
        <f>SUM('TST:TRT24'!K21)</f>
        <v>160</v>
      </c>
      <c r="L21" s="135">
        <f t="shared" si="1"/>
        <v>3944</v>
      </c>
      <c r="M21" s="1"/>
    </row>
    <row r="22" spans="2:13">
      <c r="B22" s="136" t="s">
        <v>8</v>
      </c>
      <c r="C22" s="135">
        <f>SUM('TST:TRT24'!C22)</f>
        <v>4110</v>
      </c>
      <c r="D22" s="135">
        <f>SUM('TST:TRT24'!D22)</f>
        <v>305</v>
      </c>
      <c r="E22" s="135">
        <f>SUM('TST:TRT24'!E22)</f>
        <v>50</v>
      </c>
      <c r="F22" s="135">
        <f>SUM('TST:TRT24'!F22)</f>
        <v>4</v>
      </c>
      <c r="G22" s="135">
        <f>SUM('TST:TRT24'!G22)</f>
        <v>5</v>
      </c>
      <c r="H22" s="135">
        <f>SUM('TST:TRT24'!H22)</f>
        <v>340</v>
      </c>
      <c r="I22" s="135">
        <f>SUM('TST:TRT24'!I22)</f>
        <v>13</v>
      </c>
      <c r="J22" s="135"/>
      <c r="K22" s="135">
        <f>SUM('TST:TRT24'!K22)</f>
        <v>207</v>
      </c>
      <c r="L22" s="135">
        <f>C22+D22+E22+F22+G22+H22+I22+K22</f>
        <v>5034</v>
      </c>
      <c r="M22" s="1"/>
    </row>
    <row r="23" spans="2:13">
      <c r="B23" s="136" t="s">
        <v>9</v>
      </c>
      <c r="C23" s="135">
        <f>SUM('TST:TRT24'!C23)</f>
        <v>530</v>
      </c>
      <c r="D23" s="135">
        <f>SUM('TST:TRT24'!D23)</f>
        <v>61</v>
      </c>
      <c r="E23" s="135">
        <f>SUM('TST:TRT24'!E23)</f>
        <v>10</v>
      </c>
      <c r="F23" s="135">
        <f>SUM('TST:TRT24'!F23)</f>
        <v>0</v>
      </c>
      <c r="G23" s="135">
        <f>SUM('TST:TRT24'!G23)</f>
        <v>3</v>
      </c>
      <c r="H23" s="135">
        <f>SUM('TST:TRT24'!H23)</f>
        <v>301</v>
      </c>
      <c r="I23" s="135">
        <f>SUM('TST:TRT24'!I23)</f>
        <v>16</v>
      </c>
      <c r="J23" s="135"/>
      <c r="K23" s="135">
        <f>SUM('TST:TRT24'!K23)</f>
        <v>79</v>
      </c>
      <c r="L23" s="135">
        <f t="shared" si="1"/>
        <v>1000</v>
      </c>
      <c r="M23" s="1"/>
    </row>
    <row r="24" spans="2:13" ht="16.5" customHeight="1">
      <c r="B24" s="137" t="s">
        <v>24</v>
      </c>
      <c r="C24" s="138">
        <f>SUM(C18:C23)</f>
        <v>22535</v>
      </c>
      <c r="D24" s="138">
        <f t="shared" ref="D24:I24" si="2">SUM(D18:D23)</f>
        <v>1530</v>
      </c>
      <c r="E24" s="138">
        <f t="shared" si="2"/>
        <v>192</v>
      </c>
      <c r="F24" s="138">
        <f t="shared" si="2"/>
        <v>11</v>
      </c>
      <c r="G24" s="138">
        <f t="shared" si="2"/>
        <v>21</v>
      </c>
      <c r="H24" s="138">
        <f t="shared" si="2"/>
        <v>1384</v>
      </c>
      <c r="I24" s="138">
        <f t="shared" si="2"/>
        <v>55</v>
      </c>
      <c r="J24" s="138"/>
      <c r="K24" s="138">
        <f>SUM(K18:K23)</f>
        <v>758</v>
      </c>
      <c r="L24" s="138">
        <f t="shared" si="1"/>
        <v>26486</v>
      </c>
      <c r="M24" s="1"/>
    </row>
    <row r="25" spans="2:13" ht="16.5" customHeight="1">
      <c r="B25" s="141" t="s">
        <v>0</v>
      </c>
      <c r="C25" s="142">
        <f>C16+C24</f>
        <v>26455</v>
      </c>
      <c r="D25" s="142">
        <f t="shared" ref="D25:L25" si="3">D16+D24</f>
        <v>1694</v>
      </c>
      <c r="E25" s="142">
        <f t="shared" si="3"/>
        <v>211</v>
      </c>
      <c r="F25" s="142">
        <f t="shared" si="3"/>
        <v>12</v>
      </c>
      <c r="G25" s="142">
        <f t="shared" si="3"/>
        <v>25</v>
      </c>
      <c r="H25" s="142">
        <f t="shared" si="3"/>
        <v>1410</v>
      </c>
      <c r="I25" s="142">
        <f t="shared" si="3"/>
        <v>56</v>
      </c>
      <c r="J25" s="142">
        <f t="shared" si="3"/>
        <v>194</v>
      </c>
      <c r="K25" s="142">
        <f t="shared" si="3"/>
        <v>825</v>
      </c>
      <c r="L25" s="142">
        <f t="shared" si="3"/>
        <v>30882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3" type="noConversion"/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" sqref="B1: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26"/>
      <c r="B1" s="27" t="s">
        <v>27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6"/>
      <c r="B2" s="27" t="s">
        <v>45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6"/>
      <c r="B3" s="27" t="s">
        <v>46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6"/>
      <c r="B4" s="27" t="s">
        <v>30</v>
      </c>
      <c r="C4" s="28"/>
      <c r="D4" s="29">
        <v>42369</v>
      </c>
      <c r="E4" s="28"/>
      <c r="F4" s="28"/>
      <c r="G4" s="28"/>
      <c r="H4" s="28"/>
      <c r="I4" s="28"/>
      <c r="J4" s="28"/>
      <c r="K4" s="28"/>
      <c r="L4" s="28"/>
    </row>
    <row r="5" spans="1:12">
      <c r="A5" s="26"/>
      <c r="B5" s="206" t="s">
        <v>26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2">
      <c r="A6" s="26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3.5" thickBot="1">
      <c r="A7" s="26"/>
      <c r="B7" s="30" t="s">
        <v>10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2.75" customHeight="1">
      <c r="A8" s="26"/>
      <c r="B8" s="207" t="s">
        <v>32</v>
      </c>
      <c r="C8" s="209" t="s">
        <v>11</v>
      </c>
      <c r="D8" s="209"/>
      <c r="E8" s="209"/>
      <c r="F8" s="209"/>
      <c r="G8" s="209"/>
      <c r="H8" s="209"/>
      <c r="I8" s="209"/>
      <c r="J8" s="209" t="s">
        <v>12</v>
      </c>
      <c r="K8" s="209" t="s">
        <v>13</v>
      </c>
      <c r="L8" s="211" t="s">
        <v>0</v>
      </c>
    </row>
    <row r="9" spans="1:12" ht="12.75" customHeight="1">
      <c r="A9" s="26"/>
      <c r="B9" s="208"/>
      <c r="C9" s="210" t="s">
        <v>14</v>
      </c>
      <c r="D9" s="210"/>
      <c r="E9" s="210"/>
      <c r="F9" s="210"/>
      <c r="G9" s="210" t="s">
        <v>15</v>
      </c>
      <c r="H9" s="210"/>
      <c r="I9" s="210"/>
      <c r="J9" s="210"/>
      <c r="K9" s="210"/>
      <c r="L9" s="212"/>
    </row>
    <row r="10" spans="1:12" ht="36">
      <c r="A10" s="26"/>
      <c r="B10" s="208"/>
      <c r="C10" s="88" t="s">
        <v>16</v>
      </c>
      <c r="D10" s="88" t="s">
        <v>17</v>
      </c>
      <c r="E10" s="88" t="s">
        <v>18</v>
      </c>
      <c r="F10" s="88" t="s">
        <v>19</v>
      </c>
      <c r="G10" s="88" t="s">
        <v>20</v>
      </c>
      <c r="H10" s="88" t="s">
        <v>18</v>
      </c>
      <c r="I10" s="88" t="s">
        <v>19</v>
      </c>
      <c r="J10" s="210"/>
      <c r="K10" s="210"/>
      <c r="L10" s="212"/>
    </row>
    <row r="11" spans="1:12" ht="12.75" customHeight="1">
      <c r="A11" s="26"/>
      <c r="B11" s="200" t="s">
        <v>21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2"/>
    </row>
    <row r="12" spans="1:12">
      <c r="A12" s="26"/>
      <c r="B12" s="31" t="s">
        <v>1</v>
      </c>
      <c r="C12" s="89">
        <v>2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32">
        <v>2</v>
      </c>
    </row>
    <row r="13" spans="1:12">
      <c r="A13" s="26"/>
      <c r="B13" s="31" t="s">
        <v>2</v>
      </c>
      <c r="C13" s="89">
        <v>86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4</v>
      </c>
      <c r="K13" s="89">
        <v>1</v>
      </c>
      <c r="L13" s="32">
        <v>91</v>
      </c>
    </row>
    <row r="14" spans="1:12">
      <c r="A14" s="26"/>
      <c r="B14" s="31" t="s">
        <v>3</v>
      </c>
      <c r="C14" s="89">
        <v>13</v>
      </c>
      <c r="D14" s="89">
        <v>1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4</v>
      </c>
      <c r="K14" s="89">
        <v>0</v>
      </c>
      <c r="L14" s="32">
        <v>18</v>
      </c>
    </row>
    <row r="15" spans="1:12">
      <c r="A15" s="26"/>
      <c r="B15" s="31" t="s">
        <v>25</v>
      </c>
      <c r="C15" s="89">
        <v>10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2</v>
      </c>
      <c r="K15" s="89">
        <v>0</v>
      </c>
      <c r="L15" s="32">
        <v>12</v>
      </c>
    </row>
    <row r="16" spans="1:12">
      <c r="A16" s="26"/>
      <c r="B16" s="31" t="s">
        <v>23</v>
      </c>
      <c r="C16" s="89">
        <v>111</v>
      </c>
      <c r="D16" s="89">
        <v>1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10</v>
      </c>
      <c r="K16" s="89">
        <v>1</v>
      </c>
      <c r="L16" s="32">
        <v>123</v>
      </c>
    </row>
    <row r="17" spans="1:12">
      <c r="A17" s="26"/>
      <c r="B17" s="203" t="s">
        <v>22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5"/>
    </row>
    <row r="18" spans="1:12">
      <c r="A18" s="26"/>
      <c r="B18" s="31" t="s">
        <v>4</v>
      </c>
      <c r="C18" s="89">
        <v>59</v>
      </c>
      <c r="D18" s="89">
        <v>4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90">
        <v>2</v>
      </c>
      <c r="K18" s="89">
        <v>0</v>
      </c>
      <c r="L18" s="32">
        <v>65</v>
      </c>
    </row>
    <row r="19" spans="1:12">
      <c r="A19" s="26"/>
      <c r="B19" s="31" t="s">
        <v>5</v>
      </c>
      <c r="C19" s="89">
        <v>239</v>
      </c>
      <c r="D19" s="89">
        <v>2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90">
        <v>0</v>
      </c>
      <c r="K19" s="89">
        <v>2</v>
      </c>
      <c r="L19" s="32">
        <v>243</v>
      </c>
    </row>
    <row r="20" spans="1:12">
      <c r="A20" s="26"/>
      <c r="B20" s="31" t="s">
        <v>6</v>
      </c>
      <c r="C20" s="89">
        <v>232</v>
      </c>
      <c r="D20" s="89">
        <v>4</v>
      </c>
      <c r="E20" s="89">
        <v>0</v>
      </c>
      <c r="F20" s="89">
        <v>0</v>
      </c>
      <c r="G20" s="89">
        <v>0</v>
      </c>
      <c r="H20" s="89">
        <v>1</v>
      </c>
      <c r="I20" s="89">
        <v>0</v>
      </c>
      <c r="J20" s="90">
        <v>0</v>
      </c>
      <c r="K20" s="89">
        <v>2</v>
      </c>
      <c r="L20" s="32">
        <v>239</v>
      </c>
    </row>
    <row r="21" spans="1:12">
      <c r="A21" s="26"/>
      <c r="B21" s="31" t="s">
        <v>7</v>
      </c>
      <c r="C21" s="89">
        <v>10</v>
      </c>
      <c r="D21" s="89">
        <v>0</v>
      </c>
      <c r="E21" s="89">
        <v>0</v>
      </c>
      <c r="F21" s="89">
        <v>0</v>
      </c>
      <c r="G21" s="89">
        <v>0</v>
      </c>
      <c r="H21" s="89">
        <v>1</v>
      </c>
      <c r="I21" s="89">
        <v>0</v>
      </c>
      <c r="J21" s="90">
        <v>0</v>
      </c>
      <c r="K21" s="89">
        <v>0</v>
      </c>
      <c r="L21" s="32">
        <v>11</v>
      </c>
    </row>
    <row r="22" spans="1:12">
      <c r="A22" s="26"/>
      <c r="B22" s="31" t="s">
        <v>8</v>
      </c>
      <c r="C22" s="89">
        <v>112</v>
      </c>
      <c r="D22" s="89">
        <v>1</v>
      </c>
      <c r="E22" s="89">
        <v>0</v>
      </c>
      <c r="F22" s="89">
        <v>0</v>
      </c>
      <c r="G22" s="89">
        <v>0</v>
      </c>
      <c r="H22" s="89">
        <v>1</v>
      </c>
      <c r="I22" s="89">
        <v>0</v>
      </c>
      <c r="J22" s="90">
        <v>0</v>
      </c>
      <c r="K22" s="89">
        <v>1</v>
      </c>
      <c r="L22" s="32">
        <v>115</v>
      </c>
    </row>
    <row r="23" spans="1:12">
      <c r="A23" s="26"/>
      <c r="B23" s="31" t="s">
        <v>9</v>
      </c>
      <c r="C23" s="89">
        <v>4</v>
      </c>
      <c r="D23" s="89">
        <v>1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90">
        <v>0</v>
      </c>
      <c r="K23" s="89">
        <v>0</v>
      </c>
      <c r="L23" s="32">
        <v>5</v>
      </c>
    </row>
    <row r="24" spans="1:12">
      <c r="A24" s="26"/>
      <c r="B24" s="33" t="s">
        <v>24</v>
      </c>
      <c r="C24" s="91">
        <v>656</v>
      </c>
      <c r="D24" s="91">
        <v>12</v>
      </c>
      <c r="E24" s="91">
        <v>0</v>
      </c>
      <c r="F24" s="91">
        <v>0</v>
      </c>
      <c r="G24" s="91">
        <v>0</v>
      </c>
      <c r="H24" s="91">
        <v>3</v>
      </c>
      <c r="I24" s="91">
        <v>0</v>
      </c>
      <c r="J24" s="91">
        <v>2</v>
      </c>
      <c r="K24" s="91">
        <v>5</v>
      </c>
      <c r="L24" s="34">
        <v>678</v>
      </c>
    </row>
    <row r="25" spans="1:12" ht="13.5" thickBot="1">
      <c r="A25" s="26"/>
      <c r="B25" s="35" t="s">
        <v>0</v>
      </c>
      <c r="C25" s="36">
        <v>767</v>
      </c>
      <c r="D25" s="36">
        <v>13</v>
      </c>
      <c r="E25" s="36">
        <v>0</v>
      </c>
      <c r="F25" s="36">
        <v>0</v>
      </c>
      <c r="G25" s="36">
        <v>0</v>
      </c>
      <c r="H25" s="36">
        <v>3</v>
      </c>
      <c r="I25" s="36">
        <v>0</v>
      </c>
      <c r="J25" s="36">
        <v>12</v>
      </c>
      <c r="K25" s="36">
        <v>6</v>
      </c>
      <c r="L25" s="37">
        <v>801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9" t="s">
        <v>32</v>
      </c>
      <c r="C8" s="179" t="s">
        <v>11</v>
      </c>
      <c r="D8" s="179"/>
      <c r="E8" s="179"/>
      <c r="F8" s="179"/>
      <c r="G8" s="179"/>
      <c r="H8" s="179"/>
      <c r="I8" s="179"/>
      <c r="J8" s="179" t="s">
        <v>12</v>
      </c>
      <c r="K8" s="179" t="s">
        <v>13</v>
      </c>
      <c r="L8" s="179" t="s">
        <v>0</v>
      </c>
    </row>
    <row r="9" spans="2:12" ht="12.75" customHeight="1">
      <c r="B9" s="179"/>
      <c r="C9" s="179" t="s">
        <v>14</v>
      </c>
      <c r="D9" s="179"/>
      <c r="E9" s="179"/>
      <c r="F9" s="179"/>
      <c r="G9" s="179" t="s">
        <v>15</v>
      </c>
      <c r="H9" s="179"/>
      <c r="I9" s="179"/>
      <c r="J9" s="179"/>
      <c r="K9" s="179"/>
      <c r="L9" s="179"/>
    </row>
    <row r="10" spans="2:12" ht="36">
      <c r="B10" s="179"/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18</v>
      </c>
      <c r="I10" s="70" t="s">
        <v>19</v>
      </c>
      <c r="J10" s="179"/>
      <c r="K10" s="179"/>
      <c r="L10" s="179"/>
    </row>
    <row r="11" spans="2:12" ht="12.75" customHeight="1">
      <c r="B11" s="175" t="s">
        <v>21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7"/>
    </row>
    <row r="12" spans="2:12">
      <c r="B12" s="44" t="s">
        <v>1</v>
      </c>
      <c r="C12" s="45">
        <v>4</v>
      </c>
      <c r="D12" s="45"/>
      <c r="E12" s="45"/>
      <c r="F12" s="45"/>
      <c r="G12" s="45"/>
      <c r="H12" s="45"/>
      <c r="I12" s="45"/>
      <c r="J12" s="45"/>
      <c r="K12" s="45"/>
      <c r="L12" s="72">
        <f>C12+D12+E12+F12+G12+H12+I12+J12+K12</f>
        <v>4</v>
      </c>
    </row>
    <row r="13" spans="2:12">
      <c r="B13" s="44" t="s">
        <v>2</v>
      </c>
      <c r="C13" s="45">
        <v>184</v>
      </c>
      <c r="D13" s="45">
        <v>1</v>
      </c>
      <c r="E13" s="45"/>
      <c r="F13" s="45"/>
      <c r="G13" s="45"/>
      <c r="H13" s="45"/>
      <c r="I13" s="45"/>
      <c r="J13" s="45">
        <v>4</v>
      </c>
      <c r="K13" s="45"/>
      <c r="L13" s="72">
        <f>C13+D13+E13+F13+G13+H13+I13+J13+K13</f>
        <v>189</v>
      </c>
    </row>
    <row r="14" spans="2:12">
      <c r="B14" s="44" t="s">
        <v>3</v>
      </c>
      <c r="C14" s="45">
        <v>54</v>
      </c>
      <c r="D14" s="45">
        <v>2</v>
      </c>
      <c r="E14" s="45"/>
      <c r="F14" s="45"/>
      <c r="G14" s="45"/>
      <c r="H14" s="45">
        <v>1</v>
      </c>
      <c r="I14" s="45"/>
      <c r="J14" s="45"/>
      <c r="K14" s="45"/>
      <c r="L14" s="72">
        <f>C14+D14+E14+F14+G14+H14+I14+J14+K14</f>
        <v>57</v>
      </c>
    </row>
    <row r="15" spans="2:12">
      <c r="B15" s="44" t="s">
        <v>75</v>
      </c>
      <c r="C15" s="45">
        <v>58</v>
      </c>
      <c r="D15" s="45">
        <v>1</v>
      </c>
      <c r="E15" s="45"/>
      <c r="F15" s="45"/>
      <c r="G15" s="45"/>
      <c r="H15" s="45"/>
      <c r="I15" s="45"/>
      <c r="J15" s="45"/>
      <c r="K15" s="45"/>
      <c r="L15" s="72">
        <f>C15+D15+E15+F15+G15+H15+I15+J15+K15</f>
        <v>59</v>
      </c>
    </row>
    <row r="16" spans="2:12">
      <c r="B16" s="44" t="s">
        <v>23</v>
      </c>
      <c r="C16" s="51">
        <f>SUM(C12:C15)</f>
        <v>300</v>
      </c>
      <c r="D16" s="51">
        <f t="shared" ref="D16:L16" si="0">SUM(D12:D15)</f>
        <v>4</v>
      </c>
      <c r="E16" s="51">
        <f t="shared" si="0"/>
        <v>0</v>
      </c>
      <c r="F16" s="51">
        <f t="shared" si="0"/>
        <v>0</v>
      </c>
      <c r="G16" s="51">
        <f t="shared" si="0"/>
        <v>0</v>
      </c>
      <c r="H16" s="51">
        <f t="shared" si="0"/>
        <v>1</v>
      </c>
      <c r="I16" s="51">
        <f t="shared" si="0"/>
        <v>0</v>
      </c>
      <c r="J16" s="51">
        <f t="shared" si="0"/>
        <v>4</v>
      </c>
      <c r="K16" s="51">
        <f t="shared" si="0"/>
        <v>0</v>
      </c>
      <c r="L16" s="51">
        <f t="shared" si="0"/>
        <v>309</v>
      </c>
    </row>
    <row r="17" spans="2:12">
      <c r="B17" s="178" t="s">
        <v>22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2:12">
      <c r="B18" s="44" t="s">
        <v>4</v>
      </c>
      <c r="C18" s="45">
        <v>11</v>
      </c>
      <c r="D18" s="45"/>
      <c r="E18" s="45"/>
      <c r="F18" s="45"/>
      <c r="G18" s="45"/>
      <c r="H18" s="45"/>
      <c r="I18" s="45"/>
      <c r="J18" s="46"/>
      <c r="K18" s="45"/>
      <c r="L18" s="72">
        <f t="shared" ref="L18:L24" si="1">C18+D18+E18+F18+G18+H18+I18+K18</f>
        <v>11</v>
      </c>
    </row>
    <row r="19" spans="2:12">
      <c r="B19" s="44" t="s">
        <v>5</v>
      </c>
      <c r="C19" s="45">
        <v>638</v>
      </c>
      <c r="D19" s="45">
        <v>27</v>
      </c>
      <c r="E19" s="45"/>
      <c r="F19" s="45"/>
      <c r="G19" s="45"/>
      <c r="H19" s="45">
        <v>1</v>
      </c>
      <c r="I19" s="45"/>
      <c r="J19" s="46"/>
      <c r="K19" s="45">
        <v>3</v>
      </c>
      <c r="L19" s="72">
        <f t="shared" si="1"/>
        <v>669</v>
      </c>
    </row>
    <row r="20" spans="2:12">
      <c r="B20" s="44" t="s">
        <v>6</v>
      </c>
      <c r="C20" s="45">
        <v>398</v>
      </c>
      <c r="D20" s="45">
        <v>23</v>
      </c>
      <c r="E20" s="45"/>
      <c r="F20" s="45"/>
      <c r="G20" s="45"/>
      <c r="H20" s="45"/>
      <c r="I20" s="45"/>
      <c r="J20" s="46"/>
      <c r="K20" s="45">
        <v>2</v>
      </c>
      <c r="L20" s="72">
        <f t="shared" si="1"/>
        <v>423</v>
      </c>
    </row>
    <row r="21" spans="2:12">
      <c r="B21" s="44" t="s">
        <v>7</v>
      </c>
      <c r="C21" s="45">
        <v>106</v>
      </c>
      <c r="D21" s="45">
        <v>6</v>
      </c>
      <c r="E21" s="45"/>
      <c r="F21" s="45"/>
      <c r="G21" s="45"/>
      <c r="H21" s="45"/>
      <c r="I21" s="45"/>
      <c r="J21" s="46"/>
      <c r="K21" s="45">
        <v>1</v>
      </c>
      <c r="L21" s="72">
        <f t="shared" si="1"/>
        <v>113</v>
      </c>
    </row>
    <row r="22" spans="2:12">
      <c r="B22" s="44" t="s">
        <v>8</v>
      </c>
      <c r="C22" s="45">
        <v>192</v>
      </c>
      <c r="D22" s="45">
        <v>19</v>
      </c>
      <c r="E22" s="45"/>
      <c r="F22" s="45"/>
      <c r="G22" s="45"/>
      <c r="H22" s="45"/>
      <c r="I22" s="45"/>
      <c r="J22" s="46"/>
      <c r="K22" s="45">
        <v>7</v>
      </c>
      <c r="L22" s="72">
        <f t="shared" si="1"/>
        <v>218</v>
      </c>
    </row>
    <row r="23" spans="2:12">
      <c r="B23" s="44" t="s">
        <v>9</v>
      </c>
      <c r="C23" s="45">
        <v>10</v>
      </c>
      <c r="D23" s="45">
        <v>1</v>
      </c>
      <c r="E23" s="45"/>
      <c r="F23" s="45"/>
      <c r="G23" s="45"/>
      <c r="H23" s="45"/>
      <c r="I23" s="45"/>
      <c r="J23" s="46"/>
      <c r="K23" s="45"/>
      <c r="L23" s="72">
        <f t="shared" si="1"/>
        <v>11</v>
      </c>
    </row>
    <row r="24" spans="2:12">
      <c r="B24" s="47" t="s">
        <v>24</v>
      </c>
      <c r="C24" s="51">
        <f>SUM(C18:C23)</f>
        <v>1355</v>
      </c>
      <c r="D24" s="51">
        <f t="shared" ref="D24:I24" si="2">SUM(D18:D23)</f>
        <v>76</v>
      </c>
      <c r="E24" s="51">
        <f t="shared" si="2"/>
        <v>0</v>
      </c>
      <c r="F24" s="51">
        <f t="shared" si="2"/>
        <v>0</v>
      </c>
      <c r="G24" s="51">
        <f t="shared" si="2"/>
        <v>0</v>
      </c>
      <c r="H24" s="51">
        <f t="shared" si="2"/>
        <v>1</v>
      </c>
      <c r="I24" s="51">
        <f t="shared" si="2"/>
        <v>0</v>
      </c>
      <c r="J24" s="51"/>
      <c r="K24" s="51">
        <f>SUM(K18:K23)</f>
        <v>13</v>
      </c>
      <c r="L24" s="51">
        <f t="shared" si="1"/>
        <v>1445</v>
      </c>
    </row>
    <row r="25" spans="2:12">
      <c r="B25" s="11" t="s">
        <v>0</v>
      </c>
      <c r="C25" s="12">
        <f>C16+C24</f>
        <v>1655</v>
      </c>
      <c r="D25" s="12">
        <f t="shared" ref="D25:L25" si="3">D16+D24</f>
        <v>80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2</v>
      </c>
      <c r="I25" s="12">
        <f t="shared" si="3"/>
        <v>0</v>
      </c>
      <c r="J25" s="12">
        <f t="shared" si="3"/>
        <v>4</v>
      </c>
      <c r="K25" s="12">
        <f t="shared" si="3"/>
        <v>13</v>
      </c>
      <c r="L25" s="12">
        <f t="shared" si="3"/>
        <v>1754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6" sqref="F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57</v>
      </c>
      <c r="C1" s="3"/>
      <c r="D1" s="3"/>
      <c r="E1" s="4"/>
      <c r="F1" s="4"/>
      <c r="G1" s="4"/>
      <c r="H1" s="4"/>
      <c r="I1" s="4"/>
      <c r="J1" s="4"/>
      <c r="K1" s="4"/>
      <c r="L1" s="4"/>
    </row>
    <row r="2" spans="2:12">
      <c r="B2" s="3" t="s">
        <v>58</v>
      </c>
      <c r="C2" s="3"/>
      <c r="D2" s="42"/>
      <c r="E2" s="4"/>
      <c r="F2" s="4"/>
      <c r="G2" s="4"/>
      <c r="H2" s="4"/>
      <c r="I2" s="4"/>
      <c r="J2" s="4"/>
      <c r="K2" s="4"/>
      <c r="L2" s="4"/>
    </row>
    <row r="3" spans="2:12">
      <c r="B3" s="3" t="s">
        <v>59</v>
      </c>
      <c r="C3" s="3"/>
      <c r="D3" s="3"/>
      <c r="E3" s="4"/>
      <c r="F3" s="4"/>
      <c r="G3" s="4"/>
      <c r="H3" s="4"/>
      <c r="I3" s="4"/>
      <c r="J3" s="4"/>
      <c r="K3" s="4"/>
      <c r="L3" s="4"/>
    </row>
    <row r="4" spans="2:12">
      <c r="B4" s="3" t="s">
        <v>72</v>
      </c>
      <c r="C4" s="3"/>
      <c r="D4" s="3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87" t="s">
        <v>16</v>
      </c>
      <c r="D10" s="87" t="s">
        <v>17</v>
      </c>
      <c r="E10" s="87" t="s">
        <v>18</v>
      </c>
      <c r="F10" s="87" t="s">
        <v>19</v>
      </c>
      <c r="G10" s="87" t="s">
        <v>20</v>
      </c>
      <c r="H10" s="87" t="s">
        <v>18</v>
      </c>
      <c r="I10" s="87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75">
        <v>2</v>
      </c>
      <c r="D12" s="75"/>
      <c r="E12" s="75"/>
      <c r="F12" s="75"/>
      <c r="G12" s="75"/>
      <c r="H12" s="75"/>
      <c r="I12" s="75"/>
      <c r="J12" s="75">
        <v>1</v>
      </c>
      <c r="K12" s="75"/>
      <c r="L12" s="75">
        <f>C12+D12+E12+F12+G12+H12+I12+J12+K12</f>
        <v>3</v>
      </c>
    </row>
    <row r="13" spans="2:12">
      <c r="B13" s="74" t="s">
        <v>2</v>
      </c>
      <c r="C13" s="75">
        <v>69</v>
      </c>
      <c r="D13" s="75">
        <v>9</v>
      </c>
      <c r="E13" s="75">
        <v>1</v>
      </c>
      <c r="F13" s="75"/>
      <c r="G13" s="75"/>
      <c r="H13" s="75"/>
      <c r="I13" s="75"/>
      <c r="J13" s="75"/>
      <c r="K13" s="75">
        <v>1</v>
      </c>
      <c r="L13" s="75">
        <f>C13+D13+E13+F13+G13+H13+I13+J13+K13</f>
        <v>80</v>
      </c>
    </row>
    <row r="14" spans="2:12">
      <c r="B14" s="74" t="s">
        <v>3</v>
      </c>
      <c r="C14" s="75">
        <v>10</v>
      </c>
      <c r="D14" s="75"/>
      <c r="E14" s="75">
        <v>1</v>
      </c>
      <c r="F14" s="75"/>
      <c r="G14" s="75"/>
      <c r="H14" s="75"/>
      <c r="I14" s="75"/>
      <c r="J14" s="75">
        <v>2</v>
      </c>
      <c r="K14" s="75"/>
      <c r="L14" s="75">
        <f>C14+D14+E14+F14+G14+H14+I14+J14+K14</f>
        <v>13</v>
      </c>
    </row>
    <row r="15" spans="2:12">
      <c r="B15" s="74" t="s">
        <v>25</v>
      </c>
      <c r="C15" s="75">
        <v>3</v>
      </c>
      <c r="D15" s="75"/>
      <c r="E15" s="75"/>
      <c r="F15" s="75"/>
      <c r="G15" s="75"/>
      <c r="H15" s="75"/>
      <c r="I15" s="75"/>
      <c r="J15" s="75">
        <v>0</v>
      </c>
      <c r="K15" s="75"/>
      <c r="L15" s="75">
        <f>C15+D15+E15+F15+G15+H15+I15+J15+K15</f>
        <v>3</v>
      </c>
    </row>
    <row r="16" spans="2:12">
      <c r="B16" s="74" t="s">
        <v>23</v>
      </c>
      <c r="C16" s="75">
        <f>SUM(C12:C15)</f>
        <v>84</v>
      </c>
      <c r="D16" s="75">
        <f t="shared" ref="D16:L16" si="0">SUM(D12:D15)</f>
        <v>9</v>
      </c>
      <c r="E16" s="75">
        <f t="shared" si="0"/>
        <v>2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3</v>
      </c>
      <c r="K16" s="75">
        <f t="shared" si="0"/>
        <v>1</v>
      </c>
      <c r="L16" s="75">
        <f t="shared" si="0"/>
        <v>99</v>
      </c>
    </row>
    <row r="17" spans="2:12">
      <c r="B17" s="173" t="s">
        <v>22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74" t="s">
        <v>4</v>
      </c>
      <c r="C18" s="75">
        <v>12</v>
      </c>
      <c r="D18" s="75">
        <v>2</v>
      </c>
      <c r="E18" s="75">
        <v>3</v>
      </c>
      <c r="F18" s="75"/>
      <c r="G18" s="75"/>
      <c r="H18" s="75"/>
      <c r="I18" s="75"/>
      <c r="J18" s="83"/>
      <c r="K18" s="75"/>
      <c r="L18" s="75">
        <f t="shared" ref="L18:L24" si="1">C18+D18+E18+F18+G18+H18+I18+K18</f>
        <v>17</v>
      </c>
    </row>
    <row r="19" spans="2:12">
      <c r="B19" s="74" t="s">
        <v>5</v>
      </c>
      <c r="C19" s="75">
        <v>195</v>
      </c>
      <c r="D19" s="75">
        <v>27</v>
      </c>
      <c r="E19" s="75">
        <v>9</v>
      </c>
      <c r="F19" s="75"/>
      <c r="G19" s="75">
        <v>2</v>
      </c>
      <c r="H19" s="75">
        <v>12</v>
      </c>
      <c r="I19" s="75"/>
      <c r="J19" s="83"/>
      <c r="K19" s="75">
        <v>7</v>
      </c>
      <c r="L19" s="75">
        <f t="shared" si="1"/>
        <v>252</v>
      </c>
    </row>
    <row r="20" spans="2:12">
      <c r="B20" s="74" t="s">
        <v>6</v>
      </c>
      <c r="C20" s="75">
        <v>115</v>
      </c>
      <c r="D20" s="75">
        <v>12</v>
      </c>
      <c r="E20" s="75">
        <v>10</v>
      </c>
      <c r="F20" s="75"/>
      <c r="G20" s="75">
        <v>1</v>
      </c>
      <c r="H20" s="75">
        <v>23</v>
      </c>
      <c r="I20" s="75"/>
      <c r="J20" s="83"/>
      <c r="K20" s="75">
        <v>5</v>
      </c>
      <c r="L20" s="75">
        <f t="shared" si="1"/>
        <v>166</v>
      </c>
    </row>
    <row r="21" spans="2:12">
      <c r="B21" s="74" t="s">
        <v>7</v>
      </c>
      <c r="C21" s="75">
        <v>129</v>
      </c>
      <c r="D21" s="75">
        <v>11</v>
      </c>
      <c r="E21" s="75">
        <v>11</v>
      </c>
      <c r="F21" s="75"/>
      <c r="G21" s="75">
        <v>0</v>
      </c>
      <c r="H21" s="75">
        <v>6</v>
      </c>
      <c r="I21" s="75"/>
      <c r="J21" s="83"/>
      <c r="K21" s="75">
        <v>4</v>
      </c>
      <c r="L21" s="75">
        <f t="shared" si="1"/>
        <v>161</v>
      </c>
    </row>
    <row r="22" spans="2:12">
      <c r="B22" s="74" t="s">
        <v>8</v>
      </c>
      <c r="C22" s="75">
        <v>49</v>
      </c>
      <c r="D22" s="75">
        <v>4</v>
      </c>
      <c r="E22" s="75">
        <v>12</v>
      </c>
      <c r="F22" s="75"/>
      <c r="G22" s="75">
        <v>2</v>
      </c>
      <c r="H22" s="75">
        <v>5</v>
      </c>
      <c r="I22" s="75">
        <v>2</v>
      </c>
      <c r="J22" s="83"/>
      <c r="K22" s="75">
        <v>11</v>
      </c>
      <c r="L22" s="75">
        <f t="shared" si="1"/>
        <v>85</v>
      </c>
    </row>
    <row r="23" spans="2:12">
      <c r="B23" s="74" t="s">
        <v>9</v>
      </c>
      <c r="C23" s="75">
        <v>96</v>
      </c>
      <c r="D23" s="75">
        <v>3</v>
      </c>
      <c r="E23" s="75">
        <v>5</v>
      </c>
      <c r="F23" s="75"/>
      <c r="G23" s="75">
        <v>2</v>
      </c>
      <c r="H23" s="75">
        <v>7</v>
      </c>
      <c r="I23" s="75"/>
      <c r="J23" s="83"/>
      <c r="K23" s="75">
        <v>10</v>
      </c>
      <c r="L23" s="75">
        <f t="shared" si="1"/>
        <v>123</v>
      </c>
    </row>
    <row r="24" spans="2:12">
      <c r="B24" s="77" t="s">
        <v>24</v>
      </c>
      <c r="C24" s="78">
        <f>SUM(C18:C23)</f>
        <v>596</v>
      </c>
      <c r="D24" s="78">
        <f t="shared" ref="D24:I24" si="2">SUM(D18:D23)</f>
        <v>59</v>
      </c>
      <c r="E24" s="78">
        <f t="shared" si="2"/>
        <v>50</v>
      </c>
      <c r="F24" s="78">
        <f t="shared" si="2"/>
        <v>0</v>
      </c>
      <c r="G24" s="78">
        <f t="shared" si="2"/>
        <v>7</v>
      </c>
      <c r="H24" s="78">
        <f t="shared" si="2"/>
        <v>53</v>
      </c>
      <c r="I24" s="78">
        <f t="shared" si="2"/>
        <v>2</v>
      </c>
      <c r="J24" s="84"/>
      <c r="K24" s="78">
        <f>SUM(K18:K23)</f>
        <v>37</v>
      </c>
      <c r="L24" s="78">
        <f t="shared" si="1"/>
        <v>804</v>
      </c>
    </row>
    <row r="25" spans="2:12">
      <c r="B25" s="85" t="s">
        <v>0</v>
      </c>
      <c r="C25" s="86">
        <f>C16+C24</f>
        <v>680</v>
      </c>
      <c r="D25" s="86">
        <f t="shared" ref="D25:L25" si="3">D16+D24</f>
        <v>68</v>
      </c>
      <c r="E25" s="86">
        <f t="shared" si="3"/>
        <v>52</v>
      </c>
      <c r="F25" s="86">
        <f t="shared" si="3"/>
        <v>0</v>
      </c>
      <c r="G25" s="86">
        <f t="shared" si="3"/>
        <v>7</v>
      </c>
      <c r="H25" s="86">
        <f t="shared" si="3"/>
        <v>53</v>
      </c>
      <c r="I25" s="86">
        <f t="shared" si="3"/>
        <v>2</v>
      </c>
      <c r="J25" s="86">
        <f t="shared" si="3"/>
        <v>3</v>
      </c>
      <c r="K25" s="86">
        <f t="shared" si="3"/>
        <v>38</v>
      </c>
      <c r="L25" s="86">
        <f t="shared" si="3"/>
        <v>903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23" sqref="I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>
      <c r="B2" s="13" t="s">
        <v>71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>
      <c r="B3" s="13" t="s">
        <v>73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>
      <c r="B4" s="15" t="s">
        <v>74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2">
      <c r="B5" s="189" t="s">
        <v>37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>
      <c r="B7" s="16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2.75" customHeight="1">
      <c r="B8" s="179" t="s">
        <v>32</v>
      </c>
      <c r="C8" s="179" t="s">
        <v>11</v>
      </c>
      <c r="D8" s="179"/>
      <c r="E8" s="179"/>
      <c r="F8" s="179"/>
      <c r="G8" s="179"/>
      <c r="H8" s="179"/>
      <c r="I8" s="179"/>
      <c r="J8" s="179" t="s">
        <v>12</v>
      </c>
      <c r="K8" s="179" t="s">
        <v>13</v>
      </c>
      <c r="L8" s="179" t="s">
        <v>0</v>
      </c>
    </row>
    <row r="9" spans="2:12" ht="12.75" customHeight="1">
      <c r="B9" s="179"/>
      <c r="C9" s="179" t="s">
        <v>14</v>
      </c>
      <c r="D9" s="179"/>
      <c r="E9" s="179"/>
      <c r="F9" s="179"/>
      <c r="G9" s="179" t="s">
        <v>15</v>
      </c>
      <c r="H9" s="179"/>
      <c r="I9" s="179"/>
      <c r="J9" s="179"/>
      <c r="K9" s="179"/>
      <c r="L9" s="179"/>
    </row>
    <row r="10" spans="2:12" ht="36">
      <c r="B10" s="179"/>
      <c r="C10" s="69" t="s">
        <v>16</v>
      </c>
      <c r="D10" s="69" t="s">
        <v>17</v>
      </c>
      <c r="E10" s="69" t="s">
        <v>18</v>
      </c>
      <c r="F10" s="69" t="s">
        <v>19</v>
      </c>
      <c r="G10" s="69" t="s">
        <v>20</v>
      </c>
      <c r="H10" s="69" t="s">
        <v>18</v>
      </c>
      <c r="I10" s="69" t="s">
        <v>19</v>
      </c>
      <c r="J10" s="179"/>
      <c r="K10" s="179"/>
      <c r="L10" s="179"/>
    </row>
    <row r="11" spans="2:12" ht="12.75" customHeight="1">
      <c r="B11" s="175" t="s">
        <v>21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7"/>
    </row>
    <row r="12" spans="2:12">
      <c r="B12" s="44" t="s">
        <v>1</v>
      </c>
      <c r="C12" s="45">
        <v>3</v>
      </c>
      <c r="D12" s="45"/>
      <c r="E12" s="45"/>
      <c r="F12" s="45"/>
      <c r="G12" s="45"/>
      <c r="H12" s="45"/>
      <c r="I12" s="45"/>
      <c r="J12" s="45"/>
      <c r="K12" s="45"/>
      <c r="L12" s="45">
        <f>C12+D12+E12+F12+G12+H12+I12+J12+K12</f>
        <v>3</v>
      </c>
    </row>
    <row r="13" spans="2:12">
      <c r="B13" s="44" t="s">
        <v>2</v>
      </c>
      <c r="C13" s="45">
        <v>54</v>
      </c>
      <c r="D13" s="45"/>
      <c r="E13" s="45"/>
      <c r="F13" s="45"/>
      <c r="G13" s="45"/>
      <c r="H13" s="45">
        <v>1</v>
      </c>
      <c r="I13" s="45"/>
      <c r="J13" s="45">
        <v>3</v>
      </c>
      <c r="K13" s="45"/>
      <c r="L13" s="45">
        <f>C13+D13+E13+F13+G13+H13+I13+J13+K13</f>
        <v>58</v>
      </c>
    </row>
    <row r="14" spans="2:12">
      <c r="B14" s="44" t="s">
        <v>3</v>
      </c>
      <c r="C14" s="45">
        <v>7</v>
      </c>
      <c r="D14" s="45"/>
      <c r="E14" s="45"/>
      <c r="F14" s="45"/>
      <c r="G14" s="45"/>
      <c r="H14" s="45"/>
      <c r="I14" s="45"/>
      <c r="J14" s="45">
        <v>2</v>
      </c>
      <c r="K14" s="45"/>
      <c r="L14" s="45">
        <f>C14+D14+E14+F14+G14+H14+I14+J14+K14</f>
        <v>9</v>
      </c>
    </row>
    <row r="15" spans="2:12">
      <c r="B15" s="44" t="s">
        <v>25</v>
      </c>
      <c r="C15" s="45">
        <v>1</v>
      </c>
      <c r="D15" s="45"/>
      <c r="E15" s="45"/>
      <c r="F15" s="45"/>
      <c r="G15" s="45"/>
      <c r="H15" s="45"/>
      <c r="I15" s="45"/>
      <c r="J15" s="45">
        <v>1</v>
      </c>
      <c r="K15" s="45"/>
      <c r="L15" s="45">
        <f>C15+D15+E15+F15+G15+H15+I15+J15+K15</f>
        <v>2</v>
      </c>
    </row>
    <row r="16" spans="2:12">
      <c r="B16" s="44" t="s">
        <v>23</v>
      </c>
      <c r="C16" s="45">
        <f>SUM(C12:C15)</f>
        <v>65</v>
      </c>
      <c r="D16" s="45">
        <f t="shared" ref="D16:L16" si="0">SUM(D12:D15)</f>
        <v>0</v>
      </c>
      <c r="E16" s="45">
        <f t="shared" si="0"/>
        <v>0</v>
      </c>
      <c r="F16" s="45">
        <f t="shared" si="0"/>
        <v>0</v>
      </c>
      <c r="G16" s="45">
        <f t="shared" si="0"/>
        <v>0</v>
      </c>
      <c r="H16" s="45">
        <f t="shared" si="0"/>
        <v>1</v>
      </c>
      <c r="I16" s="45">
        <f t="shared" si="0"/>
        <v>0</v>
      </c>
      <c r="J16" s="45">
        <f t="shared" si="0"/>
        <v>6</v>
      </c>
      <c r="K16" s="45">
        <f t="shared" si="0"/>
        <v>0</v>
      </c>
      <c r="L16" s="45">
        <f t="shared" si="0"/>
        <v>72</v>
      </c>
    </row>
    <row r="17" spans="2:12">
      <c r="B17" s="178" t="s">
        <v>22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2:12">
      <c r="B18" s="44" t="s">
        <v>4</v>
      </c>
      <c r="C18" s="45">
        <v>26</v>
      </c>
      <c r="D18" s="45"/>
      <c r="E18" s="45"/>
      <c r="F18" s="45"/>
      <c r="G18" s="45"/>
      <c r="H18" s="45">
        <v>1</v>
      </c>
      <c r="I18" s="45"/>
      <c r="J18" s="46"/>
      <c r="K18" s="45"/>
      <c r="L18" s="45">
        <f t="shared" ref="L18:L24" si="1">C18+D18+E18+F18+G18+H18+I18+K18</f>
        <v>27</v>
      </c>
    </row>
    <row r="19" spans="2:12">
      <c r="B19" s="44" t="s">
        <v>5</v>
      </c>
      <c r="C19" s="45">
        <v>259</v>
      </c>
      <c r="D19" s="45">
        <v>3</v>
      </c>
      <c r="E19" s="45"/>
      <c r="F19" s="45"/>
      <c r="G19" s="45"/>
      <c r="H19" s="45">
        <v>19</v>
      </c>
      <c r="I19" s="45"/>
      <c r="J19" s="46"/>
      <c r="K19" s="45">
        <v>9</v>
      </c>
      <c r="L19" s="45">
        <f t="shared" si="1"/>
        <v>290</v>
      </c>
    </row>
    <row r="20" spans="2:12">
      <c r="B20" s="44" t="s">
        <v>6</v>
      </c>
      <c r="C20" s="45">
        <v>114</v>
      </c>
      <c r="D20" s="45">
        <v>3</v>
      </c>
      <c r="E20" s="45"/>
      <c r="F20" s="45"/>
      <c r="G20" s="45"/>
      <c r="H20" s="45">
        <v>18</v>
      </c>
      <c r="I20" s="45"/>
      <c r="J20" s="46"/>
      <c r="K20" s="45">
        <v>2</v>
      </c>
      <c r="L20" s="45">
        <f t="shared" si="1"/>
        <v>137</v>
      </c>
    </row>
    <row r="21" spans="2:12">
      <c r="B21" s="44" t="s">
        <v>7</v>
      </c>
      <c r="C21" s="45">
        <v>91</v>
      </c>
      <c r="D21" s="45">
        <v>2</v>
      </c>
      <c r="E21" s="45"/>
      <c r="F21" s="45"/>
      <c r="G21" s="45"/>
      <c r="H21" s="45"/>
      <c r="I21" s="45"/>
      <c r="J21" s="46"/>
      <c r="K21" s="45">
        <v>3</v>
      </c>
      <c r="L21" s="45">
        <f t="shared" si="1"/>
        <v>96</v>
      </c>
    </row>
    <row r="22" spans="2:12">
      <c r="B22" s="44" t="s">
        <v>8</v>
      </c>
      <c r="C22" s="45">
        <v>56</v>
      </c>
      <c r="D22" s="45">
        <v>1</v>
      </c>
      <c r="E22" s="45"/>
      <c r="F22" s="45"/>
      <c r="G22" s="45"/>
      <c r="H22" s="45">
        <v>4</v>
      </c>
      <c r="I22" s="45"/>
      <c r="J22" s="46"/>
      <c r="K22" s="45">
        <v>3</v>
      </c>
      <c r="L22" s="45">
        <f t="shared" si="1"/>
        <v>64</v>
      </c>
    </row>
    <row r="23" spans="2:12">
      <c r="B23" s="44" t="s">
        <v>9</v>
      </c>
      <c r="C23" s="45">
        <v>9</v>
      </c>
      <c r="D23" s="45"/>
      <c r="E23" s="45"/>
      <c r="F23" s="45"/>
      <c r="G23" s="45"/>
      <c r="H23" s="45"/>
      <c r="I23" s="45"/>
      <c r="J23" s="46"/>
      <c r="K23" s="45">
        <v>0</v>
      </c>
      <c r="L23" s="45">
        <f t="shared" si="1"/>
        <v>9</v>
      </c>
    </row>
    <row r="24" spans="2:12">
      <c r="B24" s="47" t="s">
        <v>24</v>
      </c>
      <c r="C24" s="48">
        <f>SUM(C18:C23)</f>
        <v>555</v>
      </c>
      <c r="D24" s="48">
        <f t="shared" ref="D24:I24" si="2">SUM(D18:D23)</f>
        <v>9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42</v>
      </c>
      <c r="I24" s="48">
        <f t="shared" si="2"/>
        <v>0</v>
      </c>
      <c r="J24" s="49"/>
      <c r="K24" s="48">
        <f>SUM(K18:K23)</f>
        <v>17</v>
      </c>
      <c r="L24" s="48">
        <f t="shared" si="1"/>
        <v>623</v>
      </c>
    </row>
    <row r="25" spans="2:12">
      <c r="B25" s="50" t="s">
        <v>0</v>
      </c>
      <c r="C25" s="51">
        <f>C16+C24</f>
        <v>620</v>
      </c>
      <c r="D25" s="51">
        <f t="shared" ref="D25:L25" si="3">D16+D24</f>
        <v>9</v>
      </c>
      <c r="E25" s="51">
        <f t="shared" si="3"/>
        <v>0</v>
      </c>
      <c r="F25" s="51">
        <f t="shared" si="3"/>
        <v>0</v>
      </c>
      <c r="G25" s="51">
        <f t="shared" si="3"/>
        <v>0</v>
      </c>
      <c r="H25" s="51">
        <f t="shared" si="3"/>
        <v>43</v>
      </c>
      <c r="I25" s="51">
        <f t="shared" si="3"/>
        <v>0</v>
      </c>
      <c r="J25" s="51">
        <f t="shared" si="3"/>
        <v>6</v>
      </c>
      <c r="K25" s="51">
        <f t="shared" si="3"/>
        <v>17</v>
      </c>
      <c r="L25" s="51">
        <f t="shared" si="3"/>
        <v>695</v>
      </c>
    </row>
    <row r="26" spans="2:1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>
      <c r="B27" s="15" t="s">
        <v>31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18" sqref="J18:J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5"/>
      <c r="D1" s="15"/>
      <c r="E1" s="15"/>
      <c r="F1" s="15"/>
      <c r="G1" s="4"/>
      <c r="H1" s="4"/>
      <c r="I1" s="4"/>
      <c r="J1" s="4"/>
      <c r="K1" s="4"/>
      <c r="L1" s="4"/>
    </row>
    <row r="2" spans="2:12">
      <c r="B2" s="13" t="s">
        <v>80</v>
      </c>
      <c r="C2" s="15"/>
      <c r="D2" s="15"/>
      <c r="E2" s="15"/>
      <c r="F2" s="15"/>
      <c r="G2" s="4"/>
      <c r="H2" s="4"/>
      <c r="I2" s="4"/>
      <c r="J2" s="4"/>
      <c r="K2" s="4"/>
      <c r="L2" s="4"/>
    </row>
    <row r="3" spans="2:12">
      <c r="B3" s="13" t="s">
        <v>81</v>
      </c>
      <c r="C3" s="15"/>
      <c r="D3" s="15"/>
      <c r="E3" s="15"/>
      <c r="F3" s="15"/>
      <c r="G3" s="4"/>
      <c r="H3" s="4"/>
      <c r="I3" s="4"/>
      <c r="J3" s="4"/>
      <c r="K3" s="4"/>
      <c r="L3" s="4"/>
    </row>
    <row r="4" spans="2:12">
      <c r="B4" s="15" t="s">
        <v>82</v>
      </c>
      <c r="C4" s="15"/>
      <c r="D4" s="15"/>
      <c r="E4" s="15"/>
      <c r="F4" s="15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5" t="s">
        <v>32</v>
      </c>
      <c r="C8" s="215" t="s">
        <v>11</v>
      </c>
      <c r="D8" s="215"/>
      <c r="E8" s="215"/>
      <c r="F8" s="215"/>
      <c r="G8" s="215"/>
      <c r="H8" s="215"/>
      <c r="I8" s="215"/>
      <c r="J8" s="215" t="s">
        <v>12</v>
      </c>
      <c r="K8" s="215" t="s">
        <v>13</v>
      </c>
      <c r="L8" s="215" t="s">
        <v>0</v>
      </c>
    </row>
    <row r="9" spans="2:12" ht="12.75" customHeight="1">
      <c r="B9" s="215"/>
      <c r="C9" s="215" t="s">
        <v>14</v>
      </c>
      <c r="D9" s="215"/>
      <c r="E9" s="215"/>
      <c r="F9" s="215"/>
      <c r="G9" s="215" t="s">
        <v>15</v>
      </c>
      <c r="H9" s="215"/>
      <c r="I9" s="215"/>
      <c r="J9" s="215"/>
      <c r="K9" s="215"/>
      <c r="L9" s="215"/>
    </row>
    <row r="10" spans="2:12" ht="36">
      <c r="B10" s="215"/>
      <c r="C10" s="149" t="s">
        <v>16</v>
      </c>
      <c r="D10" s="149" t="s">
        <v>17</v>
      </c>
      <c r="E10" s="149" t="s">
        <v>18</v>
      </c>
      <c r="F10" s="149" t="s">
        <v>19</v>
      </c>
      <c r="G10" s="149" t="s">
        <v>20</v>
      </c>
      <c r="H10" s="149" t="s">
        <v>18</v>
      </c>
      <c r="I10" s="149" t="s">
        <v>19</v>
      </c>
      <c r="J10" s="215"/>
      <c r="K10" s="215"/>
      <c r="L10" s="215"/>
    </row>
    <row r="11" spans="2:12" ht="12.75" customHeight="1">
      <c r="B11" s="213" t="s">
        <v>21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</row>
    <row r="12" spans="2:12">
      <c r="B12" s="60" t="s">
        <v>1</v>
      </c>
      <c r="C12" s="17">
        <v>3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f>C12+D12+E12+F12+G12+H12+I12+J12+K12</f>
        <v>3</v>
      </c>
    </row>
    <row r="13" spans="2:12">
      <c r="B13" s="60" t="s">
        <v>2</v>
      </c>
      <c r="C13" s="17">
        <v>91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f>C13+D13+E13+F13+G13+H13+I13+J13+K13</f>
        <v>91</v>
      </c>
    </row>
    <row r="14" spans="2:12">
      <c r="B14" s="60" t="s">
        <v>3</v>
      </c>
      <c r="C14" s="17">
        <v>44</v>
      </c>
      <c r="D14" s="17">
        <v>1</v>
      </c>
      <c r="E14" s="17">
        <v>1</v>
      </c>
      <c r="F14" s="17">
        <v>0</v>
      </c>
      <c r="G14" s="17">
        <v>0</v>
      </c>
      <c r="H14" s="17">
        <v>0</v>
      </c>
      <c r="I14" s="17">
        <v>0</v>
      </c>
      <c r="J14" s="17">
        <v>2</v>
      </c>
      <c r="K14" s="17">
        <v>0</v>
      </c>
      <c r="L14" s="17">
        <f>C14+D14+E14+F14+G14+H14+I14+J14+K14</f>
        <v>48</v>
      </c>
    </row>
    <row r="15" spans="2:12">
      <c r="B15" s="60" t="s">
        <v>25</v>
      </c>
      <c r="C15" s="17">
        <v>86</v>
      </c>
      <c r="D15" s="17">
        <v>6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4</v>
      </c>
      <c r="L15" s="17">
        <f>C15+D15+E15+F15+G15+H15+I15+J15+K15</f>
        <v>96</v>
      </c>
    </row>
    <row r="16" spans="2:12">
      <c r="B16" s="60" t="s">
        <v>23</v>
      </c>
      <c r="C16" s="17">
        <f t="shared" ref="C16:L16" si="0">SUM(C12:C15)</f>
        <v>224</v>
      </c>
      <c r="D16" s="17">
        <f t="shared" si="0"/>
        <v>7</v>
      </c>
      <c r="E16" s="17">
        <f t="shared" si="0"/>
        <v>1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2</v>
      </c>
      <c r="K16" s="17">
        <f t="shared" si="0"/>
        <v>4</v>
      </c>
      <c r="L16" s="17">
        <f t="shared" si="0"/>
        <v>238</v>
      </c>
    </row>
    <row r="17" spans="2:12">
      <c r="B17" s="214" t="s">
        <v>22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</row>
    <row r="18" spans="2:12">
      <c r="B18" s="60" t="s">
        <v>4</v>
      </c>
      <c r="C18" s="17">
        <v>4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52">
        <v>0</v>
      </c>
      <c r="K18" s="17">
        <v>0</v>
      </c>
      <c r="L18" s="17">
        <f t="shared" ref="L18:L24" si="1">C18+D18+E18+F18+G18+H18+I18+K18</f>
        <v>4</v>
      </c>
    </row>
    <row r="19" spans="2:12">
      <c r="B19" s="60" t="s">
        <v>5</v>
      </c>
      <c r="C19" s="17">
        <v>163</v>
      </c>
      <c r="D19" s="17">
        <v>12</v>
      </c>
      <c r="E19" s="17">
        <v>0</v>
      </c>
      <c r="F19" s="17">
        <v>0</v>
      </c>
      <c r="G19" s="17">
        <v>0</v>
      </c>
      <c r="H19" s="17">
        <v>1</v>
      </c>
      <c r="I19" s="17">
        <v>0</v>
      </c>
      <c r="J19" s="152">
        <v>0</v>
      </c>
      <c r="K19" s="17">
        <v>1</v>
      </c>
      <c r="L19" s="17">
        <f t="shared" si="1"/>
        <v>177</v>
      </c>
    </row>
    <row r="20" spans="2:12">
      <c r="B20" s="60" t="s">
        <v>6</v>
      </c>
      <c r="C20" s="17">
        <v>445</v>
      </c>
      <c r="D20" s="17">
        <v>25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52">
        <v>0</v>
      </c>
      <c r="K20" s="17">
        <v>5</v>
      </c>
      <c r="L20" s="17">
        <f t="shared" si="1"/>
        <v>475</v>
      </c>
    </row>
    <row r="21" spans="2:12">
      <c r="B21" s="60" t="s">
        <v>7</v>
      </c>
      <c r="C21" s="17">
        <v>77</v>
      </c>
      <c r="D21" s="17">
        <v>4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52">
        <v>0</v>
      </c>
      <c r="K21" s="17">
        <v>2</v>
      </c>
      <c r="L21" s="17">
        <f t="shared" si="1"/>
        <v>83</v>
      </c>
    </row>
    <row r="22" spans="2:12">
      <c r="B22" s="60" t="s">
        <v>8</v>
      </c>
      <c r="C22" s="17">
        <v>89</v>
      </c>
      <c r="D22" s="17">
        <v>2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52">
        <v>0</v>
      </c>
      <c r="K22" s="17">
        <v>4</v>
      </c>
      <c r="L22" s="17">
        <f t="shared" si="1"/>
        <v>95</v>
      </c>
    </row>
    <row r="23" spans="2:12">
      <c r="B23" s="60" t="s">
        <v>9</v>
      </c>
      <c r="C23" s="17">
        <v>29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52">
        <v>0</v>
      </c>
      <c r="K23" s="17">
        <v>2</v>
      </c>
      <c r="L23" s="17">
        <f t="shared" si="1"/>
        <v>31</v>
      </c>
    </row>
    <row r="24" spans="2:12">
      <c r="B24" s="63" t="s">
        <v>24</v>
      </c>
      <c r="C24" s="18">
        <f t="shared" ref="C24:H24" si="2">SUM(C18:C23)</f>
        <v>807</v>
      </c>
      <c r="D24" s="18">
        <f t="shared" si="2"/>
        <v>43</v>
      </c>
      <c r="E24" s="18">
        <f t="shared" si="2"/>
        <v>0</v>
      </c>
      <c r="F24" s="18">
        <f t="shared" si="2"/>
        <v>0</v>
      </c>
      <c r="G24" s="18">
        <f t="shared" si="2"/>
        <v>0</v>
      </c>
      <c r="H24" s="18">
        <f t="shared" si="2"/>
        <v>1</v>
      </c>
      <c r="I24" s="18">
        <v>0</v>
      </c>
      <c r="J24" s="153">
        <v>0</v>
      </c>
      <c r="K24" s="18">
        <f>SUM(K18:K23)</f>
        <v>14</v>
      </c>
      <c r="L24" s="18">
        <f t="shared" si="1"/>
        <v>865</v>
      </c>
    </row>
    <row r="25" spans="2:12">
      <c r="B25" s="151" t="s">
        <v>0</v>
      </c>
      <c r="C25" s="150">
        <f t="shared" ref="C25:L25" si="3">C16+C24</f>
        <v>1031</v>
      </c>
      <c r="D25" s="150">
        <f t="shared" si="3"/>
        <v>50</v>
      </c>
      <c r="E25" s="150">
        <f t="shared" si="3"/>
        <v>1</v>
      </c>
      <c r="F25" s="150">
        <f t="shared" si="3"/>
        <v>0</v>
      </c>
      <c r="G25" s="150">
        <f t="shared" si="3"/>
        <v>0</v>
      </c>
      <c r="H25" s="150">
        <f t="shared" si="3"/>
        <v>1</v>
      </c>
      <c r="I25" s="150">
        <f t="shared" si="3"/>
        <v>0</v>
      </c>
      <c r="J25" s="150">
        <f t="shared" si="3"/>
        <v>2</v>
      </c>
      <c r="K25" s="150">
        <f t="shared" si="3"/>
        <v>18</v>
      </c>
      <c r="L25" s="150">
        <f t="shared" si="3"/>
        <v>1103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A4" workbookViewId="0">
      <selection activeCell="F18" sqref="F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92" t="s">
        <v>27</v>
      </c>
      <c r="C1" s="93"/>
      <c r="D1" s="93"/>
      <c r="E1" s="93"/>
      <c r="F1" s="15"/>
      <c r="G1" s="15"/>
      <c r="H1" s="15"/>
      <c r="I1" s="15"/>
      <c r="J1" s="15"/>
      <c r="K1" s="15"/>
      <c r="L1" s="15"/>
    </row>
    <row r="2" spans="2:12">
      <c r="B2" s="92" t="s">
        <v>29</v>
      </c>
      <c r="C2" s="93"/>
      <c r="D2" s="93" t="s">
        <v>64</v>
      </c>
      <c r="E2" s="93"/>
      <c r="F2" s="15"/>
      <c r="G2" s="15"/>
      <c r="H2" s="15"/>
      <c r="I2" s="15"/>
      <c r="J2" s="15"/>
      <c r="K2" s="15"/>
      <c r="L2" s="15"/>
    </row>
    <row r="3" spans="2:12">
      <c r="B3" s="92" t="s">
        <v>28</v>
      </c>
      <c r="C3" s="93"/>
      <c r="D3" s="93" t="s">
        <v>65</v>
      </c>
      <c r="E3" s="93"/>
      <c r="F3" s="15"/>
      <c r="G3" s="15"/>
      <c r="H3" s="15"/>
      <c r="I3" s="15"/>
      <c r="J3" s="15"/>
      <c r="K3" s="15"/>
      <c r="L3" s="15"/>
    </row>
    <row r="4" spans="2:12">
      <c r="B4" s="93" t="s">
        <v>30</v>
      </c>
      <c r="C4" s="93"/>
      <c r="D4" s="94">
        <v>42369</v>
      </c>
      <c r="E4" s="93"/>
      <c r="F4" s="15"/>
      <c r="G4" s="15"/>
      <c r="H4" s="15"/>
      <c r="I4" s="15"/>
      <c r="J4" s="15"/>
      <c r="K4" s="15"/>
      <c r="L4" s="15"/>
    </row>
    <row r="5" spans="2:12">
      <c r="B5" s="189" t="s">
        <v>37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>
      <c r="B7" s="16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2.75" customHeight="1">
      <c r="B8" s="218" t="s">
        <v>32</v>
      </c>
      <c r="C8" s="218" t="s">
        <v>11</v>
      </c>
      <c r="D8" s="218"/>
      <c r="E8" s="218"/>
      <c r="F8" s="218"/>
      <c r="G8" s="218"/>
      <c r="H8" s="218"/>
      <c r="I8" s="218"/>
      <c r="J8" s="218" t="s">
        <v>12</v>
      </c>
      <c r="K8" s="218" t="s">
        <v>13</v>
      </c>
      <c r="L8" s="218" t="s">
        <v>0</v>
      </c>
    </row>
    <row r="9" spans="2:12" ht="12.75" customHeight="1">
      <c r="B9" s="218"/>
      <c r="C9" s="218" t="s">
        <v>14</v>
      </c>
      <c r="D9" s="218"/>
      <c r="E9" s="218"/>
      <c r="F9" s="218"/>
      <c r="G9" s="218" t="s">
        <v>15</v>
      </c>
      <c r="H9" s="218"/>
      <c r="I9" s="218"/>
      <c r="J9" s="218"/>
      <c r="K9" s="218"/>
      <c r="L9" s="218"/>
    </row>
    <row r="10" spans="2:12" ht="36">
      <c r="B10" s="218"/>
      <c r="C10" s="95" t="s">
        <v>16</v>
      </c>
      <c r="D10" s="95" t="s">
        <v>17</v>
      </c>
      <c r="E10" s="95" t="s">
        <v>18</v>
      </c>
      <c r="F10" s="95" t="s">
        <v>19</v>
      </c>
      <c r="G10" s="95" t="s">
        <v>20</v>
      </c>
      <c r="H10" s="95" t="s">
        <v>18</v>
      </c>
      <c r="I10" s="95" t="s">
        <v>19</v>
      </c>
      <c r="J10" s="218"/>
      <c r="K10" s="218"/>
      <c r="L10" s="218"/>
    </row>
    <row r="11" spans="2:12" ht="12.75" customHeight="1">
      <c r="B11" s="216" t="s">
        <v>21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</row>
    <row r="12" spans="2:12">
      <c r="B12" s="96" t="s">
        <v>1</v>
      </c>
      <c r="C12" s="97">
        <v>2</v>
      </c>
      <c r="D12" s="97">
        <v>0</v>
      </c>
      <c r="E12" s="97">
        <v>1</v>
      </c>
      <c r="F12" s="97"/>
      <c r="G12" s="97"/>
      <c r="H12" s="97">
        <v>0</v>
      </c>
      <c r="I12" s="97"/>
      <c r="J12" s="97">
        <v>0</v>
      </c>
      <c r="K12" s="97"/>
      <c r="L12" s="97">
        <v>3</v>
      </c>
    </row>
    <row r="13" spans="2:12">
      <c r="B13" s="96" t="s">
        <v>2</v>
      </c>
      <c r="C13" s="97">
        <v>58</v>
      </c>
      <c r="D13" s="97">
        <v>2</v>
      </c>
      <c r="E13" s="97">
        <v>0</v>
      </c>
      <c r="F13" s="97"/>
      <c r="G13" s="97"/>
      <c r="H13" s="97">
        <v>0</v>
      </c>
      <c r="I13" s="97"/>
      <c r="J13" s="97">
        <v>4</v>
      </c>
      <c r="K13" s="97"/>
      <c r="L13" s="97">
        <v>64</v>
      </c>
    </row>
    <row r="14" spans="2:12">
      <c r="B14" s="96" t="s">
        <v>3</v>
      </c>
      <c r="C14" s="97">
        <v>6</v>
      </c>
      <c r="D14" s="97">
        <v>0</v>
      </c>
      <c r="E14" s="97">
        <v>0</v>
      </c>
      <c r="F14" s="97"/>
      <c r="G14" s="97"/>
      <c r="H14" s="97">
        <v>4</v>
      </c>
      <c r="I14" s="97"/>
      <c r="J14" s="97">
        <v>1</v>
      </c>
      <c r="K14" s="97"/>
      <c r="L14" s="97">
        <v>11</v>
      </c>
    </row>
    <row r="15" spans="2:12">
      <c r="B15" s="96" t="s">
        <v>25</v>
      </c>
      <c r="C15" s="97">
        <v>0</v>
      </c>
      <c r="D15" s="97">
        <v>0</v>
      </c>
      <c r="E15" s="97">
        <v>0</v>
      </c>
      <c r="F15" s="97"/>
      <c r="G15" s="97"/>
      <c r="H15" s="97">
        <v>0</v>
      </c>
      <c r="I15" s="97"/>
      <c r="J15" s="97">
        <v>0</v>
      </c>
      <c r="K15" s="97"/>
      <c r="L15" s="97">
        <v>0</v>
      </c>
    </row>
    <row r="16" spans="2:12">
      <c r="B16" s="96" t="s">
        <v>23</v>
      </c>
      <c r="C16" s="97">
        <v>66</v>
      </c>
      <c r="D16" s="97">
        <v>2</v>
      </c>
      <c r="E16" s="97">
        <v>1</v>
      </c>
      <c r="F16" s="97">
        <v>0</v>
      </c>
      <c r="G16" s="97">
        <v>0</v>
      </c>
      <c r="H16" s="97">
        <v>4</v>
      </c>
      <c r="I16" s="97">
        <v>0</v>
      </c>
      <c r="J16" s="97">
        <v>5</v>
      </c>
      <c r="K16" s="97">
        <v>0</v>
      </c>
      <c r="L16" s="97">
        <v>78</v>
      </c>
    </row>
    <row r="17" spans="2:12">
      <c r="B17" s="217" t="s">
        <v>38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</row>
    <row r="18" spans="2:12">
      <c r="B18" s="96" t="s">
        <v>4</v>
      </c>
      <c r="C18" s="97">
        <v>53</v>
      </c>
      <c r="D18" s="97">
        <v>3</v>
      </c>
      <c r="E18" s="97">
        <v>0</v>
      </c>
      <c r="F18" s="97"/>
      <c r="G18" s="97"/>
      <c r="H18" s="97">
        <v>0</v>
      </c>
      <c r="I18" s="97"/>
      <c r="J18" s="98"/>
      <c r="K18" s="97">
        <v>0</v>
      </c>
      <c r="L18" s="97">
        <v>56</v>
      </c>
    </row>
    <row r="19" spans="2:12">
      <c r="B19" s="96" t="s">
        <v>5</v>
      </c>
      <c r="C19" s="97">
        <v>182</v>
      </c>
      <c r="D19" s="97">
        <v>4</v>
      </c>
      <c r="E19" s="97">
        <v>2</v>
      </c>
      <c r="F19" s="97"/>
      <c r="G19" s="97"/>
      <c r="H19" s="97">
        <v>4</v>
      </c>
      <c r="I19" s="97"/>
      <c r="J19" s="98"/>
      <c r="K19" s="97">
        <v>8</v>
      </c>
      <c r="L19" s="97">
        <v>200</v>
      </c>
    </row>
    <row r="20" spans="2:12">
      <c r="B20" s="96" t="s">
        <v>6</v>
      </c>
      <c r="C20" s="97">
        <v>179</v>
      </c>
      <c r="D20" s="97">
        <v>4</v>
      </c>
      <c r="E20" s="97">
        <v>0</v>
      </c>
      <c r="F20" s="97"/>
      <c r="G20" s="97"/>
      <c r="H20" s="97">
        <v>6</v>
      </c>
      <c r="I20" s="97"/>
      <c r="J20" s="98"/>
      <c r="K20" s="97">
        <v>6</v>
      </c>
      <c r="L20" s="97">
        <v>195</v>
      </c>
    </row>
    <row r="21" spans="2:12">
      <c r="B21" s="96" t="s">
        <v>39</v>
      </c>
      <c r="C21" s="97">
        <v>147</v>
      </c>
      <c r="D21" s="97">
        <v>6</v>
      </c>
      <c r="E21" s="97">
        <v>2</v>
      </c>
      <c r="F21" s="97"/>
      <c r="G21" s="97"/>
      <c r="H21" s="97">
        <v>9</v>
      </c>
      <c r="I21" s="97"/>
      <c r="J21" s="98"/>
      <c r="K21" s="97">
        <v>7</v>
      </c>
      <c r="L21" s="97">
        <v>171</v>
      </c>
    </row>
    <row r="22" spans="2:12">
      <c r="B22" s="96" t="s">
        <v>8</v>
      </c>
      <c r="C22" s="97">
        <v>54</v>
      </c>
      <c r="D22" s="97">
        <v>1</v>
      </c>
      <c r="E22" s="97">
        <v>0</v>
      </c>
      <c r="F22" s="97"/>
      <c r="G22" s="97"/>
      <c r="H22" s="97">
        <v>6</v>
      </c>
      <c r="I22" s="97"/>
      <c r="J22" s="98"/>
      <c r="K22" s="97">
        <v>3</v>
      </c>
      <c r="L22" s="97">
        <v>64</v>
      </c>
    </row>
    <row r="23" spans="2:12">
      <c r="B23" s="96" t="s">
        <v>9</v>
      </c>
      <c r="C23" s="97">
        <v>4</v>
      </c>
      <c r="D23" s="97">
        <v>0</v>
      </c>
      <c r="E23" s="97">
        <v>0</v>
      </c>
      <c r="F23" s="97"/>
      <c r="G23" s="97"/>
      <c r="H23" s="97">
        <v>1</v>
      </c>
      <c r="I23" s="97"/>
      <c r="J23" s="98"/>
      <c r="K23" s="97">
        <v>0</v>
      </c>
      <c r="L23" s="97">
        <v>5</v>
      </c>
    </row>
    <row r="24" spans="2:12">
      <c r="B24" s="99" t="s">
        <v>24</v>
      </c>
      <c r="C24" s="100">
        <v>619</v>
      </c>
      <c r="D24" s="100">
        <v>18</v>
      </c>
      <c r="E24" s="100">
        <v>4</v>
      </c>
      <c r="F24" s="100">
        <v>0</v>
      </c>
      <c r="G24" s="100">
        <v>0</v>
      </c>
      <c r="H24" s="100">
        <v>26</v>
      </c>
      <c r="I24" s="100">
        <v>0</v>
      </c>
      <c r="J24" s="101"/>
      <c r="K24" s="100">
        <v>24</v>
      </c>
      <c r="L24" s="100">
        <v>691</v>
      </c>
    </row>
    <row r="25" spans="2:12">
      <c r="B25" s="102" t="s">
        <v>0</v>
      </c>
      <c r="C25" s="103">
        <v>685</v>
      </c>
      <c r="D25" s="103">
        <v>20</v>
      </c>
      <c r="E25" s="103">
        <v>5</v>
      </c>
      <c r="F25" s="103">
        <v>0</v>
      </c>
      <c r="G25" s="103">
        <v>0</v>
      </c>
      <c r="H25" s="103">
        <v>30</v>
      </c>
      <c r="I25" s="103">
        <v>0</v>
      </c>
      <c r="J25" s="103">
        <v>5</v>
      </c>
      <c r="K25" s="103">
        <v>24</v>
      </c>
      <c r="L25" s="103">
        <v>769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20" sqref="G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84" t="s">
        <v>26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1" t="s">
        <v>32</v>
      </c>
      <c r="C8" s="221" t="s">
        <v>11</v>
      </c>
      <c r="D8" s="221"/>
      <c r="E8" s="221"/>
      <c r="F8" s="221"/>
      <c r="G8" s="221"/>
      <c r="H8" s="221"/>
      <c r="I8" s="221"/>
      <c r="J8" s="221" t="s">
        <v>12</v>
      </c>
      <c r="K8" s="221" t="s">
        <v>13</v>
      </c>
      <c r="L8" s="221" t="s">
        <v>0</v>
      </c>
    </row>
    <row r="9" spans="2:12" ht="12.75" customHeight="1">
      <c r="B9" s="221"/>
      <c r="C9" s="221" t="s">
        <v>14</v>
      </c>
      <c r="D9" s="221"/>
      <c r="E9" s="221"/>
      <c r="F9" s="221"/>
      <c r="G9" s="221" t="s">
        <v>15</v>
      </c>
      <c r="H9" s="221"/>
      <c r="I9" s="221"/>
      <c r="J9" s="221"/>
      <c r="K9" s="221"/>
      <c r="L9" s="221"/>
    </row>
    <row r="10" spans="2:12" ht="36">
      <c r="B10" s="221"/>
      <c r="C10" s="154" t="s">
        <v>16</v>
      </c>
      <c r="D10" s="154" t="s">
        <v>17</v>
      </c>
      <c r="E10" s="154" t="s">
        <v>18</v>
      </c>
      <c r="F10" s="154" t="s">
        <v>19</v>
      </c>
      <c r="G10" s="154" t="s">
        <v>20</v>
      </c>
      <c r="H10" s="154" t="s">
        <v>18</v>
      </c>
      <c r="I10" s="154" t="s">
        <v>19</v>
      </c>
      <c r="J10" s="221"/>
      <c r="K10" s="221"/>
      <c r="L10" s="221"/>
    </row>
    <row r="11" spans="2:12" ht="12.75" customHeight="1">
      <c r="B11" s="219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</row>
    <row r="12" spans="2:12">
      <c r="B12" s="39" t="s">
        <v>1</v>
      </c>
      <c r="C12" s="62">
        <v>2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f>C12+D12+E12+F12+G12+H12+I12+J12+K12</f>
        <v>2</v>
      </c>
    </row>
    <row r="13" spans="2:12">
      <c r="B13" s="39" t="s">
        <v>2</v>
      </c>
      <c r="C13" s="62">
        <v>46</v>
      </c>
      <c r="D13" s="62">
        <v>2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1</v>
      </c>
      <c r="L13" s="62">
        <f>C13+D13+E13+F13+G13+H13+I13+J13+K13</f>
        <v>49</v>
      </c>
    </row>
    <row r="14" spans="2:12">
      <c r="B14" s="39" t="s">
        <v>3</v>
      </c>
      <c r="C14" s="62">
        <v>8</v>
      </c>
      <c r="D14" s="62">
        <v>1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2</v>
      </c>
      <c r="K14" s="62">
        <v>0</v>
      </c>
      <c r="L14" s="62">
        <f>C14+D14+E14+F14+G14+H14+I14+J14+K14</f>
        <v>11</v>
      </c>
    </row>
    <row r="15" spans="2:12">
      <c r="B15" s="39" t="s">
        <v>25</v>
      </c>
      <c r="C15" s="62">
        <v>7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f>C15+D15+E15+F15+G15+H15+I15+J15+K15</f>
        <v>7</v>
      </c>
    </row>
    <row r="16" spans="2:12">
      <c r="B16" s="39" t="s">
        <v>23</v>
      </c>
      <c r="C16" s="62">
        <f>SUM(C12:C15)</f>
        <v>63</v>
      </c>
      <c r="D16" s="62">
        <f t="shared" ref="D16:L16" si="0">SUM(D12:D15)</f>
        <v>3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62">
        <f t="shared" si="0"/>
        <v>0</v>
      </c>
      <c r="J16" s="62">
        <f t="shared" si="0"/>
        <v>2</v>
      </c>
      <c r="K16" s="62">
        <f>SUM(K12:K15)</f>
        <v>1</v>
      </c>
      <c r="L16" s="62">
        <f t="shared" si="0"/>
        <v>69</v>
      </c>
    </row>
    <row r="17" spans="2:12">
      <c r="B17" s="220" t="s">
        <v>22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</row>
    <row r="18" spans="2:12">
      <c r="B18" s="39" t="s">
        <v>4</v>
      </c>
      <c r="C18" s="62">
        <v>10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157"/>
      <c r="K18" s="62">
        <v>0</v>
      </c>
      <c r="L18" s="62">
        <f t="shared" ref="L18:L24" si="1">C18+D18+E18+F18+G18+H18+I18+K18</f>
        <v>10</v>
      </c>
    </row>
    <row r="19" spans="2:12">
      <c r="B19" s="39" t="s">
        <v>5</v>
      </c>
      <c r="C19" s="62">
        <v>269</v>
      </c>
      <c r="D19" s="62">
        <v>2</v>
      </c>
      <c r="E19" s="62">
        <v>0</v>
      </c>
      <c r="F19" s="62">
        <v>0</v>
      </c>
      <c r="G19" s="62">
        <v>0</v>
      </c>
      <c r="H19" s="62">
        <v>11</v>
      </c>
      <c r="I19" s="62">
        <v>0</v>
      </c>
      <c r="J19" s="157"/>
      <c r="K19" s="62">
        <v>28</v>
      </c>
      <c r="L19" s="62">
        <f t="shared" si="1"/>
        <v>310</v>
      </c>
    </row>
    <row r="20" spans="2:12">
      <c r="B20" s="39" t="s">
        <v>6</v>
      </c>
      <c r="C20" s="62">
        <v>123</v>
      </c>
      <c r="D20" s="62">
        <v>0</v>
      </c>
      <c r="E20" s="62">
        <v>0</v>
      </c>
      <c r="F20" s="62">
        <v>0</v>
      </c>
      <c r="G20" s="62">
        <v>0</v>
      </c>
      <c r="H20" s="62">
        <v>11</v>
      </c>
      <c r="I20" s="62">
        <v>0</v>
      </c>
      <c r="J20" s="157"/>
      <c r="K20" s="62">
        <v>11</v>
      </c>
      <c r="L20" s="62">
        <f t="shared" si="1"/>
        <v>145</v>
      </c>
    </row>
    <row r="21" spans="2:12">
      <c r="B21" s="39" t="s">
        <v>7</v>
      </c>
      <c r="C21" s="62">
        <v>9</v>
      </c>
      <c r="D21" s="62">
        <v>0</v>
      </c>
      <c r="E21" s="62">
        <v>0</v>
      </c>
      <c r="F21" s="62">
        <v>0</v>
      </c>
      <c r="G21" s="62">
        <v>0</v>
      </c>
      <c r="H21" s="62">
        <v>2</v>
      </c>
      <c r="I21" s="62">
        <v>0</v>
      </c>
      <c r="J21" s="157"/>
      <c r="K21" s="62">
        <v>4</v>
      </c>
      <c r="L21" s="62">
        <f t="shared" si="1"/>
        <v>15</v>
      </c>
    </row>
    <row r="22" spans="2:12">
      <c r="B22" s="39" t="s">
        <v>8</v>
      </c>
      <c r="C22" s="62">
        <v>21</v>
      </c>
      <c r="D22" s="62">
        <v>1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157"/>
      <c r="K22" s="62">
        <v>1</v>
      </c>
      <c r="L22" s="62">
        <f t="shared" si="1"/>
        <v>23</v>
      </c>
    </row>
    <row r="23" spans="2:12">
      <c r="B23" s="39" t="s">
        <v>9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157"/>
      <c r="K23" s="62">
        <v>0</v>
      </c>
      <c r="L23" s="62">
        <f t="shared" si="1"/>
        <v>0</v>
      </c>
    </row>
    <row r="24" spans="2:12">
      <c r="B24" s="40" t="s">
        <v>24</v>
      </c>
      <c r="C24" s="104">
        <f>SUM(C18:C23)</f>
        <v>432</v>
      </c>
      <c r="D24" s="104">
        <f t="shared" ref="D24:I24" si="2">SUM(D18:D23)</f>
        <v>3</v>
      </c>
      <c r="E24" s="104">
        <f t="shared" si="2"/>
        <v>0</v>
      </c>
      <c r="F24" s="104">
        <f t="shared" si="2"/>
        <v>0</v>
      </c>
      <c r="G24" s="104">
        <f t="shared" si="2"/>
        <v>0</v>
      </c>
      <c r="H24" s="104">
        <f t="shared" si="2"/>
        <v>24</v>
      </c>
      <c r="I24" s="104">
        <f t="shared" si="2"/>
        <v>0</v>
      </c>
      <c r="J24" s="158"/>
      <c r="K24" s="104">
        <f>SUM(K18:K23)</f>
        <v>44</v>
      </c>
      <c r="L24" s="104">
        <f t="shared" si="1"/>
        <v>503</v>
      </c>
    </row>
    <row r="25" spans="2:12">
      <c r="B25" s="155" t="s">
        <v>0</v>
      </c>
      <c r="C25" s="156">
        <f>C16+C24</f>
        <v>495</v>
      </c>
      <c r="D25" s="156">
        <f t="shared" ref="D25:L25" si="3">D16+D24</f>
        <v>6</v>
      </c>
      <c r="E25" s="156">
        <f t="shared" si="3"/>
        <v>0</v>
      </c>
      <c r="F25" s="156">
        <f t="shared" si="3"/>
        <v>0</v>
      </c>
      <c r="G25" s="156">
        <f t="shared" si="3"/>
        <v>0</v>
      </c>
      <c r="H25" s="156">
        <f t="shared" si="3"/>
        <v>24</v>
      </c>
      <c r="I25" s="156">
        <f t="shared" si="3"/>
        <v>0</v>
      </c>
      <c r="J25" s="156">
        <f t="shared" si="3"/>
        <v>2</v>
      </c>
      <c r="K25" s="156">
        <f t="shared" si="3"/>
        <v>45</v>
      </c>
      <c r="L25" s="156">
        <f t="shared" si="3"/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7" sqref="K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>
      <c r="B2" s="13" t="s">
        <v>41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>
      <c r="B3" s="13" t="s">
        <v>40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>
      <c r="B4" s="15" t="s">
        <v>72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2">
      <c r="B5" s="189" t="s">
        <v>37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>
      <c r="B7" s="16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2.75" customHeight="1">
      <c r="B8" s="224" t="s">
        <v>32</v>
      </c>
      <c r="C8" s="224" t="s">
        <v>11</v>
      </c>
      <c r="D8" s="224"/>
      <c r="E8" s="224"/>
      <c r="F8" s="224"/>
      <c r="G8" s="224"/>
      <c r="H8" s="224"/>
      <c r="I8" s="224"/>
      <c r="J8" s="224" t="s">
        <v>12</v>
      </c>
      <c r="K8" s="224" t="s">
        <v>13</v>
      </c>
      <c r="L8" s="224" t="s">
        <v>0</v>
      </c>
    </row>
    <row r="9" spans="2:12" ht="12.75" customHeight="1">
      <c r="B9" s="224"/>
      <c r="C9" s="224" t="s">
        <v>14</v>
      </c>
      <c r="D9" s="224"/>
      <c r="E9" s="224"/>
      <c r="F9" s="224"/>
      <c r="G9" s="224" t="s">
        <v>15</v>
      </c>
      <c r="H9" s="224"/>
      <c r="I9" s="224"/>
      <c r="J9" s="224"/>
      <c r="K9" s="224"/>
      <c r="L9" s="224"/>
    </row>
    <row r="10" spans="2:12" ht="36">
      <c r="B10" s="224"/>
      <c r="C10" s="159" t="s">
        <v>16</v>
      </c>
      <c r="D10" s="159" t="s">
        <v>17</v>
      </c>
      <c r="E10" s="159" t="s">
        <v>18</v>
      </c>
      <c r="F10" s="159" t="s">
        <v>19</v>
      </c>
      <c r="G10" s="159" t="s">
        <v>20</v>
      </c>
      <c r="H10" s="159" t="s">
        <v>18</v>
      </c>
      <c r="I10" s="159" t="s">
        <v>19</v>
      </c>
      <c r="J10" s="224"/>
      <c r="K10" s="224"/>
      <c r="L10" s="224"/>
    </row>
    <row r="11" spans="2:12" ht="12.75" customHeight="1">
      <c r="B11" s="222" t="s">
        <v>21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2" spans="2:12">
      <c r="B12" s="115" t="s">
        <v>1</v>
      </c>
      <c r="C12" s="116">
        <v>3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C12+D12+E12+F12+G12+H12+I12+J12+K12</f>
        <v>3</v>
      </c>
    </row>
    <row r="13" spans="2:12">
      <c r="B13" s="115" t="s">
        <v>2</v>
      </c>
      <c r="C13" s="116">
        <v>256</v>
      </c>
      <c r="D13" s="116">
        <v>15</v>
      </c>
      <c r="E13" s="116">
        <v>1</v>
      </c>
      <c r="F13" s="116">
        <v>0</v>
      </c>
      <c r="G13" s="116">
        <v>0</v>
      </c>
      <c r="H13" s="116">
        <v>0</v>
      </c>
      <c r="I13" s="116">
        <v>0</v>
      </c>
      <c r="J13" s="116">
        <v>8</v>
      </c>
      <c r="K13" s="116">
        <v>3</v>
      </c>
      <c r="L13" s="116">
        <f>C13+D13+E13+F13+G13+H13+I13+J13+K13</f>
        <v>283</v>
      </c>
    </row>
    <row r="14" spans="2:12">
      <c r="B14" s="115" t="s">
        <v>3</v>
      </c>
      <c r="C14" s="116">
        <v>51</v>
      </c>
      <c r="D14" s="116">
        <v>4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3</v>
      </c>
      <c r="K14" s="116">
        <v>1</v>
      </c>
      <c r="L14" s="116">
        <f>C14+D14+E14+F14+G14+H14+I14+J14+K14</f>
        <v>59</v>
      </c>
    </row>
    <row r="15" spans="2:12">
      <c r="B15" s="115" t="s">
        <v>25</v>
      </c>
      <c r="C15" s="116">
        <v>0</v>
      </c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C15+D15+E15+F15+G15+H15+I15+J15+K15</f>
        <v>0</v>
      </c>
    </row>
    <row r="16" spans="2:12">
      <c r="B16" s="115" t="s">
        <v>23</v>
      </c>
      <c r="C16" s="116">
        <f>SUM(C12:C15)</f>
        <v>310</v>
      </c>
      <c r="D16" s="116">
        <f t="shared" ref="D16:L16" si="0">SUM(D12:D15)</f>
        <v>19</v>
      </c>
      <c r="E16" s="116">
        <f t="shared" si="0"/>
        <v>1</v>
      </c>
      <c r="F16" s="116">
        <f t="shared" si="0"/>
        <v>0</v>
      </c>
      <c r="G16" s="116">
        <f t="shared" si="0"/>
        <v>0</v>
      </c>
      <c r="H16" s="116">
        <f t="shared" si="0"/>
        <v>0</v>
      </c>
      <c r="I16" s="116">
        <f t="shared" si="0"/>
        <v>0</v>
      </c>
      <c r="J16" s="116">
        <f t="shared" si="0"/>
        <v>11</v>
      </c>
      <c r="K16" s="116">
        <f t="shared" si="0"/>
        <v>4</v>
      </c>
      <c r="L16" s="116">
        <f t="shared" si="0"/>
        <v>345</v>
      </c>
    </row>
    <row r="17" spans="2:12">
      <c r="B17" s="223" t="s">
        <v>38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</row>
    <row r="18" spans="2:12">
      <c r="B18" s="115" t="s">
        <v>4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62">
        <v>0</v>
      </c>
      <c r="K18" s="116">
        <v>0</v>
      </c>
      <c r="L18" s="116">
        <f>K18+J18+I18+H18+G18+F18+E18+D18+C18</f>
        <v>0</v>
      </c>
    </row>
    <row r="19" spans="2:12">
      <c r="B19" s="115" t="s">
        <v>5</v>
      </c>
      <c r="C19" s="116">
        <v>605</v>
      </c>
      <c r="D19" s="116">
        <v>32</v>
      </c>
      <c r="E19" s="116">
        <v>0</v>
      </c>
      <c r="F19" s="116">
        <v>0</v>
      </c>
      <c r="G19" s="116">
        <v>0</v>
      </c>
      <c r="H19" s="116">
        <v>13</v>
      </c>
      <c r="I19" s="116">
        <v>0</v>
      </c>
      <c r="J19" s="162">
        <v>0</v>
      </c>
      <c r="K19" s="116">
        <v>5</v>
      </c>
      <c r="L19" s="116">
        <f t="shared" ref="L19:L24" si="1">K19+J19+I19+H19+G19+F19+E19+D19+C19</f>
        <v>655</v>
      </c>
    </row>
    <row r="20" spans="2:12">
      <c r="B20" s="115" t="s">
        <v>6</v>
      </c>
      <c r="C20" s="116">
        <v>568</v>
      </c>
      <c r="D20" s="116">
        <v>42</v>
      </c>
      <c r="E20" s="116">
        <v>0</v>
      </c>
      <c r="F20" s="116">
        <v>0</v>
      </c>
      <c r="G20" s="116">
        <v>0</v>
      </c>
      <c r="H20" s="116">
        <v>40</v>
      </c>
      <c r="I20" s="116">
        <v>0</v>
      </c>
      <c r="J20" s="162">
        <v>0</v>
      </c>
      <c r="K20" s="116">
        <v>5</v>
      </c>
      <c r="L20" s="116">
        <f t="shared" si="1"/>
        <v>655</v>
      </c>
    </row>
    <row r="21" spans="2:12">
      <c r="B21" s="115" t="s">
        <v>39</v>
      </c>
      <c r="C21" s="116">
        <v>162</v>
      </c>
      <c r="D21" s="116">
        <v>11</v>
      </c>
      <c r="E21" s="116">
        <v>0</v>
      </c>
      <c r="F21" s="116">
        <v>0</v>
      </c>
      <c r="G21" s="116">
        <v>0</v>
      </c>
      <c r="H21" s="116">
        <v>4</v>
      </c>
      <c r="I21" s="116">
        <v>0</v>
      </c>
      <c r="J21" s="162">
        <v>0</v>
      </c>
      <c r="K21" s="116">
        <v>4</v>
      </c>
      <c r="L21" s="116">
        <f t="shared" si="1"/>
        <v>181</v>
      </c>
    </row>
    <row r="22" spans="2:12">
      <c r="B22" s="115" t="s">
        <v>8</v>
      </c>
      <c r="C22" s="116">
        <v>635</v>
      </c>
      <c r="D22" s="116">
        <v>59</v>
      </c>
      <c r="E22" s="116">
        <v>2</v>
      </c>
      <c r="F22" s="116">
        <v>0</v>
      </c>
      <c r="G22" s="116">
        <v>0</v>
      </c>
      <c r="H22" s="116">
        <v>54</v>
      </c>
      <c r="I22" s="116">
        <v>0</v>
      </c>
      <c r="J22" s="162">
        <v>0</v>
      </c>
      <c r="K22" s="116">
        <v>15</v>
      </c>
      <c r="L22" s="116">
        <f t="shared" si="1"/>
        <v>765</v>
      </c>
    </row>
    <row r="23" spans="2:12">
      <c r="B23" s="115" t="s">
        <v>9</v>
      </c>
      <c r="C23" s="116">
        <v>0</v>
      </c>
      <c r="D23" s="116">
        <v>22</v>
      </c>
      <c r="E23" s="116">
        <v>3</v>
      </c>
      <c r="F23" s="116">
        <v>0</v>
      </c>
      <c r="G23" s="116">
        <v>0</v>
      </c>
      <c r="H23" s="116">
        <v>227</v>
      </c>
      <c r="I23" s="116">
        <v>0</v>
      </c>
      <c r="J23" s="162">
        <v>0</v>
      </c>
      <c r="K23" s="116">
        <v>10</v>
      </c>
      <c r="L23" s="116">
        <f t="shared" si="1"/>
        <v>262</v>
      </c>
    </row>
    <row r="24" spans="2:12">
      <c r="B24" s="118" t="s">
        <v>24</v>
      </c>
      <c r="C24" s="116">
        <f t="shared" ref="C24:K24" si="2">SUM(C18:C23)</f>
        <v>1970</v>
      </c>
      <c r="D24" s="116">
        <f t="shared" si="2"/>
        <v>166</v>
      </c>
      <c r="E24" s="116">
        <f t="shared" si="2"/>
        <v>5</v>
      </c>
      <c r="F24" s="116">
        <f t="shared" si="2"/>
        <v>0</v>
      </c>
      <c r="G24" s="116">
        <f t="shared" si="2"/>
        <v>0</v>
      </c>
      <c r="H24" s="116">
        <f t="shared" si="2"/>
        <v>338</v>
      </c>
      <c r="I24" s="116">
        <f t="shared" si="2"/>
        <v>0</v>
      </c>
      <c r="J24" s="163">
        <f t="shared" si="2"/>
        <v>0</v>
      </c>
      <c r="K24" s="116">
        <f t="shared" si="2"/>
        <v>39</v>
      </c>
      <c r="L24" s="116">
        <f t="shared" si="1"/>
        <v>2518</v>
      </c>
    </row>
    <row r="25" spans="2:12">
      <c r="B25" s="160" t="s">
        <v>0</v>
      </c>
      <c r="C25" s="161">
        <f t="shared" ref="C25:L25" si="3">C16+C24</f>
        <v>2280</v>
      </c>
      <c r="D25" s="161">
        <f t="shared" si="3"/>
        <v>185</v>
      </c>
      <c r="E25" s="161">
        <f t="shared" si="3"/>
        <v>6</v>
      </c>
      <c r="F25" s="161">
        <f t="shared" si="3"/>
        <v>0</v>
      </c>
      <c r="G25" s="161">
        <f t="shared" si="3"/>
        <v>0</v>
      </c>
      <c r="H25" s="161">
        <f t="shared" si="3"/>
        <v>338</v>
      </c>
      <c r="I25" s="161">
        <f t="shared" si="3"/>
        <v>0</v>
      </c>
      <c r="J25" s="161">
        <f t="shared" si="3"/>
        <v>11</v>
      </c>
      <c r="K25" s="161">
        <f t="shared" si="3"/>
        <v>43</v>
      </c>
      <c r="L25" s="161">
        <f t="shared" si="3"/>
        <v>2863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B1:L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234" t="s">
        <v>27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2:12">
      <c r="B2" s="234" t="s">
        <v>83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2:12">
      <c r="B3" s="234" t="s">
        <v>43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2:12">
      <c r="B4" s="234" t="s">
        <v>72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8" t="s">
        <v>32</v>
      </c>
      <c r="C8" s="231" t="s">
        <v>11</v>
      </c>
      <c r="D8" s="232"/>
      <c r="E8" s="232"/>
      <c r="F8" s="232"/>
      <c r="G8" s="232"/>
      <c r="H8" s="232"/>
      <c r="I8" s="233"/>
      <c r="J8" s="228" t="s">
        <v>12</v>
      </c>
      <c r="K8" s="228" t="s">
        <v>13</v>
      </c>
      <c r="L8" s="228" t="s">
        <v>0</v>
      </c>
    </row>
    <row r="9" spans="2:12" ht="12.75" customHeight="1">
      <c r="B9" s="229"/>
      <c r="C9" s="231" t="s">
        <v>14</v>
      </c>
      <c r="D9" s="232"/>
      <c r="E9" s="232"/>
      <c r="F9" s="233"/>
      <c r="G9" s="231" t="s">
        <v>15</v>
      </c>
      <c r="H9" s="232"/>
      <c r="I9" s="233"/>
      <c r="J9" s="229"/>
      <c r="K9" s="229"/>
      <c r="L9" s="229"/>
    </row>
    <row r="10" spans="2:12" ht="36">
      <c r="B10" s="230"/>
      <c r="C10" s="105" t="s">
        <v>16</v>
      </c>
      <c r="D10" s="105" t="s">
        <v>17</v>
      </c>
      <c r="E10" s="105" t="s">
        <v>18</v>
      </c>
      <c r="F10" s="105" t="s">
        <v>19</v>
      </c>
      <c r="G10" s="105" t="s">
        <v>20</v>
      </c>
      <c r="H10" s="105" t="s">
        <v>18</v>
      </c>
      <c r="I10" s="105" t="s">
        <v>19</v>
      </c>
      <c r="J10" s="230"/>
      <c r="K10" s="230"/>
      <c r="L10" s="230"/>
    </row>
    <row r="11" spans="2:12" ht="12.75" customHeight="1">
      <c r="B11" s="180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2"/>
    </row>
    <row r="12" spans="2:12">
      <c r="B12" s="110" t="s">
        <v>1</v>
      </c>
      <c r="C12" s="108">
        <v>2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2</v>
      </c>
    </row>
    <row r="13" spans="2:12">
      <c r="B13" s="110" t="s">
        <v>2</v>
      </c>
      <c r="C13" s="108">
        <v>28</v>
      </c>
      <c r="D13" s="108">
        <v>3</v>
      </c>
      <c r="E13" s="108">
        <v>0</v>
      </c>
      <c r="F13" s="108">
        <v>0</v>
      </c>
      <c r="G13" s="108">
        <v>0</v>
      </c>
      <c r="H13" s="108">
        <v>0</v>
      </c>
      <c r="I13" s="108">
        <v>1</v>
      </c>
      <c r="J13" s="108">
        <v>4</v>
      </c>
      <c r="K13" s="108">
        <v>0</v>
      </c>
      <c r="L13" s="108">
        <v>36</v>
      </c>
    </row>
    <row r="14" spans="2:12">
      <c r="B14" s="110" t="s">
        <v>3</v>
      </c>
      <c r="C14" s="108">
        <v>10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3</v>
      </c>
      <c r="K14" s="108">
        <v>0</v>
      </c>
      <c r="L14" s="108">
        <v>13</v>
      </c>
    </row>
    <row r="15" spans="2:12">
      <c r="B15" s="7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8">
        <f>C15+D15+E15+F15+G15+H15+I15+J15+K15</f>
        <v>0</v>
      </c>
    </row>
    <row r="16" spans="2:12" ht="12.75" customHeight="1">
      <c r="B16" s="7" t="s">
        <v>23</v>
      </c>
      <c r="C16" s="8">
        <f>SUM(C12:C15)</f>
        <v>40</v>
      </c>
      <c r="D16" s="8">
        <f t="shared" ref="D16:L16" si="0">SUM(D12:D15)</f>
        <v>3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1</v>
      </c>
      <c r="J16" s="8">
        <f t="shared" si="0"/>
        <v>7</v>
      </c>
      <c r="K16" s="8">
        <f t="shared" si="0"/>
        <v>0</v>
      </c>
      <c r="L16" s="8">
        <f t="shared" si="0"/>
        <v>51</v>
      </c>
    </row>
    <row r="17" spans="2:12">
      <c r="B17" s="225" t="s">
        <v>22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7"/>
    </row>
    <row r="18" spans="2:12">
      <c r="B18" s="107" t="s">
        <v>4</v>
      </c>
      <c r="C18" s="108">
        <v>4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9"/>
      <c r="K18" s="108">
        <v>0</v>
      </c>
      <c r="L18" s="108">
        <v>4</v>
      </c>
    </row>
    <row r="19" spans="2:12">
      <c r="B19" s="107" t="s">
        <v>5</v>
      </c>
      <c r="C19" s="108">
        <v>92</v>
      </c>
      <c r="D19" s="108">
        <v>8</v>
      </c>
      <c r="E19" s="108">
        <v>0</v>
      </c>
      <c r="F19" s="108">
        <v>0</v>
      </c>
      <c r="G19" s="108">
        <v>0</v>
      </c>
      <c r="H19" s="108">
        <v>1</v>
      </c>
      <c r="I19" s="108">
        <v>1</v>
      </c>
      <c r="J19" s="109"/>
      <c r="K19" s="108">
        <v>0</v>
      </c>
      <c r="L19" s="108">
        <v>102</v>
      </c>
    </row>
    <row r="20" spans="2:12">
      <c r="B20" s="107" t="s">
        <v>6</v>
      </c>
      <c r="C20" s="108">
        <v>69</v>
      </c>
      <c r="D20" s="108">
        <v>5</v>
      </c>
      <c r="E20" s="108">
        <v>1</v>
      </c>
      <c r="F20" s="108">
        <v>0</v>
      </c>
      <c r="G20" s="108">
        <v>0</v>
      </c>
      <c r="H20" s="108">
        <v>2</v>
      </c>
      <c r="I20" s="108">
        <v>5</v>
      </c>
      <c r="J20" s="109"/>
      <c r="K20" s="108">
        <v>0</v>
      </c>
      <c r="L20" s="108">
        <v>82</v>
      </c>
    </row>
    <row r="21" spans="2:12">
      <c r="B21" s="107" t="s">
        <v>39</v>
      </c>
      <c r="C21" s="108">
        <v>35</v>
      </c>
      <c r="D21" s="108">
        <v>5</v>
      </c>
      <c r="E21" s="108">
        <v>0</v>
      </c>
      <c r="F21" s="108">
        <v>0</v>
      </c>
      <c r="G21" s="108">
        <v>0</v>
      </c>
      <c r="H21" s="108">
        <v>3</v>
      </c>
      <c r="I21" s="108">
        <v>7</v>
      </c>
      <c r="J21" s="109"/>
      <c r="K21" s="108">
        <v>0</v>
      </c>
      <c r="L21" s="108">
        <v>50</v>
      </c>
    </row>
    <row r="22" spans="2:12">
      <c r="B22" s="107" t="s">
        <v>8</v>
      </c>
      <c r="C22" s="108">
        <v>24</v>
      </c>
      <c r="D22" s="108">
        <v>3</v>
      </c>
      <c r="E22" s="108">
        <v>0</v>
      </c>
      <c r="F22" s="108">
        <v>0</v>
      </c>
      <c r="G22" s="108">
        <v>1</v>
      </c>
      <c r="H22" s="108">
        <v>1</v>
      </c>
      <c r="I22" s="108">
        <v>3</v>
      </c>
      <c r="J22" s="109"/>
      <c r="K22" s="108">
        <v>0</v>
      </c>
      <c r="L22" s="108">
        <v>32</v>
      </c>
    </row>
    <row r="23" spans="2:12">
      <c r="B23" s="107" t="s">
        <v>9</v>
      </c>
      <c r="C23" s="108">
        <v>23</v>
      </c>
      <c r="D23" s="108">
        <v>2</v>
      </c>
      <c r="E23" s="108">
        <v>0</v>
      </c>
      <c r="F23" s="108">
        <v>0</v>
      </c>
      <c r="G23" s="108">
        <v>0</v>
      </c>
      <c r="H23" s="108">
        <v>0</v>
      </c>
      <c r="I23" s="108">
        <v>5</v>
      </c>
      <c r="J23" s="109"/>
      <c r="K23" s="108">
        <v>0</v>
      </c>
      <c r="L23" s="108">
        <v>30</v>
      </c>
    </row>
    <row r="24" spans="2:12">
      <c r="B24" s="9" t="s">
        <v>24</v>
      </c>
      <c r="C24" s="10">
        <f>SUM(C18:C23)</f>
        <v>247</v>
      </c>
      <c r="D24" s="10">
        <f t="shared" ref="D24:I24" si="1">SUM(D18:D23)</f>
        <v>23</v>
      </c>
      <c r="E24" s="10">
        <f t="shared" si="1"/>
        <v>1</v>
      </c>
      <c r="F24" s="10">
        <f t="shared" si="1"/>
        <v>0</v>
      </c>
      <c r="G24" s="10">
        <f t="shared" si="1"/>
        <v>1</v>
      </c>
      <c r="H24" s="10">
        <f t="shared" si="1"/>
        <v>7</v>
      </c>
      <c r="I24" s="10">
        <f t="shared" si="1"/>
        <v>21</v>
      </c>
      <c r="J24" s="19"/>
      <c r="K24" s="10">
        <f>SUM(K18:K23)</f>
        <v>0</v>
      </c>
      <c r="L24" s="10">
        <f t="shared" ref="L24" si="2">C24+D24+E24+F24+G24+H24+I24+K24</f>
        <v>300</v>
      </c>
    </row>
    <row r="25" spans="2:12">
      <c r="B25" s="20" t="s">
        <v>0</v>
      </c>
      <c r="C25" s="21">
        <f>C16+C24</f>
        <v>287</v>
      </c>
      <c r="D25" s="21">
        <f t="shared" ref="D25:L25" si="3">D16+D24</f>
        <v>26</v>
      </c>
      <c r="E25" s="21">
        <f t="shared" si="3"/>
        <v>1</v>
      </c>
      <c r="F25" s="21">
        <f t="shared" si="3"/>
        <v>0</v>
      </c>
      <c r="G25" s="21">
        <f t="shared" si="3"/>
        <v>1</v>
      </c>
      <c r="H25" s="21">
        <f t="shared" si="3"/>
        <v>7</v>
      </c>
      <c r="I25" s="21">
        <f t="shared" si="3"/>
        <v>22</v>
      </c>
      <c r="J25" s="21">
        <f t="shared" si="3"/>
        <v>0</v>
      </c>
      <c r="K25" s="21">
        <f t="shared" si="3"/>
        <v>0</v>
      </c>
      <c r="L25" s="21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4">
    <mergeCell ref="B1:L1"/>
    <mergeCell ref="B2:L2"/>
    <mergeCell ref="B3:L3"/>
    <mergeCell ref="B4:L4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2" sqref="F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49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106" t="s">
        <v>16</v>
      </c>
      <c r="D10" s="106" t="s">
        <v>17</v>
      </c>
      <c r="E10" s="106" t="s">
        <v>18</v>
      </c>
      <c r="F10" s="106" t="s">
        <v>19</v>
      </c>
      <c r="G10" s="106" t="s">
        <v>20</v>
      </c>
      <c r="H10" s="106" t="s">
        <v>18</v>
      </c>
      <c r="I10" s="106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75">
        <v>1</v>
      </c>
      <c r="D12" s="75">
        <v>0</v>
      </c>
      <c r="E12" s="75">
        <v>0</v>
      </c>
      <c r="F12" s="75">
        <v>0</v>
      </c>
      <c r="G12" s="112">
        <v>0</v>
      </c>
      <c r="H12" s="75">
        <v>0</v>
      </c>
      <c r="I12" s="75">
        <v>0</v>
      </c>
      <c r="J12" s="75">
        <v>1</v>
      </c>
      <c r="K12" s="75">
        <v>0</v>
      </c>
      <c r="L12" s="75">
        <f>C12+D12+E12+F12+G12+H12+I12+J12+K12</f>
        <v>2</v>
      </c>
    </row>
    <row r="13" spans="2:12">
      <c r="B13" s="74" t="s">
        <v>2</v>
      </c>
      <c r="C13" s="75">
        <v>44</v>
      </c>
      <c r="D13" s="75">
        <v>1</v>
      </c>
      <c r="E13" s="75">
        <v>0</v>
      </c>
      <c r="F13" s="75">
        <v>0</v>
      </c>
      <c r="G13" s="75">
        <v>0</v>
      </c>
      <c r="H13" s="75">
        <v>1</v>
      </c>
      <c r="I13" s="75">
        <v>0</v>
      </c>
      <c r="J13" s="75">
        <v>1</v>
      </c>
      <c r="K13" s="75">
        <v>0</v>
      </c>
      <c r="L13" s="75">
        <f>C13+D13+E13+F13+G13+H13+I13+J13+K13</f>
        <v>47</v>
      </c>
    </row>
    <row r="14" spans="2:12">
      <c r="B14" s="74" t="s">
        <v>3</v>
      </c>
      <c r="C14" s="75">
        <v>9</v>
      </c>
      <c r="D14" s="75">
        <v>1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f>C14+D14+E14+F14+G14+H14+I14+J14+K14</f>
        <v>10</v>
      </c>
    </row>
    <row r="15" spans="2:12">
      <c r="B15" s="7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f>C15+D15+E15+F15+G15+H15+I15+J15+K15</f>
        <v>0</v>
      </c>
    </row>
    <row r="16" spans="2:12">
      <c r="B16" s="74" t="s">
        <v>23</v>
      </c>
      <c r="C16" s="75">
        <f>SUM(C12:C15)</f>
        <v>54</v>
      </c>
      <c r="D16" s="75">
        <f t="shared" ref="D16:L16" si="0">SUM(D12:D15)</f>
        <v>2</v>
      </c>
      <c r="E16" s="75">
        <f t="shared" si="0"/>
        <v>0</v>
      </c>
      <c r="F16" s="75">
        <f t="shared" si="0"/>
        <v>0</v>
      </c>
      <c r="G16" s="75">
        <f t="shared" si="0"/>
        <v>0</v>
      </c>
      <c r="H16" s="75">
        <f t="shared" si="0"/>
        <v>1</v>
      </c>
      <c r="I16" s="75">
        <f t="shared" si="0"/>
        <v>0</v>
      </c>
      <c r="J16" s="75">
        <f t="shared" si="0"/>
        <v>2</v>
      </c>
      <c r="K16" s="75">
        <f t="shared" si="0"/>
        <v>0</v>
      </c>
      <c r="L16" s="75">
        <f t="shared" si="0"/>
        <v>59</v>
      </c>
    </row>
    <row r="17" spans="2:12">
      <c r="B17" s="235" t="s">
        <v>22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7"/>
    </row>
    <row r="18" spans="2:12">
      <c r="B18" s="74" t="s">
        <v>4</v>
      </c>
      <c r="C18" s="75">
        <v>11</v>
      </c>
      <c r="D18" s="75">
        <v>1</v>
      </c>
      <c r="E18" s="75">
        <v>1</v>
      </c>
      <c r="F18" s="75">
        <v>0</v>
      </c>
      <c r="G18" s="75">
        <v>0</v>
      </c>
      <c r="H18" s="75">
        <v>0</v>
      </c>
      <c r="I18" s="75">
        <v>0</v>
      </c>
      <c r="J18" s="83">
        <v>0</v>
      </c>
      <c r="K18" s="75">
        <v>0</v>
      </c>
      <c r="L18" s="75">
        <f t="shared" ref="L18:L24" si="1">C18+D18+E18+F18+G18+H18+I18+K18</f>
        <v>13</v>
      </c>
    </row>
    <row r="19" spans="2:12">
      <c r="B19" s="74" t="s">
        <v>5</v>
      </c>
      <c r="C19" s="75">
        <v>207</v>
      </c>
      <c r="D19" s="75">
        <v>30</v>
      </c>
      <c r="E19" s="75">
        <v>0</v>
      </c>
      <c r="F19" s="75">
        <v>0</v>
      </c>
      <c r="G19" s="75">
        <v>0</v>
      </c>
      <c r="H19" s="75">
        <v>6</v>
      </c>
      <c r="I19" s="75">
        <v>0</v>
      </c>
      <c r="J19" s="83">
        <v>0</v>
      </c>
      <c r="K19" s="75">
        <v>11</v>
      </c>
      <c r="L19" s="75">
        <f t="shared" si="1"/>
        <v>254</v>
      </c>
    </row>
    <row r="20" spans="2:12">
      <c r="B20" s="74" t="s">
        <v>6</v>
      </c>
      <c r="C20" s="75">
        <v>76</v>
      </c>
      <c r="D20" s="75">
        <v>11</v>
      </c>
      <c r="E20" s="75">
        <v>1</v>
      </c>
      <c r="F20" s="75">
        <v>0</v>
      </c>
      <c r="G20" s="75">
        <v>0</v>
      </c>
      <c r="H20" s="75">
        <v>17</v>
      </c>
      <c r="I20" s="75">
        <v>1</v>
      </c>
      <c r="J20" s="83">
        <v>0</v>
      </c>
      <c r="K20" s="75">
        <v>2</v>
      </c>
      <c r="L20" s="75">
        <f t="shared" si="1"/>
        <v>108</v>
      </c>
    </row>
    <row r="21" spans="2:12">
      <c r="B21" s="74" t="s">
        <v>7</v>
      </c>
      <c r="C21" s="75">
        <v>44</v>
      </c>
      <c r="D21" s="75">
        <v>8</v>
      </c>
      <c r="E21" s="75">
        <v>0</v>
      </c>
      <c r="F21" s="75">
        <v>0</v>
      </c>
      <c r="G21" s="75">
        <v>0</v>
      </c>
      <c r="H21" s="75">
        <v>11</v>
      </c>
      <c r="I21" s="75">
        <v>0</v>
      </c>
      <c r="J21" s="83">
        <v>0</v>
      </c>
      <c r="K21" s="75">
        <v>3</v>
      </c>
      <c r="L21" s="75">
        <f t="shared" si="1"/>
        <v>66</v>
      </c>
    </row>
    <row r="22" spans="2:12">
      <c r="B22" s="74" t="s">
        <v>8</v>
      </c>
      <c r="C22" s="75">
        <v>15</v>
      </c>
      <c r="D22" s="75">
        <v>5</v>
      </c>
      <c r="E22" s="75">
        <v>0</v>
      </c>
      <c r="F22" s="75">
        <v>0</v>
      </c>
      <c r="G22" s="75">
        <v>0</v>
      </c>
      <c r="H22" s="75">
        <v>13</v>
      </c>
      <c r="I22" s="75">
        <v>1</v>
      </c>
      <c r="J22" s="83">
        <v>0</v>
      </c>
      <c r="K22" s="75">
        <v>0</v>
      </c>
      <c r="L22" s="75">
        <f t="shared" si="1"/>
        <v>34</v>
      </c>
    </row>
    <row r="23" spans="2:12">
      <c r="B23" s="74" t="s">
        <v>9</v>
      </c>
      <c r="C23" s="75">
        <v>3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83">
        <v>0</v>
      </c>
      <c r="K23" s="75">
        <v>0</v>
      </c>
      <c r="L23" s="75">
        <f t="shared" si="1"/>
        <v>3</v>
      </c>
    </row>
    <row r="24" spans="2:12">
      <c r="B24" s="77" t="s">
        <v>24</v>
      </c>
      <c r="C24" s="78">
        <f>SUM(C18:C23)</f>
        <v>356</v>
      </c>
      <c r="D24" s="78">
        <f t="shared" ref="D24:I24" si="2">SUM(D18:D23)</f>
        <v>55</v>
      </c>
      <c r="E24" s="78">
        <f t="shared" si="2"/>
        <v>2</v>
      </c>
      <c r="F24" s="78">
        <f t="shared" si="2"/>
        <v>0</v>
      </c>
      <c r="G24" s="78">
        <f t="shared" si="2"/>
        <v>0</v>
      </c>
      <c r="H24" s="78">
        <f t="shared" si="2"/>
        <v>47</v>
      </c>
      <c r="I24" s="78">
        <f t="shared" si="2"/>
        <v>2</v>
      </c>
      <c r="J24" s="84"/>
      <c r="K24" s="78">
        <f>SUM(K18:K23)</f>
        <v>16</v>
      </c>
      <c r="L24" s="78">
        <f t="shared" si="1"/>
        <v>478</v>
      </c>
    </row>
    <row r="25" spans="2:12">
      <c r="B25" s="85" t="s">
        <v>0</v>
      </c>
      <c r="C25" s="86">
        <f>C16+C24</f>
        <v>410</v>
      </c>
      <c r="D25" s="86">
        <f t="shared" ref="D25:L25" si="3">D16+D24</f>
        <v>57</v>
      </c>
      <c r="E25" s="86">
        <f t="shared" si="3"/>
        <v>2</v>
      </c>
      <c r="F25" s="86">
        <f t="shared" si="3"/>
        <v>0</v>
      </c>
      <c r="G25" s="86">
        <f t="shared" si="3"/>
        <v>0</v>
      </c>
      <c r="H25" s="86">
        <f t="shared" si="3"/>
        <v>48</v>
      </c>
      <c r="I25" s="86">
        <f t="shared" si="3"/>
        <v>2</v>
      </c>
      <c r="J25" s="86">
        <f t="shared" si="3"/>
        <v>2</v>
      </c>
      <c r="K25" s="86">
        <f t="shared" si="3"/>
        <v>16</v>
      </c>
      <c r="L25" s="86">
        <f t="shared" si="3"/>
        <v>537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21" sqref="F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88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89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130" t="s">
        <v>16</v>
      </c>
      <c r="D10" s="130" t="s">
        <v>17</v>
      </c>
      <c r="E10" s="130" t="s">
        <v>18</v>
      </c>
      <c r="F10" s="130" t="s">
        <v>19</v>
      </c>
      <c r="G10" s="130" t="s">
        <v>20</v>
      </c>
      <c r="H10" s="130" t="s">
        <v>18</v>
      </c>
      <c r="I10" s="130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131">
        <v>3</v>
      </c>
      <c r="D12" s="131">
        <v>1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2">
        <v>0</v>
      </c>
      <c r="K12" s="132">
        <v>0</v>
      </c>
      <c r="L12" s="75">
        <f>C12+D12+E12+F12+G12+H12+I12+J12+K12</f>
        <v>4</v>
      </c>
    </row>
    <row r="13" spans="2:12">
      <c r="B13" s="74" t="s">
        <v>2</v>
      </c>
      <c r="C13" s="131">
        <v>118</v>
      </c>
      <c r="D13" s="131">
        <v>36</v>
      </c>
      <c r="E13" s="131">
        <v>7</v>
      </c>
      <c r="F13" s="131">
        <v>0</v>
      </c>
      <c r="G13" s="131">
        <v>0</v>
      </c>
      <c r="H13" s="131">
        <v>0</v>
      </c>
      <c r="I13" s="131">
        <v>0</v>
      </c>
      <c r="J13" s="132">
        <v>24</v>
      </c>
      <c r="K13" s="132">
        <v>0</v>
      </c>
      <c r="L13" s="75">
        <f>C13+D13+E13+F13+G13+H13+I13+J13+K13</f>
        <v>185</v>
      </c>
    </row>
    <row r="14" spans="2:12">
      <c r="B14" s="74" t="s">
        <v>3</v>
      </c>
      <c r="C14" s="131">
        <v>33</v>
      </c>
      <c r="D14" s="131">
        <v>1</v>
      </c>
      <c r="E14" s="131">
        <v>2</v>
      </c>
      <c r="F14" s="131">
        <v>0</v>
      </c>
      <c r="G14" s="131">
        <v>0</v>
      </c>
      <c r="H14" s="131">
        <v>0</v>
      </c>
      <c r="I14" s="131">
        <v>0</v>
      </c>
      <c r="J14" s="132">
        <v>3</v>
      </c>
      <c r="K14" s="132">
        <v>0</v>
      </c>
      <c r="L14" s="75">
        <f>C14+D14+E14+F14+G14+H14+I14+J14+K14</f>
        <v>39</v>
      </c>
    </row>
    <row r="15" spans="2:12">
      <c r="B15" s="74" t="s">
        <v>25</v>
      </c>
      <c r="C15" s="131">
        <v>32</v>
      </c>
      <c r="D15" s="131">
        <v>3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2">
        <v>8</v>
      </c>
      <c r="K15" s="132">
        <v>0</v>
      </c>
      <c r="L15" s="75">
        <f>C15+D15+E15+F15+G15+H15+I15+J15+K15</f>
        <v>43</v>
      </c>
    </row>
    <row r="16" spans="2:12">
      <c r="B16" s="74" t="s">
        <v>23</v>
      </c>
      <c r="C16" s="75">
        <f>SUM(C12:C15)</f>
        <v>186</v>
      </c>
      <c r="D16" s="75">
        <f t="shared" ref="D16:L16" si="0">SUM(D12:D15)</f>
        <v>41</v>
      </c>
      <c r="E16" s="75">
        <f t="shared" si="0"/>
        <v>9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35</v>
      </c>
      <c r="K16" s="75">
        <f t="shared" si="0"/>
        <v>0</v>
      </c>
      <c r="L16" s="75">
        <f t="shared" si="0"/>
        <v>271</v>
      </c>
    </row>
    <row r="17" spans="2:12">
      <c r="B17" s="173" t="s">
        <v>22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74" t="s">
        <v>4</v>
      </c>
      <c r="C18" s="131">
        <v>76</v>
      </c>
      <c r="D18" s="131">
        <v>11</v>
      </c>
      <c r="E18" s="131">
        <v>0</v>
      </c>
      <c r="F18" s="131">
        <v>0</v>
      </c>
      <c r="G18" s="131">
        <v>0</v>
      </c>
      <c r="H18" s="131">
        <v>1</v>
      </c>
      <c r="I18" s="131">
        <v>0</v>
      </c>
      <c r="J18" s="83"/>
      <c r="K18" s="75">
        <v>1</v>
      </c>
      <c r="L18" s="75">
        <f t="shared" ref="L18:L24" si="1">C18+D18+E18+F18+G18+H18+I18+K18</f>
        <v>89</v>
      </c>
    </row>
    <row r="19" spans="2:12">
      <c r="B19" s="74" t="s">
        <v>5</v>
      </c>
      <c r="C19" s="131">
        <v>416</v>
      </c>
      <c r="D19" s="131">
        <v>43</v>
      </c>
      <c r="E19" s="131">
        <v>15</v>
      </c>
      <c r="F19" s="131">
        <v>2</v>
      </c>
      <c r="G19" s="131">
        <v>2</v>
      </c>
      <c r="H19" s="131">
        <v>3</v>
      </c>
      <c r="I19" s="131">
        <v>1</v>
      </c>
      <c r="J19" s="83"/>
      <c r="K19" s="75">
        <v>15</v>
      </c>
      <c r="L19" s="75">
        <f t="shared" si="1"/>
        <v>497</v>
      </c>
    </row>
    <row r="20" spans="2:12">
      <c r="B20" s="74" t="s">
        <v>6</v>
      </c>
      <c r="C20" s="131">
        <v>364</v>
      </c>
      <c r="D20" s="131">
        <v>37</v>
      </c>
      <c r="E20" s="131">
        <v>29</v>
      </c>
      <c r="F20" s="131">
        <v>2</v>
      </c>
      <c r="G20" s="131">
        <v>1</v>
      </c>
      <c r="H20" s="131">
        <v>15</v>
      </c>
      <c r="I20" s="131">
        <v>1</v>
      </c>
      <c r="J20" s="83"/>
      <c r="K20" s="75">
        <v>13</v>
      </c>
      <c r="L20" s="75">
        <f t="shared" si="1"/>
        <v>462</v>
      </c>
    </row>
    <row r="21" spans="2:12">
      <c r="B21" s="74" t="s">
        <v>7</v>
      </c>
      <c r="C21" s="131">
        <v>382</v>
      </c>
      <c r="D21" s="131">
        <v>54</v>
      </c>
      <c r="E21" s="131">
        <v>25</v>
      </c>
      <c r="F21" s="131">
        <v>1</v>
      </c>
      <c r="G21" s="131">
        <v>1</v>
      </c>
      <c r="H21" s="131">
        <v>2</v>
      </c>
      <c r="I21" s="131">
        <v>1</v>
      </c>
      <c r="J21" s="83"/>
      <c r="K21" s="75">
        <v>41</v>
      </c>
      <c r="L21" s="75">
        <f t="shared" si="1"/>
        <v>507</v>
      </c>
    </row>
    <row r="22" spans="2:12">
      <c r="B22" s="74" t="s">
        <v>8</v>
      </c>
      <c r="C22" s="131">
        <v>264</v>
      </c>
      <c r="D22" s="131">
        <v>42</v>
      </c>
      <c r="E22" s="131">
        <v>24</v>
      </c>
      <c r="F22" s="131">
        <v>3</v>
      </c>
      <c r="G22" s="131">
        <v>0</v>
      </c>
      <c r="H22" s="131">
        <v>5</v>
      </c>
      <c r="I22" s="131">
        <v>0</v>
      </c>
      <c r="J22" s="83"/>
      <c r="K22" s="75">
        <v>47</v>
      </c>
      <c r="L22" s="75">
        <f t="shared" si="1"/>
        <v>385</v>
      </c>
    </row>
    <row r="23" spans="2:12">
      <c r="B23" s="74" t="s">
        <v>9</v>
      </c>
      <c r="C23" s="131">
        <v>11</v>
      </c>
      <c r="D23" s="131">
        <v>2</v>
      </c>
      <c r="E23" s="131">
        <v>1</v>
      </c>
      <c r="F23" s="131">
        <v>0</v>
      </c>
      <c r="G23" s="131">
        <v>0</v>
      </c>
      <c r="H23" s="131">
        <v>0</v>
      </c>
      <c r="I23" s="131">
        <v>0</v>
      </c>
      <c r="J23" s="83"/>
      <c r="K23" s="75">
        <v>13</v>
      </c>
      <c r="L23" s="75">
        <f t="shared" si="1"/>
        <v>27</v>
      </c>
    </row>
    <row r="24" spans="2:12">
      <c r="B24" s="77" t="s">
        <v>24</v>
      </c>
      <c r="C24" s="78">
        <f>SUM(C18:C23)</f>
        <v>1513</v>
      </c>
      <c r="D24" s="78">
        <f t="shared" ref="D24:I24" si="2">SUM(D18:D23)</f>
        <v>189</v>
      </c>
      <c r="E24" s="78">
        <f t="shared" si="2"/>
        <v>94</v>
      </c>
      <c r="F24" s="78">
        <f t="shared" si="2"/>
        <v>8</v>
      </c>
      <c r="G24" s="78">
        <f t="shared" si="2"/>
        <v>4</v>
      </c>
      <c r="H24" s="78">
        <f t="shared" si="2"/>
        <v>26</v>
      </c>
      <c r="I24" s="78">
        <f t="shared" si="2"/>
        <v>3</v>
      </c>
      <c r="J24" s="84"/>
      <c r="K24" s="78">
        <f>SUM(K18:K23)</f>
        <v>130</v>
      </c>
      <c r="L24" s="78">
        <f t="shared" si="1"/>
        <v>1967</v>
      </c>
    </row>
    <row r="25" spans="2:12">
      <c r="B25" s="85" t="s">
        <v>0</v>
      </c>
      <c r="C25" s="86">
        <f>C16+C24</f>
        <v>1699</v>
      </c>
      <c r="D25" s="86">
        <f t="shared" ref="D25:L25" si="3">D16+D24</f>
        <v>230</v>
      </c>
      <c r="E25" s="86">
        <f t="shared" si="3"/>
        <v>103</v>
      </c>
      <c r="F25" s="86">
        <f t="shared" si="3"/>
        <v>8</v>
      </c>
      <c r="G25" s="86">
        <f t="shared" si="3"/>
        <v>4</v>
      </c>
      <c r="H25" s="86">
        <f t="shared" si="3"/>
        <v>26</v>
      </c>
      <c r="I25" s="86">
        <f t="shared" si="3"/>
        <v>3</v>
      </c>
      <c r="J25" s="86">
        <f t="shared" si="3"/>
        <v>35</v>
      </c>
      <c r="K25" s="86">
        <f t="shared" si="3"/>
        <v>130</v>
      </c>
      <c r="L25" s="86">
        <f t="shared" si="3"/>
        <v>2238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8" sqref="B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111" t="s">
        <v>16</v>
      </c>
      <c r="D10" s="111" t="s">
        <v>17</v>
      </c>
      <c r="E10" s="111" t="s">
        <v>18</v>
      </c>
      <c r="F10" s="111" t="s">
        <v>19</v>
      </c>
      <c r="G10" s="111" t="s">
        <v>20</v>
      </c>
      <c r="H10" s="111" t="s">
        <v>18</v>
      </c>
      <c r="I10" s="111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75">
        <v>3</v>
      </c>
      <c r="D12" s="75"/>
      <c r="E12" s="75"/>
      <c r="F12" s="75"/>
      <c r="G12" s="75"/>
      <c r="H12" s="75"/>
      <c r="I12" s="75"/>
      <c r="J12" s="75"/>
      <c r="K12" s="75"/>
      <c r="L12" s="75">
        <f>C12+D12+E12+F12+G12+H12+I12+J12+K12</f>
        <v>3</v>
      </c>
    </row>
    <row r="13" spans="2:12">
      <c r="B13" s="74" t="s">
        <v>2</v>
      </c>
      <c r="C13" s="75">
        <v>83</v>
      </c>
      <c r="D13" s="75">
        <v>2</v>
      </c>
      <c r="E13" s="75"/>
      <c r="F13" s="75"/>
      <c r="G13" s="75"/>
      <c r="H13" s="75"/>
      <c r="I13" s="75"/>
      <c r="J13" s="75">
        <v>1</v>
      </c>
      <c r="K13" s="75"/>
      <c r="L13" s="75">
        <f>C13+D13+E13+F13+G13+H13+I13+J13+K13</f>
        <v>86</v>
      </c>
    </row>
    <row r="14" spans="2:12">
      <c r="B14" s="74" t="s">
        <v>3</v>
      </c>
      <c r="C14" s="75">
        <v>14</v>
      </c>
      <c r="D14" s="75"/>
      <c r="E14" s="75"/>
      <c r="F14" s="75"/>
      <c r="G14" s="75"/>
      <c r="H14" s="75"/>
      <c r="I14" s="75"/>
      <c r="J14" s="75"/>
      <c r="K14" s="75"/>
      <c r="L14" s="75">
        <f>C14+D14+E14+F14+G14+H14+I14+J14+K14</f>
        <v>14</v>
      </c>
    </row>
    <row r="15" spans="2:12">
      <c r="B15" s="74" t="s">
        <v>25</v>
      </c>
      <c r="C15" s="75">
        <v>6</v>
      </c>
      <c r="D15" s="75"/>
      <c r="E15" s="75"/>
      <c r="F15" s="75"/>
      <c r="G15" s="75"/>
      <c r="H15" s="75"/>
      <c r="I15" s="75"/>
      <c r="J15" s="75"/>
      <c r="K15" s="75"/>
      <c r="L15" s="75">
        <f>C15+D15+E15+F15+G15+H15+I15+J15+K15</f>
        <v>6</v>
      </c>
    </row>
    <row r="16" spans="2:12">
      <c r="B16" s="74" t="s">
        <v>23</v>
      </c>
      <c r="C16" s="75">
        <f>SUM(C12:C15)</f>
        <v>106</v>
      </c>
      <c r="D16" s="75">
        <f t="shared" ref="D16:L16" si="0">SUM(D12:D15)</f>
        <v>2</v>
      </c>
      <c r="E16" s="75">
        <f t="shared" si="0"/>
        <v>0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1</v>
      </c>
      <c r="K16" s="75">
        <f t="shared" si="0"/>
        <v>0</v>
      </c>
      <c r="L16" s="75">
        <f t="shared" si="0"/>
        <v>109</v>
      </c>
    </row>
    <row r="17" spans="2:12">
      <c r="B17" s="173" t="s">
        <v>22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74" t="s">
        <v>4</v>
      </c>
      <c r="C18" s="75">
        <v>16</v>
      </c>
      <c r="D18" s="75">
        <v>1</v>
      </c>
      <c r="E18" s="75"/>
      <c r="F18" s="75"/>
      <c r="G18" s="75"/>
      <c r="H18" s="75">
        <v>1</v>
      </c>
      <c r="I18" s="75"/>
      <c r="J18" s="83"/>
      <c r="K18" s="75"/>
      <c r="L18" s="75">
        <f t="shared" ref="L18:L24" si="1">C18+D18+E18+F18+G18+H18+I18+K18</f>
        <v>18</v>
      </c>
    </row>
    <row r="19" spans="2:12">
      <c r="B19" s="74" t="s">
        <v>5</v>
      </c>
      <c r="C19" s="75">
        <v>222</v>
      </c>
      <c r="D19" s="75">
        <v>18</v>
      </c>
      <c r="E19" s="75"/>
      <c r="F19" s="75"/>
      <c r="G19" s="75"/>
      <c r="H19" s="75">
        <v>20</v>
      </c>
      <c r="I19" s="75">
        <v>1</v>
      </c>
      <c r="J19" s="83"/>
      <c r="K19" s="75"/>
      <c r="L19" s="75">
        <f t="shared" si="1"/>
        <v>261</v>
      </c>
    </row>
    <row r="20" spans="2:12">
      <c r="B20" s="74" t="s">
        <v>6</v>
      </c>
      <c r="C20" s="75">
        <v>176</v>
      </c>
      <c r="D20" s="75">
        <v>18</v>
      </c>
      <c r="E20" s="75">
        <v>2</v>
      </c>
      <c r="F20" s="75"/>
      <c r="G20" s="75"/>
      <c r="H20" s="75">
        <v>33</v>
      </c>
      <c r="I20" s="75"/>
      <c r="J20" s="83"/>
      <c r="K20" s="75"/>
      <c r="L20" s="75">
        <f t="shared" si="1"/>
        <v>229</v>
      </c>
    </row>
    <row r="21" spans="2:12">
      <c r="B21" s="74" t="s">
        <v>7</v>
      </c>
      <c r="C21" s="75">
        <v>55</v>
      </c>
      <c r="D21" s="75">
        <v>13</v>
      </c>
      <c r="E21" s="75">
        <v>3</v>
      </c>
      <c r="F21" s="75"/>
      <c r="G21" s="75">
        <v>1</v>
      </c>
      <c r="H21" s="75">
        <v>20</v>
      </c>
      <c r="I21" s="75">
        <v>1</v>
      </c>
      <c r="J21" s="83"/>
      <c r="K21" s="75"/>
      <c r="L21" s="75">
        <f t="shared" si="1"/>
        <v>93</v>
      </c>
    </row>
    <row r="22" spans="2:12">
      <c r="B22" s="74" t="s">
        <v>8</v>
      </c>
      <c r="C22" s="75">
        <v>61</v>
      </c>
      <c r="D22" s="75">
        <v>6</v>
      </c>
      <c r="E22" s="75">
        <v>4</v>
      </c>
      <c r="F22" s="75"/>
      <c r="G22" s="75"/>
      <c r="H22" s="75">
        <v>38</v>
      </c>
      <c r="I22" s="75">
        <v>3</v>
      </c>
      <c r="J22" s="83"/>
      <c r="K22" s="75"/>
      <c r="L22" s="75">
        <f t="shared" si="1"/>
        <v>112</v>
      </c>
    </row>
    <row r="23" spans="2:12">
      <c r="B23" s="74" t="s">
        <v>9</v>
      </c>
      <c r="C23" s="75"/>
      <c r="D23" s="75"/>
      <c r="E23" s="75"/>
      <c r="F23" s="75"/>
      <c r="G23" s="75"/>
      <c r="H23" s="75"/>
      <c r="I23" s="75"/>
      <c r="J23" s="83"/>
      <c r="K23" s="75"/>
      <c r="L23" s="75">
        <f t="shared" si="1"/>
        <v>0</v>
      </c>
    </row>
    <row r="24" spans="2:12">
      <c r="B24" s="77" t="s">
        <v>24</v>
      </c>
      <c r="C24" s="78">
        <f>SUM(C18:C23)</f>
        <v>530</v>
      </c>
      <c r="D24" s="78">
        <f t="shared" ref="D24:I24" si="2">SUM(D18:D23)</f>
        <v>56</v>
      </c>
      <c r="E24" s="78">
        <f t="shared" si="2"/>
        <v>9</v>
      </c>
      <c r="F24" s="78">
        <f t="shared" si="2"/>
        <v>0</v>
      </c>
      <c r="G24" s="78">
        <f t="shared" si="2"/>
        <v>1</v>
      </c>
      <c r="H24" s="78">
        <f t="shared" si="2"/>
        <v>112</v>
      </c>
      <c r="I24" s="78">
        <f t="shared" si="2"/>
        <v>5</v>
      </c>
      <c r="J24" s="84"/>
      <c r="K24" s="78">
        <f>SUM(K18:K23)</f>
        <v>0</v>
      </c>
      <c r="L24" s="78">
        <f t="shared" si="1"/>
        <v>713</v>
      </c>
    </row>
    <row r="25" spans="2:12">
      <c r="B25" s="85" t="s">
        <v>0</v>
      </c>
      <c r="C25" s="86">
        <f>C16+C24</f>
        <v>636</v>
      </c>
      <c r="D25" s="86">
        <f t="shared" ref="D25:L25" si="3">D16+D24</f>
        <v>58</v>
      </c>
      <c r="E25" s="86">
        <f t="shared" si="3"/>
        <v>9</v>
      </c>
      <c r="F25" s="86">
        <f t="shared" si="3"/>
        <v>0</v>
      </c>
      <c r="G25" s="86">
        <f t="shared" si="3"/>
        <v>1</v>
      </c>
      <c r="H25" s="86">
        <f t="shared" si="3"/>
        <v>112</v>
      </c>
      <c r="I25" s="86">
        <f t="shared" si="3"/>
        <v>5</v>
      </c>
      <c r="J25" s="86">
        <f t="shared" si="3"/>
        <v>1</v>
      </c>
      <c r="K25" s="86">
        <f t="shared" si="3"/>
        <v>0</v>
      </c>
      <c r="L25" s="86">
        <f t="shared" si="3"/>
        <v>822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8" sqref="H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84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85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5" t="s">
        <v>32</v>
      </c>
      <c r="C8" s="185" t="s">
        <v>11</v>
      </c>
      <c r="D8" s="185"/>
      <c r="E8" s="185"/>
      <c r="F8" s="185"/>
      <c r="G8" s="185"/>
      <c r="H8" s="185"/>
      <c r="I8" s="185"/>
      <c r="J8" s="185" t="s">
        <v>12</v>
      </c>
      <c r="K8" s="185" t="s">
        <v>13</v>
      </c>
      <c r="L8" s="185" t="s">
        <v>0</v>
      </c>
    </row>
    <row r="9" spans="2:12" ht="12.75" customHeight="1">
      <c r="B9" s="185"/>
      <c r="C9" s="185" t="s">
        <v>14</v>
      </c>
      <c r="D9" s="185"/>
      <c r="E9" s="185"/>
      <c r="F9" s="185"/>
      <c r="G9" s="185" t="s">
        <v>15</v>
      </c>
      <c r="H9" s="185"/>
      <c r="I9" s="185"/>
      <c r="J9" s="185"/>
      <c r="K9" s="185"/>
      <c r="L9" s="185"/>
    </row>
    <row r="10" spans="2:12" ht="36">
      <c r="B10" s="185"/>
      <c r="C10" s="113" t="s">
        <v>16</v>
      </c>
      <c r="D10" s="113" t="s">
        <v>17</v>
      </c>
      <c r="E10" s="113" t="s">
        <v>18</v>
      </c>
      <c r="F10" s="113" t="s">
        <v>19</v>
      </c>
      <c r="G10" s="113" t="s">
        <v>20</v>
      </c>
      <c r="H10" s="113" t="s">
        <v>18</v>
      </c>
      <c r="I10" s="113" t="s">
        <v>19</v>
      </c>
      <c r="J10" s="185"/>
      <c r="K10" s="185"/>
      <c r="L10" s="185"/>
    </row>
    <row r="11" spans="2:12" ht="12.75" customHeight="1">
      <c r="B11" s="180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2"/>
    </row>
    <row r="12" spans="2:12">
      <c r="B12" s="74" t="s">
        <v>1</v>
      </c>
      <c r="C12" s="75">
        <v>2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f>C12+D12+E12+F12+G12+H12+I12+J12+K12</f>
        <v>2</v>
      </c>
    </row>
    <row r="13" spans="2:12">
      <c r="B13" s="74" t="s">
        <v>2</v>
      </c>
      <c r="C13" s="75">
        <v>37</v>
      </c>
      <c r="D13" s="75">
        <v>3</v>
      </c>
      <c r="E13" s="75">
        <v>0</v>
      </c>
      <c r="F13" s="75">
        <v>0</v>
      </c>
      <c r="G13" s="75">
        <v>1</v>
      </c>
      <c r="H13" s="75">
        <v>1</v>
      </c>
      <c r="I13" s="75">
        <v>0</v>
      </c>
      <c r="J13" s="75">
        <v>1</v>
      </c>
      <c r="K13" s="75">
        <v>0</v>
      </c>
      <c r="L13" s="75">
        <f>C13+D13+E13+F13+G13+H13+I13+J13+K13</f>
        <v>43</v>
      </c>
    </row>
    <row r="14" spans="2:12">
      <c r="B14" s="74" t="s">
        <v>3</v>
      </c>
      <c r="C14" s="75">
        <v>9</v>
      </c>
      <c r="D14" s="75">
        <v>1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1</v>
      </c>
      <c r="K14" s="75">
        <v>0</v>
      </c>
      <c r="L14" s="75">
        <f>C14+D14+E14+F14+G14+H14+I14+J14+K14</f>
        <v>11</v>
      </c>
    </row>
    <row r="15" spans="2:12">
      <c r="B15" s="7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f>C15+D15+E15+F15+G15+H15+I15+J15+K15</f>
        <v>0</v>
      </c>
    </row>
    <row r="16" spans="2:12">
      <c r="B16" s="74" t="s">
        <v>23</v>
      </c>
      <c r="C16" s="75">
        <f>SUM(C12:C15)</f>
        <v>48</v>
      </c>
      <c r="D16" s="75">
        <f t="shared" ref="D16:L16" si="0">SUM(D12:D15)</f>
        <v>4</v>
      </c>
      <c r="E16" s="75">
        <f t="shared" si="0"/>
        <v>0</v>
      </c>
      <c r="F16" s="75">
        <f t="shared" si="0"/>
        <v>0</v>
      </c>
      <c r="G16" s="75">
        <f t="shared" si="0"/>
        <v>1</v>
      </c>
      <c r="H16" s="75">
        <f t="shared" si="0"/>
        <v>1</v>
      </c>
      <c r="I16" s="75">
        <v>0</v>
      </c>
      <c r="J16" s="75">
        <f t="shared" si="0"/>
        <v>2</v>
      </c>
      <c r="K16" s="75">
        <f t="shared" si="0"/>
        <v>0</v>
      </c>
      <c r="L16" s="75">
        <f t="shared" si="0"/>
        <v>56</v>
      </c>
    </row>
    <row r="17" spans="2:12">
      <c r="B17" s="183" t="s">
        <v>22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74" t="s">
        <v>4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6">
        <v>0</v>
      </c>
      <c r="K18" s="75">
        <v>0</v>
      </c>
      <c r="L18" s="75">
        <f t="shared" ref="L18:L24" si="1">C18+D18+E18+F18+G18+H18+I18+K18</f>
        <v>0</v>
      </c>
    </row>
    <row r="19" spans="2:12">
      <c r="B19" s="74" t="s">
        <v>5</v>
      </c>
      <c r="C19" s="75">
        <v>54</v>
      </c>
      <c r="D19" s="75">
        <v>10</v>
      </c>
      <c r="E19" s="75">
        <v>0</v>
      </c>
      <c r="F19" s="75">
        <v>0</v>
      </c>
      <c r="G19" s="75">
        <v>0</v>
      </c>
      <c r="H19" s="75">
        <v>5</v>
      </c>
      <c r="I19" s="75">
        <v>0</v>
      </c>
      <c r="J19" s="76">
        <v>0</v>
      </c>
      <c r="K19" s="75">
        <v>1</v>
      </c>
      <c r="L19" s="75">
        <f t="shared" si="1"/>
        <v>70</v>
      </c>
    </row>
    <row r="20" spans="2:12">
      <c r="B20" s="74" t="s">
        <v>6</v>
      </c>
      <c r="C20" s="75">
        <v>101</v>
      </c>
      <c r="D20" s="75">
        <v>25</v>
      </c>
      <c r="E20" s="75">
        <v>0</v>
      </c>
      <c r="F20" s="75">
        <v>0</v>
      </c>
      <c r="G20" s="75">
        <v>0</v>
      </c>
      <c r="H20" s="75">
        <v>17</v>
      </c>
      <c r="I20" s="75">
        <v>0</v>
      </c>
      <c r="J20" s="76">
        <v>0</v>
      </c>
      <c r="K20" s="75">
        <v>1</v>
      </c>
      <c r="L20" s="75">
        <f t="shared" si="1"/>
        <v>144</v>
      </c>
    </row>
    <row r="21" spans="2:12">
      <c r="B21" s="74" t="s">
        <v>7</v>
      </c>
      <c r="C21" s="75">
        <v>53</v>
      </c>
      <c r="D21" s="75">
        <v>7</v>
      </c>
      <c r="E21" s="75">
        <v>0</v>
      </c>
      <c r="F21" s="75">
        <v>0</v>
      </c>
      <c r="G21" s="75">
        <v>0</v>
      </c>
      <c r="H21" s="75">
        <v>14</v>
      </c>
      <c r="I21" s="75">
        <v>0</v>
      </c>
      <c r="J21" s="76">
        <v>0</v>
      </c>
      <c r="K21" s="75">
        <v>0</v>
      </c>
      <c r="L21" s="75">
        <f t="shared" si="1"/>
        <v>74</v>
      </c>
    </row>
    <row r="22" spans="2:12">
      <c r="B22" s="74" t="s">
        <v>8</v>
      </c>
      <c r="C22" s="75">
        <v>57</v>
      </c>
      <c r="D22" s="75">
        <v>13</v>
      </c>
      <c r="E22" s="75">
        <v>1</v>
      </c>
      <c r="F22" s="75">
        <v>0</v>
      </c>
      <c r="G22" s="75">
        <v>0</v>
      </c>
      <c r="H22" s="75">
        <v>23</v>
      </c>
      <c r="I22" s="75">
        <v>0</v>
      </c>
      <c r="J22" s="76">
        <v>0</v>
      </c>
      <c r="K22" s="75">
        <v>2</v>
      </c>
      <c r="L22" s="75">
        <f t="shared" si="1"/>
        <v>96</v>
      </c>
    </row>
    <row r="23" spans="2:12">
      <c r="B23" s="74" t="s">
        <v>9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6">
        <v>0</v>
      </c>
      <c r="K23" s="75">
        <v>0</v>
      </c>
      <c r="L23" s="75">
        <f t="shared" si="1"/>
        <v>0</v>
      </c>
    </row>
    <row r="24" spans="2:12">
      <c r="B24" s="77" t="s">
        <v>24</v>
      </c>
      <c r="C24" s="78">
        <f>SUM(C18:C23)</f>
        <v>265</v>
      </c>
      <c r="D24" s="78">
        <f t="shared" ref="D24:I24" si="2">SUM(D18:D23)</f>
        <v>55</v>
      </c>
      <c r="E24" s="78">
        <f t="shared" si="2"/>
        <v>1</v>
      </c>
      <c r="F24" s="78">
        <f t="shared" si="2"/>
        <v>0</v>
      </c>
      <c r="G24" s="78">
        <f t="shared" si="2"/>
        <v>0</v>
      </c>
      <c r="H24" s="78">
        <f t="shared" si="2"/>
        <v>59</v>
      </c>
      <c r="I24" s="78">
        <f t="shared" si="2"/>
        <v>0</v>
      </c>
      <c r="J24" s="79">
        <v>0</v>
      </c>
      <c r="K24" s="78">
        <f>SUM(K18:K23)</f>
        <v>4</v>
      </c>
      <c r="L24" s="78">
        <f t="shared" si="1"/>
        <v>384</v>
      </c>
    </row>
    <row r="25" spans="2:12">
      <c r="B25" s="80" t="s">
        <v>0</v>
      </c>
      <c r="C25" s="81">
        <f>C16+C24</f>
        <v>313</v>
      </c>
      <c r="D25" s="81">
        <f t="shared" ref="D25:L25" si="3">D16+D24</f>
        <v>59</v>
      </c>
      <c r="E25" s="81">
        <f t="shared" si="3"/>
        <v>1</v>
      </c>
      <c r="F25" s="81">
        <f t="shared" si="3"/>
        <v>0</v>
      </c>
      <c r="G25" s="81">
        <f t="shared" si="3"/>
        <v>1</v>
      </c>
      <c r="H25" s="81">
        <f t="shared" si="3"/>
        <v>60</v>
      </c>
      <c r="I25" s="81">
        <f t="shared" si="3"/>
        <v>0</v>
      </c>
      <c r="J25" s="81">
        <f t="shared" si="3"/>
        <v>2</v>
      </c>
      <c r="K25" s="81">
        <f t="shared" si="3"/>
        <v>4</v>
      </c>
      <c r="L25" s="81">
        <f t="shared" si="3"/>
        <v>440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8" sqref="F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>
      <c r="B2" s="13" t="s">
        <v>29</v>
      </c>
      <c r="C2" s="15" t="s">
        <v>60</v>
      </c>
      <c r="D2" s="15"/>
      <c r="E2" s="15"/>
      <c r="F2" s="15"/>
      <c r="G2" s="15"/>
      <c r="H2" s="15"/>
      <c r="I2" s="15"/>
      <c r="J2" s="15"/>
      <c r="K2" s="15"/>
      <c r="L2" s="15"/>
    </row>
    <row r="3" spans="2:12">
      <c r="B3" s="13" t="s">
        <v>28</v>
      </c>
      <c r="C3" s="15" t="s">
        <v>61</v>
      </c>
      <c r="D3" s="15"/>
      <c r="E3" s="15"/>
      <c r="F3" s="15"/>
      <c r="G3" s="15"/>
      <c r="H3" s="15"/>
      <c r="I3" s="15"/>
      <c r="J3" s="15"/>
      <c r="K3" s="15"/>
      <c r="L3" s="15"/>
    </row>
    <row r="4" spans="2:12">
      <c r="B4" s="15" t="s">
        <v>30</v>
      </c>
      <c r="C4" s="15"/>
      <c r="D4" s="43">
        <v>42369</v>
      </c>
      <c r="E4" s="15"/>
      <c r="F4" s="15"/>
      <c r="G4" s="15"/>
      <c r="H4" s="15"/>
      <c r="I4" s="15"/>
      <c r="J4" s="15"/>
      <c r="K4" s="15"/>
      <c r="L4" s="15"/>
    </row>
    <row r="5" spans="2:12">
      <c r="B5" s="189" t="s">
        <v>37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2:12">
      <c r="B7" s="16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2.75" customHeight="1">
      <c r="B8" s="240" t="s">
        <v>32</v>
      </c>
      <c r="C8" s="240" t="s">
        <v>11</v>
      </c>
      <c r="D8" s="240"/>
      <c r="E8" s="240"/>
      <c r="F8" s="240"/>
      <c r="G8" s="240"/>
      <c r="H8" s="240"/>
      <c r="I8" s="240"/>
      <c r="J8" s="240" t="s">
        <v>12</v>
      </c>
      <c r="K8" s="240" t="s">
        <v>13</v>
      </c>
      <c r="L8" s="240" t="s">
        <v>0</v>
      </c>
    </row>
    <row r="9" spans="2:12" ht="12.75" customHeight="1">
      <c r="B9" s="240"/>
      <c r="C9" s="240" t="s">
        <v>14</v>
      </c>
      <c r="D9" s="240"/>
      <c r="E9" s="240"/>
      <c r="F9" s="240"/>
      <c r="G9" s="240" t="s">
        <v>15</v>
      </c>
      <c r="H9" s="240"/>
      <c r="I9" s="240"/>
      <c r="J9" s="240"/>
      <c r="K9" s="240"/>
      <c r="L9" s="240"/>
    </row>
    <row r="10" spans="2:12" ht="36">
      <c r="B10" s="240"/>
      <c r="C10" s="114" t="s">
        <v>16</v>
      </c>
      <c r="D10" s="114" t="s">
        <v>17</v>
      </c>
      <c r="E10" s="114" t="s">
        <v>18</v>
      </c>
      <c r="F10" s="114" t="s">
        <v>19</v>
      </c>
      <c r="G10" s="114" t="s">
        <v>20</v>
      </c>
      <c r="H10" s="114" t="s">
        <v>18</v>
      </c>
      <c r="I10" s="114" t="s">
        <v>19</v>
      </c>
      <c r="J10" s="240"/>
      <c r="K10" s="240"/>
      <c r="L10" s="240"/>
    </row>
    <row r="11" spans="2:12" ht="12.75" customHeight="1">
      <c r="B11" s="238" t="s">
        <v>21</v>
      </c>
      <c r="C11" s="238"/>
      <c r="D11" s="238"/>
      <c r="E11" s="238"/>
      <c r="F11" s="238"/>
      <c r="G11" s="238"/>
      <c r="H11" s="238"/>
      <c r="I11" s="238"/>
      <c r="J11" s="238"/>
      <c r="K11" s="238"/>
      <c r="L11" s="238"/>
    </row>
    <row r="12" spans="2:12">
      <c r="B12" s="115" t="s">
        <v>1</v>
      </c>
      <c r="C12" s="116">
        <v>2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C12+D12+E12+F12+G12+H12+I12+J12+K12</f>
        <v>2</v>
      </c>
    </row>
    <row r="13" spans="2:12">
      <c r="B13" s="115" t="s">
        <v>2</v>
      </c>
      <c r="C13" s="116">
        <v>28</v>
      </c>
      <c r="D13" s="116">
        <v>1</v>
      </c>
      <c r="E13" s="116">
        <v>0</v>
      </c>
      <c r="F13" s="116">
        <v>0</v>
      </c>
      <c r="G13" s="116">
        <v>1</v>
      </c>
      <c r="H13" s="116">
        <v>0</v>
      </c>
      <c r="I13" s="116">
        <v>0</v>
      </c>
      <c r="J13" s="116">
        <v>0</v>
      </c>
      <c r="K13" s="116">
        <v>0</v>
      </c>
      <c r="L13" s="116">
        <f>C13+D13+E13+F13+G13+H13+I13+J13+K13</f>
        <v>30</v>
      </c>
    </row>
    <row r="14" spans="2:12">
      <c r="B14" s="115" t="s">
        <v>3</v>
      </c>
      <c r="C14" s="116">
        <v>10</v>
      </c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C14+D14+E14+F14+G14+H14+I14+J14+K14</f>
        <v>10</v>
      </c>
    </row>
    <row r="15" spans="2:12">
      <c r="B15" s="115" t="s">
        <v>25</v>
      </c>
      <c r="C15" s="116">
        <v>0</v>
      </c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C15+D15+E15+F15+G15+H15+I15+J15+K15</f>
        <v>0</v>
      </c>
    </row>
    <row r="16" spans="2:12">
      <c r="B16" s="115" t="s">
        <v>23</v>
      </c>
      <c r="C16" s="116">
        <f>SUM(C12:C15)</f>
        <v>40</v>
      </c>
      <c r="D16" s="116">
        <f>SUM(D12:D15)</f>
        <v>1</v>
      </c>
      <c r="E16" s="116">
        <v>0</v>
      </c>
      <c r="F16" s="116">
        <f>SUM(F12:F15)</f>
        <v>0</v>
      </c>
      <c r="G16" s="116">
        <f>SUM(G12:G15)</f>
        <v>1</v>
      </c>
      <c r="H16" s="116">
        <f>SUM(H12:H15)</f>
        <v>0</v>
      </c>
      <c r="I16" s="116">
        <v>0</v>
      </c>
      <c r="J16" s="116">
        <f>SUM(J12:J15)</f>
        <v>0</v>
      </c>
      <c r="K16" s="116">
        <f>SUM(K12:K15)</f>
        <v>0</v>
      </c>
      <c r="L16" s="116">
        <f>SUM(L12:L15)</f>
        <v>42</v>
      </c>
    </row>
    <row r="17" spans="2:12">
      <c r="B17" s="239" t="s">
        <v>38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2:12">
      <c r="B18" s="115" t="s">
        <v>4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7"/>
      <c r="K18" s="116">
        <v>0</v>
      </c>
      <c r="L18" s="116">
        <f t="shared" ref="L18:L24" si="0">C18+D18+E18+F18+G18+H18+I18+K18</f>
        <v>0</v>
      </c>
    </row>
    <row r="19" spans="2:12">
      <c r="B19" s="115" t="s">
        <v>5</v>
      </c>
      <c r="C19" s="116">
        <v>79</v>
      </c>
      <c r="D19" s="116">
        <v>12</v>
      </c>
      <c r="E19" s="116">
        <v>0</v>
      </c>
      <c r="F19" s="116">
        <v>0</v>
      </c>
      <c r="G19" s="116">
        <v>1</v>
      </c>
      <c r="H19" s="116">
        <v>1</v>
      </c>
      <c r="I19" s="116">
        <v>0</v>
      </c>
      <c r="J19" s="117"/>
      <c r="K19" s="116">
        <v>0</v>
      </c>
      <c r="L19" s="116">
        <f t="shared" si="0"/>
        <v>93</v>
      </c>
    </row>
    <row r="20" spans="2:12">
      <c r="B20" s="115" t="s">
        <v>6</v>
      </c>
      <c r="C20" s="116">
        <v>46</v>
      </c>
      <c r="D20" s="116">
        <v>10</v>
      </c>
      <c r="E20" s="116">
        <v>0</v>
      </c>
      <c r="F20" s="116">
        <v>0</v>
      </c>
      <c r="G20" s="116">
        <v>0</v>
      </c>
      <c r="H20" s="116">
        <v>1</v>
      </c>
      <c r="I20" s="116">
        <v>0</v>
      </c>
      <c r="J20" s="117"/>
      <c r="K20" s="116">
        <v>0</v>
      </c>
      <c r="L20" s="116">
        <f t="shared" si="0"/>
        <v>57</v>
      </c>
    </row>
    <row r="21" spans="2:12">
      <c r="B21" s="115" t="s">
        <v>39</v>
      </c>
      <c r="C21" s="116">
        <v>55</v>
      </c>
      <c r="D21" s="116">
        <v>4</v>
      </c>
      <c r="E21" s="116">
        <v>0</v>
      </c>
      <c r="F21" s="116">
        <v>0</v>
      </c>
      <c r="G21" s="116">
        <v>1</v>
      </c>
      <c r="H21" s="116">
        <v>1</v>
      </c>
      <c r="I21" s="116">
        <v>0</v>
      </c>
      <c r="J21" s="117"/>
      <c r="K21" s="116">
        <v>0</v>
      </c>
      <c r="L21" s="116">
        <f t="shared" si="0"/>
        <v>61</v>
      </c>
    </row>
    <row r="22" spans="2:12">
      <c r="B22" s="115" t="s">
        <v>8</v>
      </c>
      <c r="C22" s="116">
        <v>22</v>
      </c>
      <c r="D22" s="116">
        <v>7</v>
      </c>
      <c r="E22" s="116">
        <v>0</v>
      </c>
      <c r="F22" s="116">
        <v>0</v>
      </c>
      <c r="G22" s="116">
        <v>0</v>
      </c>
      <c r="H22" s="116">
        <v>1</v>
      </c>
      <c r="I22" s="116">
        <v>0</v>
      </c>
      <c r="J22" s="117"/>
      <c r="K22" s="116">
        <v>0</v>
      </c>
      <c r="L22" s="116">
        <f t="shared" si="0"/>
        <v>30</v>
      </c>
    </row>
    <row r="23" spans="2:12">
      <c r="B23" s="115" t="s">
        <v>9</v>
      </c>
      <c r="C23" s="116">
        <v>2</v>
      </c>
      <c r="D23" s="116">
        <v>0</v>
      </c>
      <c r="E23" s="116">
        <v>0</v>
      </c>
      <c r="F23" s="116">
        <v>0</v>
      </c>
      <c r="G23" s="116">
        <v>0</v>
      </c>
      <c r="H23" s="116">
        <v>7</v>
      </c>
      <c r="I23" s="116">
        <v>0</v>
      </c>
      <c r="J23" s="117"/>
      <c r="K23" s="116">
        <v>0</v>
      </c>
      <c r="L23" s="116">
        <f t="shared" si="0"/>
        <v>9</v>
      </c>
    </row>
    <row r="24" spans="2:12">
      <c r="B24" s="118" t="s">
        <v>24</v>
      </c>
      <c r="C24" s="119">
        <f t="shared" ref="C24:I24" si="1">SUM(C18:C23)</f>
        <v>204</v>
      </c>
      <c r="D24" s="119">
        <f t="shared" si="1"/>
        <v>33</v>
      </c>
      <c r="E24" s="119">
        <f t="shared" si="1"/>
        <v>0</v>
      </c>
      <c r="F24" s="119">
        <f t="shared" si="1"/>
        <v>0</v>
      </c>
      <c r="G24" s="119">
        <f t="shared" si="1"/>
        <v>2</v>
      </c>
      <c r="H24" s="119">
        <f t="shared" si="1"/>
        <v>11</v>
      </c>
      <c r="I24" s="119">
        <f t="shared" si="1"/>
        <v>0</v>
      </c>
      <c r="J24" s="120"/>
      <c r="K24" s="119">
        <v>0</v>
      </c>
      <c r="L24" s="119">
        <f t="shared" si="0"/>
        <v>250</v>
      </c>
    </row>
    <row r="25" spans="2:12">
      <c r="B25" s="121" t="s">
        <v>0</v>
      </c>
      <c r="C25" s="122">
        <f t="shared" ref="C25:L25" si="2">C16+C24</f>
        <v>244</v>
      </c>
      <c r="D25" s="122">
        <f t="shared" si="2"/>
        <v>34</v>
      </c>
      <c r="E25" s="122">
        <f t="shared" si="2"/>
        <v>0</v>
      </c>
      <c r="F25" s="122">
        <f t="shared" si="2"/>
        <v>0</v>
      </c>
      <c r="G25" s="122">
        <f t="shared" si="2"/>
        <v>3</v>
      </c>
      <c r="H25" s="122">
        <f t="shared" si="2"/>
        <v>11</v>
      </c>
      <c r="I25" s="122">
        <f t="shared" si="2"/>
        <v>0</v>
      </c>
      <c r="J25" s="122">
        <f t="shared" si="2"/>
        <v>0</v>
      </c>
      <c r="K25" s="122">
        <f t="shared" si="2"/>
        <v>0</v>
      </c>
      <c r="L25" s="122">
        <f t="shared" si="2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25" sqref="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5"/>
      <c r="D1" s="15"/>
      <c r="E1" s="15"/>
      <c r="F1" s="4"/>
      <c r="G1" s="4"/>
      <c r="H1" s="4"/>
      <c r="I1" s="4"/>
      <c r="J1" s="4"/>
      <c r="K1" s="4"/>
      <c r="L1" s="4"/>
    </row>
    <row r="2" spans="2:12">
      <c r="B2" s="13" t="s">
        <v>42</v>
      </c>
      <c r="C2" s="15"/>
      <c r="D2" s="15"/>
      <c r="E2" s="15"/>
      <c r="F2" s="4"/>
      <c r="G2" s="4"/>
      <c r="H2" s="4"/>
      <c r="I2" s="4"/>
      <c r="J2" s="4"/>
      <c r="K2" s="4"/>
      <c r="L2" s="4"/>
    </row>
    <row r="3" spans="2:12">
      <c r="B3" s="13" t="s">
        <v>43</v>
      </c>
      <c r="C3" s="15"/>
      <c r="D3" s="15"/>
      <c r="E3" s="15"/>
      <c r="F3" s="4"/>
      <c r="G3" s="4"/>
      <c r="H3" s="4"/>
      <c r="I3" s="4"/>
      <c r="J3" s="4"/>
      <c r="K3" s="4"/>
      <c r="L3" s="4"/>
    </row>
    <row r="4" spans="2:12">
      <c r="B4" s="15" t="s">
        <v>72</v>
      </c>
      <c r="C4" s="15"/>
      <c r="D4" s="15"/>
      <c r="E4" s="15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24" t="s">
        <v>16</v>
      </c>
      <c r="D10" s="124" t="s">
        <v>17</v>
      </c>
      <c r="E10" s="124" t="s">
        <v>18</v>
      </c>
      <c r="F10" s="124" t="s">
        <v>19</v>
      </c>
      <c r="G10" s="124" t="s">
        <v>20</v>
      </c>
      <c r="H10" s="124" t="s">
        <v>18</v>
      </c>
      <c r="I10" s="124" t="s">
        <v>19</v>
      </c>
      <c r="J10" s="243"/>
      <c r="K10" s="243"/>
      <c r="L10" s="243"/>
    </row>
    <row r="11" spans="2:12" ht="12.75" customHeight="1">
      <c r="B11" s="241" t="s">
        <v>21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</row>
    <row r="12" spans="2:12">
      <c r="B12" s="115" t="s">
        <v>1</v>
      </c>
      <c r="C12" s="116">
        <v>2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C12+D12+E12+F12+G12+H12+I12+J12+K12</f>
        <v>2</v>
      </c>
    </row>
    <row r="13" spans="2:12">
      <c r="B13" s="115" t="s">
        <v>2</v>
      </c>
      <c r="C13" s="116">
        <v>23</v>
      </c>
      <c r="D13" s="116">
        <v>4</v>
      </c>
      <c r="E13" s="116">
        <v>0</v>
      </c>
      <c r="F13" s="116">
        <v>0</v>
      </c>
      <c r="G13" s="116">
        <v>0</v>
      </c>
      <c r="H13" s="116">
        <v>2</v>
      </c>
      <c r="I13" s="116">
        <v>0</v>
      </c>
      <c r="J13" s="116">
        <v>11</v>
      </c>
      <c r="K13" s="116">
        <v>0</v>
      </c>
      <c r="L13" s="116">
        <f>C13+D13+E13+F13+G13+H13+I13+J13+K13</f>
        <v>40</v>
      </c>
    </row>
    <row r="14" spans="2:12">
      <c r="B14" s="115" t="s">
        <v>3</v>
      </c>
      <c r="C14" s="116">
        <v>10</v>
      </c>
      <c r="D14" s="116">
        <v>0</v>
      </c>
      <c r="E14" s="116">
        <v>0</v>
      </c>
      <c r="F14" s="116">
        <v>0</v>
      </c>
      <c r="G14" s="116">
        <v>0</v>
      </c>
      <c r="H14" s="116">
        <v>2</v>
      </c>
      <c r="I14" s="116">
        <v>0</v>
      </c>
      <c r="J14" s="116">
        <v>3</v>
      </c>
      <c r="K14" s="116">
        <v>0</v>
      </c>
      <c r="L14" s="116">
        <f>C14+D14+E14+F14+G14+H14+I14+J14+K14</f>
        <v>15</v>
      </c>
    </row>
    <row r="15" spans="2:12">
      <c r="B15" s="115" t="s">
        <v>25</v>
      </c>
      <c r="C15" s="116">
        <v>0</v>
      </c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C15+D15+E15+F15+G15+H15+I15+J15+K15</f>
        <v>0</v>
      </c>
    </row>
    <row r="16" spans="2:12">
      <c r="B16" s="115" t="s">
        <v>23</v>
      </c>
      <c r="C16" s="116">
        <f t="shared" ref="C16:L16" si="0">SUM(C12:C15)</f>
        <v>35</v>
      </c>
      <c r="D16" s="116">
        <f t="shared" si="0"/>
        <v>4</v>
      </c>
      <c r="E16" s="116">
        <f t="shared" si="0"/>
        <v>0</v>
      </c>
      <c r="F16" s="116">
        <f t="shared" si="0"/>
        <v>0</v>
      </c>
      <c r="G16" s="116">
        <f t="shared" si="0"/>
        <v>0</v>
      </c>
      <c r="H16" s="116">
        <f t="shared" si="0"/>
        <v>4</v>
      </c>
      <c r="I16" s="116">
        <f t="shared" si="0"/>
        <v>0</v>
      </c>
      <c r="J16" s="116">
        <f t="shared" si="0"/>
        <v>14</v>
      </c>
      <c r="K16" s="116">
        <f t="shared" si="0"/>
        <v>0</v>
      </c>
      <c r="L16" s="116">
        <f t="shared" si="0"/>
        <v>57</v>
      </c>
    </row>
    <row r="17" spans="2:12">
      <c r="B17" s="242" t="s">
        <v>38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</row>
    <row r="18" spans="2:12">
      <c r="B18" s="115" t="s">
        <v>4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27"/>
      <c r="K18" s="116">
        <v>0</v>
      </c>
      <c r="L18" s="116">
        <f t="shared" ref="L18:L24" si="1">C18+D18+E18+F18+G18+H18+I18+K18</f>
        <v>0</v>
      </c>
    </row>
    <row r="19" spans="2:12">
      <c r="B19" s="115" t="s">
        <v>5</v>
      </c>
      <c r="C19" s="116">
        <v>109</v>
      </c>
      <c r="D19" s="116">
        <v>15</v>
      </c>
      <c r="E19" s="116">
        <v>0</v>
      </c>
      <c r="F19" s="116">
        <v>0</v>
      </c>
      <c r="G19" s="116">
        <v>0</v>
      </c>
      <c r="H19" s="116">
        <v>5</v>
      </c>
      <c r="I19" s="116">
        <v>0</v>
      </c>
      <c r="J19" s="127"/>
      <c r="K19" s="116">
        <v>0</v>
      </c>
      <c r="L19" s="116">
        <f t="shared" si="1"/>
        <v>129</v>
      </c>
    </row>
    <row r="20" spans="2:12">
      <c r="B20" s="115" t="s">
        <v>6</v>
      </c>
      <c r="C20" s="116">
        <v>107</v>
      </c>
      <c r="D20" s="116">
        <v>11</v>
      </c>
      <c r="E20" s="116">
        <v>1</v>
      </c>
      <c r="F20" s="116">
        <v>0</v>
      </c>
      <c r="G20" s="116">
        <v>0</v>
      </c>
      <c r="H20" s="116">
        <v>13</v>
      </c>
      <c r="I20" s="116">
        <v>0</v>
      </c>
      <c r="J20" s="127"/>
      <c r="K20" s="116">
        <v>0</v>
      </c>
      <c r="L20" s="116">
        <f t="shared" si="1"/>
        <v>132</v>
      </c>
    </row>
    <row r="21" spans="2:12">
      <c r="B21" s="115" t="s">
        <v>39</v>
      </c>
      <c r="C21" s="116">
        <v>18</v>
      </c>
      <c r="D21" s="116">
        <v>3</v>
      </c>
      <c r="E21" s="116">
        <v>0</v>
      </c>
      <c r="F21" s="116">
        <v>0</v>
      </c>
      <c r="G21" s="116">
        <v>0</v>
      </c>
      <c r="H21" s="116">
        <v>6</v>
      </c>
      <c r="I21" s="116">
        <v>0</v>
      </c>
      <c r="J21" s="127"/>
      <c r="K21" s="116">
        <v>0</v>
      </c>
      <c r="L21" s="116">
        <f t="shared" si="1"/>
        <v>27</v>
      </c>
    </row>
    <row r="22" spans="2:12">
      <c r="B22" s="115" t="s">
        <v>8</v>
      </c>
      <c r="C22" s="116">
        <v>15</v>
      </c>
      <c r="D22" s="116">
        <v>2</v>
      </c>
      <c r="E22" s="116">
        <v>0</v>
      </c>
      <c r="F22" s="116">
        <v>0</v>
      </c>
      <c r="G22" s="116">
        <v>0</v>
      </c>
      <c r="H22" s="116">
        <v>11</v>
      </c>
      <c r="I22" s="116">
        <v>0</v>
      </c>
      <c r="J22" s="127"/>
      <c r="K22" s="116">
        <v>0</v>
      </c>
      <c r="L22" s="116">
        <f t="shared" si="1"/>
        <v>28</v>
      </c>
    </row>
    <row r="23" spans="2:12">
      <c r="B23" s="115" t="s">
        <v>9</v>
      </c>
      <c r="C23" s="116">
        <v>1</v>
      </c>
      <c r="D23" s="116">
        <v>0</v>
      </c>
      <c r="E23" s="116">
        <v>0</v>
      </c>
      <c r="F23" s="116">
        <v>0</v>
      </c>
      <c r="G23" s="116">
        <v>0</v>
      </c>
      <c r="H23" s="116">
        <v>1</v>
      </c>
      <c r="I23" s="116">
        <v>0</v>
      </c>
      <c r="J23" s="127"/>
      <c r="K23" s="116">
        <v>0</v>
      </c>
      <c r="L23" s="116">
        <f t="shared" si="1"/>
        <v>2</v>
      </c>
    </row>
    <row r="24" spans="2:12">
      <c r="B24" s="118" t="s">
        <v>24</v>
      </c>
      <c r="C24" s="119">
        <f t="shared" ref="C24:I24" si="2">SUM(C18:C23)</f>
        <v>250</v>
      </c>
      <c r="D24" s="119">
        <f t="shared" si="2"/>
        <v>31</v>
      </c>
      <c r="E24" s="119">
        <f t="shared" si="2"/>
        <v>1</v>
      </c>
      <c r="F24" s="119">
        <f t="shared" si="2"/>
        <v>0</v>
      </c>
      <c r="G24" s="119">
        <f t="shared" si="2"/>
        <v>0</v>
      </c>
      <c r="H24" s="119">
        <f t="shared" si="2"/>
        <v>36</v>
      </c>
      <c r="I24" s="119">
        <f t="shared" si="2"/>
        <v>0</v>
      </c>
      <c r="J24" s="126"/>
      <c r="K24" s="119">
        <f>SUM(K18:K23)</f>
        <v>0</v>
      </c>
      <c r="L24" s="119">
        <f t="shared" si="1"/>
        <v>318</v>
      </c>
    </row>
    <row r="25" spans="2:12">
      <c r="B25" s="125" t="s">
        <v>0</v>
      </c>
      <c r="C25" s="126">
        <f t="shared" ref="C25:L25" si="3">C16+C24</f>
        <v>285</v>
      </c>
      <c r="D25" s="126">
        <f t="shared" si="3"/>
        <v>35</v>
      </c>
      <c r="E25" s="126">
        <f t="shared" si="3"/>
        <v>1</v>
      </c>
      <c r="F25" s="126">
        <f t="shared" si="3"/>
        <v>0</v>
      </c>
      <c r="G25" s="126">
        <f t="shared" si="3"/>
        <v>0</v>
      </c>
      <c r="H25" s="126">
        <f t="shared" si="3"/>
        <v>40</v>
      </c>
      <c r="I25" s="126">
        <f t="shared" si="3"/>
        <v>0</v>
      </c>
      <c r="J25" s="126">
        <f t="shared" si="3"/>
        <v>14</v>
      </c>
      <c r="K25" s="126">
        <f t="shared" si="3"/>
        <v>0</v>
      </c>
      <c r="L25" s="126">
        <f t="shared" si="3"/>
        <v>375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8" sqref="H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44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22">
        <v>15123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23">
        <v>42369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5" t="s">
        <v>32</v>
      </c>
      <c r="C8" s="185" t="s">
        <v>11</v>
      </c>
      <c r="D8" s="185"/>
      <c r="E8" s="185"/>
      <c r="F8" s="185"/>
      <c r="G8" s="185"/>
      <c r="H8" s="185"/>
      <c r="I8" s="185"/>
      <c r="J8" s="185" t="s">
        <v>12</v>
      </c>
      <c r="K8" s="185" t="s">
        <v>13</v>
      </c>
      <c r="L8" s="185" t="s">
        <v>0</v>
      </c>
    </row>
    <row r="9" spans="2:12" ht="12.75" customHeight="1">
      <c r="B9" s="185"/>
      <c r="C9" s="185" t="s">
        <v>14</v>
      </c>
      <c r="D9" s="185"/>
      <c r="E9" s="185"/>
      <c r="F9" s="185"/>
      <c r="G9" s="185" t="s">
        <v>15</v>
      </c>
      <c r="H9" s="185"/>
      <c r="I9" s="185"/>
      <c r="J9" s="185"/>
      <c r="K9" s="185"/>
      <c r="L9" s="185"/>
    </row>
    <row r="10" spans="2:12" ht="36">
      <c r="B10" s="185"/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18</v>
      </c>
      <c r="I10" s="123" t="s">
        <v>19</v>
      </c>
      <c r="J10" s="185"/>
      <c r="K10" s="185"/>
      <c r="L10" s="185"/>
    </row>
    <row r="11" spans="2:12" ht="12.75" customHeight="1">
      <c r="B11" s="180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2"/>
    </row>
    <row r="12" spans="2:12">
      <c r="B12" s="74" t="s">
        <v>1</v>
      </c>
      <c r="C12" s="75">
        <v>3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f>C12+D12+E12+F12+G12+H12+I12+J12+K12</f>
        <v>3</v>
      </c>
    </row>
    <row r="13" spans="2:12">
      <c r="B13" s="74" t="s">
        <v>2</v>
      </c>
      <c r="C13" s="75">
        <v>22</v>
      </c>
      <c r="D13" s="75">
        <v>1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4</v>
      </c>
      <c r="K13" s="75">
        <v>0</v>
      </c>
      <c r="L13" s="75">
        <f>C13+D13+E13+F13+G13+H13+I13+J13+K13</f>
        <v>27</v>
      </c>
    </row>
    <row r="14" spans="2:12">
      <c r="B14" s="74" t="s">
        <v>3</v>
      </c>
      <c r="C14" s="75">
        <v>7</v>
      </c>
      <c r="D14" s="75">
        <v>1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1</v>
      </c>
      <c r="L14" s="75">
        <f>C14+D14+E14+F14+G14+H14+I14+J14+K14</f>
        <v>9</v>
      </c>
    </row>
    <row r="15" spans="2:12">
      <c r="B15" s="7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f>C15+D15+E15+F15+G15+H15+I15+J15+K15</f>
        <v>0</v>
      </c>
    </row>
    <row r="16" spans="2:12">
      <c r="B16" s="74" t="s">
        <v>23</v>
      </c>
      <c r="C16" s="75">
        <f>SUM(C12:C15)</f>
        <v>32</v>
      </c>
      <c r="D16" s="75">
        <f t="shared" ref="D16:L16" si="0">SUM(D12:D15)</f>
        <v>2</v>
      </c>
      <c r="E16" s="75">
        <f t="shared" si="0"/>
        <v>0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4</v>
      </c>
      <c r="K16" s="75">
        <f t="shared" si="0"/>
        <v>1</v>
      </c>
      <c r="L16" s="75">
        <f t="shared" si="0"/>
        <v>39</v>
      </c>
    </row>
    <row r="17" spans="2:12">
      <c r="B17" s="183" t="s">
        <v>22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74" t="s">
        <v>4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6">
        <v>0</v>
      </c>
      <c r="K18" s="75">
        <v>0</v>
      </c>
      <c r="L18" s="75">
        <f t="shared" ref="L18:L24" si="1">C18+D18+E18+F18+G18+H18+I18+K18</f>
        <v>0</v>
      </c>
    </row>
    <row r="19" spans="2:12">
      <c r="B19" s="74" t="s">
        <v>5</v>
      </c>
      <c r="C19" s="75">
        <v>12</v>
      </c>
      <c r="D19" s="75">
        <v>2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6">
        <v>0</v>
      </c>
      <c r="K19" s="75">
        <v>1</v>
      </c>
      <c r="L19" s="75">
        <f t="shared" si="1"/>
        <v>15</v>
      </c>
    </row>
    <row r="20" spans="2:12">
      <c r="B20" s="74" t="s">
        <v>6</v>
      </c>
      <c r="C20" s="75">
        <v>79</v>
      </c>
      <c r="D20" s="75">
        <v>11</v>
      </c>
      <c r="E20" s="75">
        <v>0</v>
      </c>
      <c r="F20" s="75">
        <v>0</v>
      </c>
      <c r="G20" s="75">
        <v>0</v>
      </c>
      <c r="H20" s="75">
        <v>4</v>
      </c>
      <c r="I20" s="75">
        <v>1</v>
      </c>
      <c r="J20" s="76">
        <v>0</v>
      </c>
      <c r="K20" s="75">
        <v>1</v>
      </c>
      <c r="L20" s="75">
        <f t="shared" si="1"/>
        <v>96</v>
      </c>
    </row>
    <row r="21" spans="2:12">
      <c r="B21" s="74" t="s">
        <v>7</v>
      </c>
      <c r="C21" s="75">
        <v>22</v>
      </c>
      <c r="D21" s="75">
        <v>4</v>
      </c>
      <c r="E21" s="75">
        <v>0</v>
      </c>
      <c r="F21" s="75">
        <v>0</v>
      </c>
      <c r="G21" s="75">
        <v>0</v>
      </c>
      <c r="H21" s="75">
        <v>3</v>
      </c>
      <c r="I21" s="75">
        <v>2</v>
      </c>
      <c r="J21" s="76">
        <v>0</v>
      </c>
      <c r="K21" s="75">
        <v>0</v>
      </c>
      <c r="L21" s="75">
        <f t="shared" si="1"/>
        <v>31</v>
      </c>
    </row>
    <row r="22" spans="2:12">
      <c r="B22" s="74" t="s">
        <v>8</v>
      </c>
      <c r="C22" s="75">
        <v>34</v>
      </c>
      <c r="D22" s="75">
        <v>5</v>
      </c>
      <c r="E22" s="75">
        <v>0</v>
      </c>
      <c r="F22" s="75">
        <v>0</v>
      </c>
      <c r="G22" s="75">
        <v>1</v>
      </c>
      <c r="H22" s="75">
        <v>9</v>
      </c>
      <c r="I22" s="75">
        <v>3</v>
      </c>
      <c r="J22" s="76">
        <v>0</v>
      </c>
      <c r="K22" s="75">
        <v>2</v>
      </c>
      <c r="L22" s="75">
        <f t="shared" si="1"/>
        <v>54</v>
      </c>
    </row>
    <row r="23" spans="2:12">
      <c r="B23" s="74" t="s">
        <v>9</v>
      </c>
      <c r="C23" s="75">
        <v>21</v>
      </c>
      <c r="D23" s="75">
        <v>12</v>
      </c>
      <c r="E23" s="75">
        <v>0</v>
      </c>
      <c r="F23" s="75">
        <v>0</v>
      </c>
      <c r="G23" s="75">
        <v>1</v>
      </c>
      <c r="H23" s="75">
        <v>11</v>
      </c>
      <c r="I23" s="75">
        <v>11</v>
      </c>
      <c r="J23" s="76">
        <v>0</v>
      </c>
      <c r="K23" s="75">
        <v>2</v>
      </c>
      <c r="L23" s="75">
        <f t="shared" si="1"/>
        <v>58</v>
      </c>
    </row>
    <row r="24" spans="2:12">
      <c r="B24" s="77" t="s">
        <v>24</v>
      </c>
      <c r="C24" s="78">
        <f>SUM(C18:C23)</f>
        <v>168</v>
      </c>
      <c r="D24" s="78">
        <f t="shared" ref="D24:I24" si="2">SUM(D18:D23)</f>
        <v>34</v>
      </c>
      <c r="E24" s="78">
        <f t="shared" si="2"/>
        <v>0</v>
      </c>
      <c r="F24" s="78">
        <f t="shared" si="2"/>
        <v>0</v>
      </c>
      <c r="G24" s="78">
        <f t="shared" si="2"/>
        <v>2</v>
      </c>
      <c r="H24" s="78">
        <f t="shared" si="2"/>
        <v>27</v>
      </c>
      <c r="I24" s="78">
        <f t="shared" si="2"/>
        <v>17</v>
      </c>
      <c r="J24" s="79"/>
      <c r="K24" s="78">
        <f>SUM(K18:K23)</f>
        <v>6</v>
      </c>
      <c r="L24" s="78">
        <f t="shared" si="1"/>
        <v>254</v>
      </c>
    </row>
    <row r="25" spans="2:12">
      <c r="B25" s="80" t="s">
        <v>0</v>
      </c>
      <c r="C25" s="81">
        <f>C16+C24</f>
        <v>200</v>
      </c>
      <c r="D25" s="81">
        <f t="shared" ref="D25:L25" si="3">D16+D24</f>
        <v>36</v>
      </c>
      <c r="E25" s="81">
        <f t="shared" si="3"/>
        <v>0</v>
      </c>
      <c r="F25" s="81">
        <f t="shared" si="3"/>
        <v>0</v>
      </c>
      <c r="G25" s="81">
        <f t="shared" si="3"/>
        <v>2</v>
      </c>
      <c r="H25" s="81">
        <f t="shared" si="3"/>
        <v>27</v>
      </c>
      <c r="I25" s="81">
        <f t="shared" si="3"/>
        <v>17</v>
      </c>
      <c r="J25" s="81">
        <f t="shared" si="3"/>
        <v>4</v>
      </c>
      <c r="K25" s="81">
        <f t="shared" si="3"/>
        <v>7</v>
      </c>
      <c r="L25" s="81">
        <f t="shared" si="3"/>
        <v>293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20" sqref="G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/>
      <c r="D2" s="4" t="s">
        <v>50</v>
      </c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"/>
      <c r="D4" s="38">
        <v>42339</v>
      </c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128" t="s">
        <v>16</v>
      </c>
      <c r="D10" s="128" t="s">
        <v>17</v>
      </c>
      <c r="E10" s="128" t="s">
        <v>18</v>
      </c>
      <c r="F10" s="128" t="s">
        <v>19</v>
      </c>
      <c r="G10" s="128" t="s">
        <v>20</v>
      </c>
      <c r="H10" s="128" t="s">
        <v>18</v>
      </c>
      <c r="I10" s="128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75">
        <v>2</v>
      </c>
      <c r="D12" s="75">
        <v>0</v>
      </c>
      <c r="E12" s="75"/>
      <c r="F12" s="75"/>
      <c r="G12" s="75"/>
      <c r="H12" s="75"/>
      <c r="I12" s="75"/>
      <c r="J12" s="75">
        <v>0</v>
      </c>
      <c r="K12" s="75"/>
      <c r="L12" s="75">
        <f>C12+D12+E12+F12+G12+H12+I12+J12+K12</f>
        <v>2</v>
      </c>
    </row>
    <row r="13" spans="2:12">
      <c r="B13" s="74" t="s">
        <v>2</v>
      </c>
      <c r="C13" s="75">
        <v>63</v>
      </c>
      <c r="D13" s="75">
        <v>0</v>
      </c>
      <c r="E13" s="75"/>
      <c r="F13" s="75"/>
      <c r="G13" s="75"/>
      <c r="H13" s="75"/>
      <c r="I13" s="75"/>
      <c r="J13" s="75">
        <v>1</v>
      </c>
      <c r="K13" s="75"/>
      <c r="L13" s="75">
        <f>C13+D13+E13+F13+G13+H13+I13+J13+K13</f>
        <v>64</v>
      </c>
    </row>
    <row r="14" spans="2:12">
      <c r="B14" s="74" t="s">
        <v>3</v>
      </c>
      <c r="C14" s="75">
        <v>15</v>
      </c>
      <c r="D14" s="75">
        <v>0</v>
      </c>
      <c r="E14" s="75"/>
      <c r="F14" s="75"/>
      <c r="G14" s="75"/>
      <c r="H14" s="75"/>
      <c r="I14" s="75"/>
      <c r="J14" s="75">
        <v>1</v>
      </c>
      <c r="K14" s="75"/>
      <c r="L14" s="75">
        <f>C14+D14+E14+F14+G14+H14+I14+J14+K14</f>
        <v>16</v>
      </c>
    </row>
    <row r="15" spans="2:12">
      <c r="B15" s="74" t="s">
        <v>25</v>
      </c>
      <c r="C15" s="75">
        <v>1</v>
      </c>
      <c r="D15" s="75">
        <v>0</v>
      </c>
      <c r="E15" s="75"/>
      <c r="F15" s="75"/>
      <c r="G15" s="75"/>
      <c r="H15" s="75"/>
      <c r="I15" s="75"/>
      <c r="J15" s="75">
        <v>0</v>
      </c>
      <c r="K15" s="75"/>
      <c r="L15" s="75">
        <f>C15+D15+E15+F15+G15+H15+I15+J15+K15</f>
        <v>1</v>
      </c>
    </row>
    <row r="16" spans="2:12">
      <c r="B16" s="74" t="s">
        <v>23</v>
      </c>
      <c r="C16" s="75">
        <f>SUM(C12:C15)</f>
        <v>81</v>
      </c>
      <c r="D16" s="75">
        <v>0</v>
      </c>
      <c r="E16" s="75">
        <f t="shared" ref="E16:L16" si="0">SUM(E12:E15)</f>
        <v>0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2</v>
      </c>
      <c r="K16" s="75">
        <f t="shared" si="0"/>
        <v>0</v>
      </c>
      <c r="L16" s="75">
        <f t="shared" si="0"/>
        <v>83</v>
      </c>
    </row>
    <row r="17" spans="2:12">
      <c r="B17" s="173" t="s">
        <v>22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74" t="s">
        <v>4</v>
      </c>
      <c r="C18" s="75">
        <v>0</v>
      </c>
      <c r="D18" s="75">
        <v>0</v>
      </c>
      <c r="E18" s="75"/>
      <c r="F18" s="75"/>
      <c r="G18" s="75"/>
      <c r="H18" s="75"/>
      <c r="I18" s="75"/>
      <c r="J18" s="83"/>
      <c r="K18" s="75"/>
      <c r="L18" s="75">
        <f t="shared" ref="L18:L24" si="1">C18+D18+E18+F18+G18+H18+I18+K18</f>
        <v>0</v>
      </c>
    </row>
    <row r="19" spans="2:12">
      <c r="B19" s="74" t="s">
        <v>5</v>
      </c>
      <c r="C19" s="75">
        <v>205</v>
      </c>
      <c r="D19" s="75">
        <v>5</v>
      </c>
      <c r="E19" s="75"/>
      <c r="F19" s="75"/>
      <c r="G19" s="75"/>
      <c r="H19" s="75"/>
      <c r="I19" s="75"/>
      <c r="J19" s="83"/>
      <c r="K19" s="75"/>
      <c r="L19" s="75">
        <f t="shared" si="1"/>
        <v>210</v>
      </c>
    </row>
    <row r="20" spans="2:12">
      <c r="B20" s="74" t="s">
        <v>6</v>
      </c>
      <c r="C20" s="75">
        <v>89</v>
      </c>
      <c r="D20" s="75">
        <v>5</v>
      </c>
      <c r="E20" s="75"/>
      <c r="F20" s="75"/>
      <c r="G20" s="75"/>
      <c r="H20" s="75"/>
      <c r="I20" s="75"/>
      <c r="J20" s="83"/>
      <c r="K20" s="75"/>
      <c r="L20" s="75">
        <f t="shared" si="1"/>
        <v>94</v>
      </c>
    </row>
    <row r="21" spans="2:12">
      <c r="B21" s="74" t="s">
        <v>7</v>
      </c>
      <c r="C21" s="75">
        <v>41</v>
      </c>
      <c r="D21" s="75">
        <v>0</v>
      </c>
      <c r="E21" s="75"/>
      <c r="F21" s="75"/>
      <c r="G21" s="75"/>
      <c r="H21" s="75"/>
      <c r="I21" s="75"/>
      <c r="J21" s="83"/>
      <c r="K21" s="75"/>
      <c r="L21" s="75">
        <f t="shared" si="1"/>
        <v>41</v>
      </c>
    </row>
    <row r="22" spans="2:12">
      <c r="B22" s="74" t="s">
        <v>8</v>
      </c>
      <c r="C22" s="75">
        <v>77</v>
      </c>
      <c r="D22" s="75">
        <v>4</v>
      </c>
      <c r="E22" s="75"/>
      <c r="F22" s="75"/>
      <c r="G22" s="75"/>
      <c r="H22" s="75"/>
      <c r="I22" s="75"/>
      <c r="J22" s="83"/>
      <c r="K22" s="75"/>
      <c r="L22" s="75">
        <f t="shared" si="1"/>
        <v>81</v>
      </c>
    </row>
    <row r="23" spans="2:12">
      <c r="B23" s="74" t="s">
        <v>9</v>
      </c>
      <c r="C23" s="75">
        <v>0</v>
      </c>
      <c r="D23" s="75">
        <v>0</v>
      </c>
      <c r="E23" s="75"/>
      <c r="F23" s="75"/>
      <c r="G23" s="75"/>
      <c r="H23" s="75"/>
      <c r="I23" s="75"/>
      <c r="J23" s="83"/>
      <c r="K23" s="75"/>
      <c r="L23" s="75">
        <f t="shared" si="1"/>
        <v>0</v>
      </c>
    </row>
    <row r="24" spans="2:12">
      <c r="B24" s="77" t="s">
        <v>24</v>
      </c>
      <c r="C24" s="78">
        <f>SUM(C18:C23)</f>
        <v>412</v>
      </c>
      <c r="D24" s="78">
        <f t="shared" ref="D24:I24" si="2">SUM(D18:D23)</f>
        <v>14</v>
      </c>
      <c r="E24" s="78">
        <f t="shared" si="2"/>
        <v>0</v>
      </c>
      <c r="F24" s="78">
        <f t="shared" si="2"/>
        <v>0</v>
      </c>
      <c r="G24" s="78">
        <f t="shared" si="2"/>
        <v>0</v>
      </c>
      <c r="H24" s="78">
        <f t="shared" si="2"/>
        <v>0</v>
      </c>
      <c r="I24" s="78">
        <f t="shared" si="2"/>
        <v>0</v>
      </c>
      <c r="J24" s="84"/>
      <c r="K24" s="78">
        <f>SUM(K18:K23)</f>
        <v>0</v>
      </c>
      <c r="L24" s="78">
        <f t="shared" si="1"/>
        <v>426</v>
      </c>
    </row>
    <row r="25" spans="2:12">
      <c r="B25" s="85" t="s">
        <v>0</v>
      </c>
      <c r="C25" s="86">
        <f>C16+C24</f>
        <v>493</v>
      </c>
      <c r="D25" s="86">
        <f t="shared" ref="D25:L25" si="3">D16+D24</f>
        <v>14</v>
      </c>
      <c r="E25" s="86">
        <f t="shared" si="3"/>
        <v>0</v>
      </c>
      <c r="F25" s="86">
        <f t="shared" si="3"/>
        <v>0</v>
      </c>
      <c r="G25" s="86">
        <f t="shared" si="3"/>
        <v>0</v>
      </c>
      <c r="H25" s="86">
        <f t="shared" si="3"/>
        <v>0</v>
      </c>
      <c r="I25" s="86">
        <f t="shared" si="3"/>
        <v>0</v>
      </c>
      <c r="J25" s="86">
        <f t="shared" si="3"/>
        <v>2</v>
      </c>
      <c r="K25" s="86">
        <f t="shared" si="3"/>
        <v>0</v>
      </c>
      <c r="L25" s="86">
        <f t="shared" si="3"/>
        <v>509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4" sqref="I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86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87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5" t="s">
        <v>32</v>
      </c>
      <c r="C8" s="185" t="s">
        <v>11</v>
      </c>
      <c r="D8" s="185"/>
      <c r="E8" s="185"/>
      <c r="F8" s="185"/>
      <c r="G8" s="185"/>
      <c r="H8" s="185"/>
      <c r="I8" s="185"/>
      <c r="J8" s="185" t="s">
        <v>12</v>
      </c>
      <c r="K8" s="185" t="s">
        <v>13</v>
      </c>
      <c r="L8" s="185" t="s">
        <v>0</v>
      </c>
    </row>
    <row r="9" spans="2:12" ht="12.75" customHeight="1">
      <c r="B9" s="185"/>
      <c r="C9" s="185" t="s">
        <v>14</v>
      </c>
      <c r="D9" s="185"/>
      <c r="E9" s="185"/>
      <c r="F9" s="185"/>
      <c r="G9" s="185" t="s">
        <v>15</v>
      </c>
      <c r="H9" s="185"/>
      <c r="I9" s="185"/>
      <c r="J9" s="185"/>
      <c r="K9" s="185"/>
      <c r="L9" s="185"/>
    </row>
    <row r="10" spans="2:12" ht="36">
      <c r="B10" s="185"/>
      <c r="C10" s="129" t="s">
        <v>16</v>
      </c>
      <c r="D10" s="129" t="s">
        <v>17</v>
      </c>
      <c r="E10" s="129" t="s">
        <v>18</v>
      </c>
      <c r="F10" s="129" t="s">
        <v>19</v>
      </c>
      <c r="G10" s="129" t="s">
        <v>20</v>
      </c>
      <c r="H10" s="129" t="s">
        <v>18</v>
      </c>
      <c r="I10" s="129" t="s">
        <v>19</v>
      </c>
      <c r="J10" s="185"/>
      <c r="K10" s="185"/>
      <c r="L10" s="185"/>
    </row>
    <row r="11" spans="2:12" ht="12.75" customHeight="1">
      <c r="B11" s="180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2"/>
    </row>
    <row r="12" spans="2:12">
      <c r="B12" s="74" t="s">
        <v>1</v>
      </c>
      <c r="C12" s="75">
        <v>1</v>
      </c>
      <c r="D12" s="75">
        <v>1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2</v>
      </c>
    </row>
    <row r="13" spans="2:12">
      <c r="B13" s="74" t="s">
        <v>2</v>
      </c>
      <c r="C13" s="75">
        <v>28</v>
      </c>
      <c r="D13" s="75">
        <v>4</v>
      </c>
      <c r="E13" s="75">
        <v>1</v>
      </c>
      <c r="F13" s="75">
        <v>0</v>
      </c>
      <c r="G13" s="75">
        <v>0</v>
      </c>
      <c r="H13" s="75">
        <v>5</v>
      </c>
      <c r="I13" s="75">
        <v>0</v>
      </c>
      <c r="J13" s="75">
        <v>3</v>
      </c>
      <c r="K13" s="75">
        <v>0</v>
      </c>
      <c r="L13" s="75">
        <v>41</v>
      </c>
    </row>
    <row r="14" spans="2:12">
      <c r="B14" s="74" t="s">
        <v>3</v>
      </c>
      <c r="C14" s="75">
        <v>8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8</v>
      </c>
    </row>
    <row r="15" spans="2:12">
      <c r="B15" s="7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</row>
    <row r="16" spans="2:12">
      <c r="B16" s="74" t="s">
        <v>23</v>
      </c>
      <c r="C16" s="75">
        <v>37</v>
      </c>
      <c r="D16" s="75">
        <v>5</v>
      </c>
      <c r="E16" s="75">
        <v>1</v>
      </c>
      <c r="F16" s="75">
        <v>0</v>
      </c>
      <c r="G16" s="75">
        <v>0</v>
      </c>
      <c r="H16" s="75">
        <v>5</v>
      </c>
      <c r="I16" s="75">
        <v>0</v>
      </c>
      <c r="J16" s="75">
        <v>3</v>
      </c>
      <c r="K16" s="75">
        <v>0</v>
      </c>
      <c r="L16" s="75">
        <v>51</v>
      </c>
    </row>
    <row r="17" spans="2:12">
      <c r="B17" s="183" t="s">
        <v>22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74" t="s">
        <v>4</v>
      </c>
      <c r="C18" s="75">
        <v>11</v>
      </c>
      <c r="D18" s="75">
        <v>1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6">
        <v>0</v>
      </c>
      <c r="K18" s="75">
        <v>0</v>
      </c>
      <c r="L18" s="75">
        <f>SUM(C18:J18)</f>
        <v>12</v>
      </c>
    </row>
    <row r="19" spans="2:12">
      <c r="B19" s="74" t="s">
        <v>5</v>
      </c>
      <c r="C19" s="75">
        <v>115</v>
      </c>
      <c r="D19" s="75">
        <v>13</v>
      </c>
      <c r="E19" s="75">
        <v>1</v>
      </c>
      <c r="F19" s="75">
        <v>0</v>
      </c>
      <c r="G19" s="75">
        <v>2</v>
      </c>
      <c r="H19" s="75">
        <v>10</v>
      </c>
      <c r="I19" s="75">
        <v>0</v>
      </c>
      <c r="J19" s="76">
        <v>0</v>
      </c>
      <c r="K19" s="75">
        <v>1</v>
      </c>
      <c r="L19" s="75">
        <f t="shared" ref="L19:L24" si="0">SUM(C19:J19)</f>
        <v>141</v>
      </c>
    </row>
    <row r="20" spans="2:12">
      <c r="B20" s="74" t="s">
        <v>6</v>
      </c>
      <c r="C20" s="75">
        <v>63</v>
      </c>
      <c r="D20" s="75">
        <v>4</v>
      </c>
      <c r="E20" s="75">
        <v>1</v>
      </c>
      <c r="F20" s="75">
        <v>0</v>
      </c>
      <c r="G20" s="75">
        <v>0</v>
      </c>
      <c r="H20" s="75">
        <v>6</v>
      </c>
      <c r="I20" s="75">
        <v>0</v>
      </c>
      <c r="J20" s="76">
        <v>0</v>
      </c>
      <c r="K20" s="75">
        <v>0</v>
      </c>
      <c r="L20" s="75">
        <f t="shared" si="0"/>
        <v>74</v>
      </c>
    </row>
    <row r="21" spans="2:12">
      <c r="B21" s="74" t="s">
        <v>7</v>
      </c>
      <c r="C21" s="75">
        <v>67</v>
      </c>
      <c r="D21" s="75">
        <v>5</v>
      </c>
      <c r="E21" s="75">
        <v>0</v>
      </c>
      <c r="F21" s="75">
        <v>0</v>
      </c>
      <c r="G21" s="75">
        <v>0</v>
      </c>
      <c r="H21" s="75">
        <v>15</v>
      </c>
      <c r="I21" s="75">
        <v>0</v>
      </c>
      <c r="J21" s="76">
        <v>0</v>
      </c>
      <c r="K21" s="75">
        <v>0</v>
      </c>
      <c r="L21" s="75">
        <f t="shared" si="0"/>
        <v>87</v>
      </c>
    </row>
    <row r="22" spans="2:12">
      <c r="B22" s="74" t="s">
        <v>8</v>
      </c>
      <c r="C22" s="75">
        <v>18</v>
      </c>
      <c r="D22" s="75">
        <v>4</v>
      </c>
      <c r="E22" s="75">
        <v>0</v>
      </c>
      <c r="F22" s="75">
        <v>0</v>
      </c>
      <c r="G22" s="75">
        <v>0</v>
      </c>
      <c r="H22" s="75">
        <v>11</v>
      </c>
      <c r="I22" s="75">
        <v>0</v>
      </c>
      <c r="J22" s="76">
        <v>0</v>
      </c>
      <c r="K22" s="75">
        <v>1</v>
      </c>
      <c r="L22" s="75">
        <f t="shared" si="0"/>
        <v>33</v>
      </c>
    </row>
    <row r="23" spans="2:12">
      <c r="B23" s="74" t="s">
        <v>9</v>
      </c>
      <c r="C23" s="75">
        <v>2</v>
      </c>
      <c r="D23" s="75">
        <v>0</v>
      </c>
      <c r="E23" s="75">
        <v>0</v>
      </c>
      <c r="F23" s="75">
        <v>0</v>
      </c>
      <c r="G23" s="75">
        <v>0</v>
      </c>
      <c r="H23" s="75">
        <v>17</v>
      </c>
      <c r="I23" s="75">
        <v>0</v>
      </c>
      <c r="J23" s="76">
        <v>0</v>
      </c>
      <c r="K23" s="75">
        <v>1</v>
      </c>
      <c r="L23" s="75">
        <f t="shared" si="0"/>
        <v>19</v>
      </c>
    </row>
    <row r="24" spans="2:12">
      <c r="B24" s="77" t="s">
        <v>24</v>
      </c>
      <c r="C24" s="78">
        <v>276</v>
      </c>
      <c r="D24" s="78">
        <v>27</v>
      </c>
      <c r="E24" s="78">
        <v>2</v>
      </c>
      <c r="F24" s="78">
        <v>0</v>
      </c>
      <c r="G24" s="78">
        <v>2</v>
      </c>
      <c r="H24" s="78">
        <v>59</v>
      </c>
      <c r="I24" s="78">
        <v>0</v>
      </c>
      <c r="J24" s="79">
        <v>3</v>
      </c>
      <c r="K24" s="78">
        <v>3</v>
      </c>
      <c r="L24" s="75">
        <f t="shared" si="0"/>
        <v>369</v>
      </c>
    </row>
    <row r="25" spans="2:12">
      <c r="B25" s="80" t="s">
        <v>0</v>
      </c>
      <c r="C25" s="81">
        <f>SUM(C16,C24)</f>
        <v>313</v>
      </c>
      <c r="D25" s="81">
        <f t="shared" ref="D25:L25" si="1">SUM(D16,D24)</f>
        <v>32</v>
      </c>
      <c r="E25" s="81">
        <f t="shared" si="1"/>
        <v>3</v>
      </c>
      <c r="F25" s="81">
        <f t="shared" si="1"/>
        <v>0</v>
      </c>
      <c r="G25" s="81">
        <f t="shared" si="1"/>
        <v>2</v>
      </c>
      <c r="H25" s="81">
        <f t="shared" si="1"/>
        <v>64</v>
      </c>
      <c r="I25" s="81">
        <f t="shared" si="1"/>
        <v>0</v>
      </c>
      <c r="J25" s="81">
        <f t="shared" si="1"/>
        <v>6</v>
      </c>
      <c r="K25" s="81">
        <f t="shared" si="1"/>
        <v>3</v>
      </c>
      <c r="L25" s="81">
        <f t="shared" si="1"/>
        <v>420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C1" sqref="C1"/>
    </sheetView>
  </sheetViews>
  <sheetFormatPr defaultRowHeight="12.75"/>
  <cols>
    <col min="1" max="1" width="1.85546875" customWidth="1"/>
    <col min="2" max="2" width="17.28515625" customWidth="1"/>
    <col min="3" max="12" width="13.7109375" customWidth="1"/>
  </cols>
  <sheetData>
    <row r="1" spans="1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3" t="s">
        <v>29</v>
      </c>
      <c r="C2" s="4" t="s">
        <v>51</v>
      </c>
      <c r="D2" s="4"/>
      <c r="E2" s="4"/>
      <c r="F2" s="4"/>
      <c r="G2" s="4"/>
      <c r="H2" s="4"/>
      <c r="I2" s="4"/>
      <c r="J2" s="4"/>
      <c r="K2" s="4"/>
    </row>
    <row r="3" spans="1:12">
      <c r="B3" s="3" t="s">
        <v>28</v>
      </c>
      <c r="C3" s="4" t="s">
        <v>52</v>
      </c>
      <c r="D3" s="4"/>
      <c r="E3" s="4"/>
      <c r="F3" s="4"/>
      <c r="G3" s="4"/>
      <c r="H3" s="4"/>
      <c r="I3" s="4"/>
      <c r="J3" s="4"/>
      <c r="K3" s="4"/>
      <c r="L3" s="4"/>
    </row>
    <row r="4" spans="1:12">
      <c r="B4" s="4" t="s">
        <v>30</v>
      </c>
      <c r="C4" s="23">
        <v>42369</v>
      </c>
      <c r="D4" s="4"/>
      <c r="E4" s="4"/>
      <c r="F4" s="4"/>
      <c r="G4" s="4"/>
      <c r="H4" s="4"/>
      <c r="I4" s="4"/>
      <c r="J4" s="4"/>
      <c r="K4" s="4"/>
      <c r="L4" s="4"/>
    </row>
    <row r="5" spans="1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2.75" customHeight="1">
      <c r="B8" s="179" t="s">
        <v>32</v>
      </c>
      <c r="C8" s="179" t="s">
        <v>11</v>
      </c>
      <c r="D8" s="179"/>
      <c r="E8" s="179"/>
      <c r="F8" s="179"/>
      <c r="G8" s="179"/>
      <c r="H8" s="179"/>
      <c r="I8" s="179"/>
      <c r="J8" s="179" t="s">
        <v>12</v>
      </c>
      <c r="K8" s="179" t="s">
        <v>13</v>
      </c>
      <c r="L8" s="179" t="s">
        <v>0</v>
      </c>
    </row>
    <row r="9" spans="1:12" ht="12.75" customHeight="1">
      <c r="B9" s="179"/>
      <c r="C9" s="179" t="s">
        <v>14</v>
      </c>
      <c r="D9" s="179"/>
      <c r="E9" s="179"/>
      <c r="F9" s="179"/>
      <c r="G9" s="179" t="s">
        <v>15</v>
      </c>
      <c r="H9" s="179"/>
      <c r="I9" s="179"/>
      <c r="J9" s="179"/>
      <c r="K9" s="179"/>
      <c r="L9" s="179"/>
    </row>
    <row r="10" spans="1:12" ht="36">
      <c r="B10" s="179"/>
      <c r="C10" s="71" t="s">
        <v>16</v>
      </c>
      <c r="D10" s="71" t="s">
        <v>17</v>
      </c>
      <c r="E10" s="71" t="s">
        <v>18</v>
      </c>
      <c r="F10" s="71" t="s">
        <v>19</v>
      </c>
      <c r="G10" s="71" t="s">
        <v>20</v>
      </c>
      <c r="H10" s="71" t="s">
        <v>18</v>
      </c>
      <c r="I10" s="71" t="s">
        <v>19</v>
      </c>
      <c r="J10" s="179"/>
      <c r="K10" s="179"/>
      <c r="L10" s="179"/>
    </row>
    <row r="11" spans="1:12" ht="12.75" customHeight="1">
      <c r="B11" s="175" t="s">
        <v>21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7"/>
    </row>
    <row r="12" spans="1:12">
      <c r="B12" s="44" t="s">
        <v>1</v>
      </c>
      <c r="C12" s="45">
        <v>3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f>C12+D12+E12+F12+G12+H12+I12+J12+K12</f>
        <v>3</v>
      </c>
    </row>
    <row r="13" spans="1:12">
      <c r="B13" s="44" t="s">
        <v>2</v>
      </c>
      <c r="C13" s="45">
        <v>252</v>
      </c>
      <c r="D13" s="45">
        <v>5</v>
      </c>
      <c r="E13" s="45">
        <v>1</v>
      </c>
      <c r="F13" s="45">
        <v>0</v>
      </c>
      <c r="G13" s="45">
        <v>1</v>
      </c>
      <c r="H13" s="45">
        <v>0</v>
      </c>
      <c r="I13" s="45">
        <v>0</v>
      </c>
      <c r="J13" s="45">
        <v>27</v>
      </c>
      <c r="K13" s="45">
        <v>3</v>
      </c>
      <c r="L13" s="45">
        <f>C13+D13+E13+F13+G13+H13+I13+J13+K13</f>
        <v>289</v>
      </c>
    </row>
    <row r="14" spans="1:12">
      <c r="B14" s="44" t="s">
        <v>3</v>
      </c>
      <c r="C14" s="45">
        <v>43</v>
      </c>
      <c r="D14" s="45">
        <v>2</v>
      </c>
      <c r="E14" s="45">
        <v>0</v>
      </c>
      <c r="F14" s="45">
        <v>0</v>
      </c>
      <c r="G14" s="45">
        <v>0</v>
      </c>
      <c r="H14" s="45">
        <v>1</v>
      </c>
      <c r="I14" s="45">
        <v>0</v>
      </c>
      <c r="J14" s="45">
        <v>1</v>
      </c>
      <c r="K14" s="45">
        <v>2</v>
      </c>
      <c r="L14" s="45">
        <f>C14+D14+E14+F14+G14+H14+I14+J14+K14</f>
        <v>49</v>
      </c>
    </row>
    <row r="15" spans="1:12">
      <c r="B15" s="44" t="s">
        <v>25</v>
      </c>
      <c r="C15" s="45">
        <v>130</v>
      </c>
      <c r="D15" s="45">
        <v>7</v>
      </c>
      <c r="E15" s="45">
        <v>0</v>
      </c>
      <c r="F15" s="45">
        <v>1</v>
      </c>
      <c r="G15" s="45">
        <v>0</v>
      </c>
      <c r="H15" s="45">
        <v>1</v>
      </c>
      <c r="I15" s="45">
        <v>0</v>
      </c>
      <c r="J15" s="45">
        <v>2</v>
      </c>
      <c r="K15" s="45">
        <v>9</v>
      </c>
      <c r="L15" s="45">
        <f>C15+D15+E15+F15+G15+H15+I15+J15+K15</f>
        <v>150</v>
      </c>
    </row>
    <row r="16" spans="1:12">
      <c r="B16" s="44" t="s">
        <v>23</v>
      </c>
      <c r="C16" s="45">
        <f>SUM(C12:C15)</f>
        <v>428</v>
      </c>
      <c r="D16" s="45">
        <f t="shared" ref="D16:L16" si="0">SUM(D12:D15)</f>
        <v>14</v>
      </c>
      <c r="E16" s="45">
        <f t="shared" si="0"/>
        <v>1</v>
      </c>
      <c r="F16" s="45">
        <f t="shared" si="0"/>
        <v>1</v>
      </c>
      <c r="G16" s="45">
        <f t="shared" si="0"/>
        <v>1</v>
      </c>
      <c r="H16" s="45">
        <f t="shared" si="0"/>
        <v>2</v>
      </c>
      <c r="I16" s="45">
        <f t="shared" si="0"/>
        <v>0</v>
      </c>
      <c r="J16" s="45">
        <f t="shared" si="0"/>
        <v>30</v>
      </c>
      <c r="K16" s="45">
        <f t="shared" si="0"/>
        <v>14</v>
      </c>
      <c r="L16" s="45">
        <f t="shared" si="0"/>
        <v>491</v>
      </c>
    </row>
    <row r="17" spans="2:12">
      <c r="B17" s="178" t="s">
        <v>22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2:12">
      <c r="B18" s="44" t="s">
        <v>4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6"/>
      <c r="K18" s="45">
        <v>6</v>
      </c>
      <c r="L18" s="45">
        <f t="shared" ref="L18:L24" si="1">C18+D18+E18+F18+G18+H18+I18+K18</f>
        <v>6</v>
      </c>
    </row>
    <row r="19" spans="2:12">
      <c r="B19" s="44" t="s">
        <v>5</v>
      </c>
      <c r="C19" s="45">
        <v>1049</v>
      </c>
      <c r="D19" s="45">
        <v>64</v>
      </c>
      <c r="E19" s="45">
        <v>1</v>
      </c>
      <c r="F19" s="45">
        <v>0</v>
      </c>
      <c r="G19" s="45">
        <v>1</v>
      </c>
      <c r="H19" s="45">
        <v>9</v>
      </c>
      <c r="I19" s="45">
        <v>0</v>
      </c>
      <c r="J19" s="46"/>
      <c r="K19" s="45">
        <v>24</v>
      </c>
      <c r="L19" s="45">
        <f t="shared" si="1"/>
        <v>1148</v>
      </c>
    </row>
    <row r="20" spans="2:12">
      <c r="B20" s="44" t="s">
        <v>6</v>
      </c>
      <c r="C20" s="45">
        <v>568</v>
      </c>
      <c r="D20" s="45">
        <v>24</v>
      </c>
      <c r="E20" s="45">
        <v>1</v>
      </c>
      <c r="F20" s="45">
        <v>0</v>
      </c>
      <c r="G20" s="45">
        <v>0</v>
      </c>
      <c r="H20" s="45">
        <v>3</v>
      </c>
      <c r="I20" s="45">
        <v>0</v>
      </c>
      <c r="J20" s="46"/>
      <c r="K20" s="45">
        <v>7</v>
      </c>
      <c r="L20" s="45">
        <f t="shared" si="1"/>
        <v>603</v>
      </c>
    </row>
    <row r="21" spans="2:12">
      <c r="B21" s="44" t="s">
        <v>7</v>
      </c>
      <c r="C21" s="45">
        <v>345</v>
      </c>
      <c r="D21" s="45">
        <v>19</v>
      </c>
      <c r="E21" s="45">
        <v>0</v>
      </c>
      <c r="F21" s="45">
        <v>0</v>
      </c>
      <c r="G21" s="45">
        <v>0</v>
      </c>
      <c r="H21" s="45">
        <v>16</v>
      </c>
      <c r="I21" s="45">
        <v>0</v>
      </c>
      <c r="J21" s="46"/>
      <c r="K21" s="45">
        <v>24</v>
      </c>
      <c r="L21" s="45">
        <f t="shared" si="1"/>
        <v>404</v>
      </c>
    </row>
    <row r="22" spans="2:12">
      <c r="B22" s="44" t="s">
        <v>8</v>
      </c>
      <c r="C22" s="45">
        <v>259</v>
      </c>
      <c r="D22" s="45">
        <v>12</v>
      </c>
      <c r="E22" s="45">
        <v>0</v>
      </c>
      <c r="F22" s="45">
        <v>0</v>
      </c>
      <c r="G22" s="45">
        <v>0</v>
      </c>
      <c r="H22" s="45">
        <v>1</v>
      </c>
      <c r="I22" s="45">
        <v>0</v>
      </c>
      <c r="J22" s="46"/>
      <c r="K22" s="45">
        <v>14</v>
      </c>
      <c r="L22" s="45">
        <f t="shared" si="1"/>
        <v>286</v>
      </c>
    </row>
    <row r="23" spans="2:12">
      <c r="B23" s="44" t="s">
        <v>9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6"/>
      <c r="K23" s="45">
        <v>0</v>
      </c>
      <c r="L23" s="45">
        <f t="shared" si="1"/>
        <v>0</v>
      </c>
    </row>
    <row r="24" spans="2:12">
      <c r="B24" s="47" t="s">
        <v>24</v>
      </c>
      <c r="C24" s="48">
        <f>SUM(C18:C23)</f>
        <v>2221</v>
      </c>
      <c r="D24" s="48">
        <f t="shared" ref="D24:I24" si="2">SUM(D18:D23)</f>
        <v>119</v>
      </c>
      <c r="E24" s="48">
        <f t="shared" si="2"/>
        <v>2</v>
      </c>
      <c r="F24" s="48">
        <f t="shared" si="2"/>
        <v>0</v>
      </c>
      <c r="G24" s="48">
        <f t="shared" si="2"/>
        <v>1</v>
      </c>
      <c r="H24" s="48">
        <f t="shared" si="2"/>
        <v>29</v>
      </c>
      <c r="I24" s="48">
        <f t="shared" si="2"/>
        <v>0</v>
      </c>
      <c r="J24" s="49"/>
      <c r="K24" s="48">
        <f>SUM(K18:K23)</f>
        <v>75</v>
      </c>
      <c r="L24" s="48">
        <f t="shared" si="1"/>
        <v>2447</v>
      </c>
    </row>
    <row r="25" spans="2:12">
      <c r="B25" s="50" t="s">
        <v>0</v>
      </c>
      <c r="C25" s="51">
        <f>C16+C24</f>
        <v>2649</v>
      </c>
      <c r="D25" s="51">
        <f t="shared" ref="D25:L25" si="3">D16+D24</f>
        <v>133</v>
      </c>
      <c r="E25" s="51">
        <f t="shared" si="3"/>
        <v>3</v>
      </c>
      <c r="F25" s="51">
        <f t="shared" si="3"/>
        <v>1</v>
      </c>
      <c r="G25" s="51">
        <f t="shared" si="3"/>
        <v>2</v>
      </c>
      <c r="H25" s="51">
        <f t="shared" si="3"/>
        <v>31</v>
      </c>
      <c r="I25" s="51">
        <f t="shared" si="3"/>
        <v>0</v>
      </c>
      <c r="J25" s="51">
        <f t="shared" si="3"/>
        <v>30</v>
      </c>
      <c r="K25" s="51">
        <f t="shared" si="3"/>
        <v>89</v>
      </c>
      <c r="L25" s="51">
        <f t="shared" si="3"/>
        <v>2938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30" sqref="J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68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 t="s">
        <v>35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79" t="s">
        <v>32</v>
      </c>
      <c r="C8" s="179" t="s">
        <v>11</v>
      </c>
      <c r="D8" s="179"/>
      <c r="E8" s="179"/>
      <c r="F8" s="179"/>
      <c r="G8" s="179"/>
      <c r="H8" s="179"/>
      <c r="I8" s="179"/>
      <c r="J8" s="179" t="s">
        <v>12</v>
      </c>
      <c r="K8" s="179" t="s">
        <v>13</v>
      </c>
      <c r="L8" s="179" t="s">
        <v>0</v>
      </c>
    </row>
    <row r="9" spans="2:12" ht="12.75" customHeight="1">
      <c r="B9" s="179"/>
      <c r="C9" s="179" t="s">
        <v>14</v>
      </c>
      <c r="D9" s="179"/>
      <c r="E9" s="179"/>
      <c r="F9" s="179"/>
      <c r="G9" s="179" t="s">
        <v>15</v>
      </c>
      <c r="H9" s="179"/>
      <c r="I9" s="179"/>
      <c r="J9" s="179"/>
      <c r="K9" s="179"/>
      <c r="L9" s="179"/>
    </row>
    <row r="10" spans="2:12" ht="36">
      <c r="B10" s="179"/>
      <c r="C10" s="56" t="s">
        <v>16</v>
      </c>
      <c r="D10" s="56" t="s">
        <v>17</v>
      </c>
      <c r="E10" s="56" t="s">
        <v>18</v>
      </c>
      <c r="F10" s="56" t="s">
        <v>19</v>
      </c>
      <c r="G10" s="56" t="s">
        <v>20</v>
      </c>
      <c r="H10" s="56" t="s">
        <v>18</v>
      </c>
      <c r="I10" s="56" t="s">
        <v>19</v>
      </c>
      <c r="J10" s="179"/>
      <c r="K10" s="179"/>
      <c r="L10" s="179"/>
    </row>
    <row r="11" spans="2:12" ht="12.75" customHeight="1">
      <c r="B11" s="175" t="s">
        <v>21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7"/>
    </row>
    <row r="12" spans="2:12">
      <c r="B12" s="44" t="s">
        <v>1</v>
      </c>
      <c r="C12" s="45">
        <v>3</v>
      </c>
      <c r="D12" s="45"/>
      <c r="E12" s="45"/>
      <c r="F12" s="45"/>
      <c r="G12" s="45"/>
      <c r="H12" s="45"/>
      <c r="I12" s="45"/>
      <c r="J12" s="45"/>
      <c r="K12" s="45">
        <v>0</v>
      </c>
      <c r="L12" s="45">
        <f>C12+D12+E12+F12+G12+H12+I12+J12+K12</f>
        <v>3</v>
      </c>
    </row>
    <row r="13" spans="2:12">
      <c r="B13" s="44" t="s">
        <v>2</v>
      </c>
      <c r="C13" s="45">
        <v>501</v>
      </c>
      <c r="D13" s="45">
        <v>20</v>
      </c>
      <c r="E13" s="45"/>
      <c r="F13" s="45"/>
      <c r="G13" s="45"/>
      <c r="H13" s="45"/>
      <c r="I13" s="45"/>
      <c r="J13" s="45">
        <v>13</v>
      </c>
      <c r="K13" s="45">
        <v>19</v>
      </c>
      <c r="L13" s="45">
        <f>C13+D13+E13+F13+G13+H13+I13+J13+K13</f>
        <v>553</v>
      </c>
    </row>
    <row r="14" spans="2:12">
      <c r="B14" s="44" t="s">
        <v>3</v>
      </c>
      <c r="C14" s="45">
        <v>132</v>
      </c>
      <c r="D14" s="45">
        <v>6</v>
      </c>
      <c r="E14" s="45"/>
      <c r="F14" s="45"/>
      <c r="G14" s="45"/>
      <c r="H14" s="45"/>
      <c r="I14" s="45"/>
      <c r="J14" s="45"/>
      <c r="K14" s="45">
        <v>11</v>
      </c>
      <c r="L14" s="45">
        <f>C14+D14+E14+F14+G14+H14+I14+J14+K14</f>
        <v>149</v>
      </c>
    </row>
    <row r="15" spans="2:12">
      <c r="B15" s="44" t="s">
        <v>25</v>
      </c>
      <c r="C15" s="45"/>
      <c r="D15" s="45"/>
      <c r="E15" s="45"/>
      <c r="F15" s="45"/>
      <c r="G15" s="45"/>
      <c r="H15" s="45"/>
      <c r="I15" s="45"/>
      <c r="J15" s="45"/>
      <c r="K15" s="45"/>
      <c r="L15" s="45">
        <f>C15+D15+E15+F15+G15+H15+I15+J15+K15</f>
        <v>0</v>
      </c>
    </row>
    <row r="16" spans="2:12">
      <c r="B16" s="44" t="s">
        <v>23</v>
      </c>
      <c r="C16" s="45">
        <f>SUM(C12:C15)</f>
        <v>636</v>
      </c>
      <c r="D16" s="45">
        <f t="shared" ref="D16:L16" si="0">SUM(D12:D15)</f>
        <v>26</v>
      </c>
      <c r="E16" s="45">
        <f t="shared" si="0"/>
        <v>0</v>
      </c>
      <c r="F16" s="45">
        <f t="shared" si="0"/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13</v>
      </c>
      <c r="K16" s="45">
        <f t="shared" si="0"/>
        <v>30</v>
      </c>
      <c r="L16" s="45">
        <f t="shared" si="0"/>
        <v>705</v>
      </c>
    </row>
    <row r="17" spans="2:12">
      <c r="B17" s="178" t="s">
        <v>22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2:12">
      <c r="B18" s="44" t="s">
        <v>4</v>
      </c>
      <c r="C18" s="45"/>
      <c r="D18" s="45"/>
      <c r="E18" s="45"/>
      <c r="F18" s="45"/>
      <c r="G18" s="45"/>
      <c r="H18" s="45"/>
      <c r="I18" s="45"/>
      <c r="J18" s="46"/>
      <c r="K18" s="45"/>
      <c r="L18" s="45">
        <f t="shared" ref="L18:L24" si="1">C18+D18+E18+F18+G18+H18+I18+K18</f>
        <v>0</v>
      </c>
    </row>
    <row r="19" spans="2:12">
      <c r="B19" s="44" t="s">
        <v>5</v>
      </c>
      <c r="C19" s="45">
        <v>835</v>
      </c>
      <c r="D19" s="45">
        <v>31</v>
      </c>
      <c r="E19" s="45"/>
      <c r="F19" s="45"/>
      <c r="G19" s="45"/>
      <c r="H19" s="45"/>
      <c r="I19" s="45"/>
      <c r="J19" s="46"/>
      <c r="K19" s="45">
        <v>39</v>
      </c>
      <c r="L19" s="45">
        <f t="shared" si="1"/>
        <v>905</v>
      </c>
    </row>
    <row r="20" spans="2:12">
      <c r="B20" s="44" t="s">
        <v>6</v>
      </c>
      <c r="C20" s="45">
        <v>216</v>
      </c>
      <c r="D20" s="45">
        <v>8</v>
      </c>
      <c r="E20" s="45"/>
      <c r="F20" s="45"/>
      <c r="G20" s="45"/>
      <c r="H20" s="45"/>
      <c r="I20" s="45"/>
      <c r="J20" s="46"/>
      <c r="K20" s="45">
        <v>17</v>
      </c>
      <c r="L20" s="45">
        <f t="shared" si="1"/>
        <v>241</v>
      </c>
    </row>
    <row r="21" spans="2:12">
      <c r="B21" s="44" t="s">
        <v>7</v>
      </c>
      <c r="C21" s="45">
        <v>451</v>
      </c>
      <c r="D21" s="45">
        <v>19</v>
      </c>
      <c r="E21" s="45"/>
      <c r="F21" s="45"/>
      <c r="G21" s="45"/>
      <c r="H21" s="45">
        <v>4</v>
      </c>
      <c r="I21" s="45"/>
      <c r="J21" s="46"/>
      <c r="K21" s="45">
        <v>31</v>
      </c>
      <c r="L21" s="45">
        <f t="shared" si="1"/>
        <v>505</v>
      </c>
    </row>
    <row r="22" spans="2:12">
      <c r="B22" s="44" t="s">
        <v>8</v>
      </c>
      <c r="C22" s="45">
        <v>782</v>
      </c>
      <c r="D22" s="45">
        <v>32</v>
      </c>
      <c r="E22" s="45"/>
      <c r="F22" s="45"/>
      <c r="G22" s="45"/>
      <c r="H22" s="45"/>
      <c r="I22" s="45"/>
      <c r="J22" s="46"/>
      <c r="K22" s="45">
        <v>60</v>
      </c>
      <c r="L22" s="45">
        <f t="shared" si="1"/>
        <v>874</v>
      </c>
    </row>
    <row r="23" spans="2:12">
      <c r="B23" s="44" t="s">
        <v>9</v>
      </c>
      <c r="C23" s="45">
        <v>92</v>
      </c>
      <c r="D23" s="45">
        <v>5</v>
      </c>
      <c r="E23" s="45"/>
      <c r="F23" s="45"/>
      <c r="G23" s="45"/>
      <c r="H23" s="45"/>
      <c r="I23" s="45"/>
      <c r="J23" s="46"/>
      <c r="K23" s="45">
        <v>26</v>
      </c>
      <c r="L23" s="45">
        <f t="shared" si="1"/>
        <v>123</v>
      </c>
    </row>
    <row r="24" spans="2:12">
      <c r="B24" s="47" t="s">
        <v>24</v>
      </c>
      <c r="C24" s="48">
        <f>SUM(C18:C23)</f>
        <v>2376</v>
      </c>
      <c r="D24" s="48">
        <f t="shared" ref="D24:I24" si="2">SUM(D18:D23)</f>
        <v>95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4</v>
      </c>
      <c r="I24" s="48">
        <f t="shared" si="2"/>
        <v>0</v>
      </c>
      <c r="J24" s="49"/>
      <c r="K24" s="48">
        <f>SUM(K18:K23)</f>
        <v>173</v>
      </c>
      <c r="L24" s="48">
        <f t="shared" si="1"/>
        <v>2648</v>
      </c>
    </row>
    <row r="25" spans="2:12">
      <c r="B25" s="50" t="s">
        <v>0</v>
      </c>
      <c r="C25" s="51">
        <f>C16+C24</f>
        <v>3012</v>
      </c>
      <c r="D25" s="51">
        <f t="shared" ref="D25:L25" si="3">D16+D24</f>
        <v>121</v>
      </c>
      <c r="E25" s="51">
        <f t="shared" si="3"/>
        <v>0</v>
      </c>
      <c r="F25" s="51">
        <f t="shared" si="3"/>
        <v>0</v>
      </c>
      <c r="G25" s="51">
        <f t="shared" si="3"/>
        <v>0</v>
      </c>
      <c r="H25" s="51">
        <f t="shared" si="3"/>
        <v>4</v>
      </c>
      <c r="I25" s="51">
        <f t="shared" si="3"/>
        <v>0</v>
      </c>
      <c r="J25" s="51">
        <f t="shared" si="3"/>
        <v>13</v>
      </c>
      <c r="K25" s="51">
        <f t="shared" si="3"/>
        <v>203</v>
      </c>
      <c r="L25" s="51">
        <f t="shared" si="3"/>
        <v>3353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B1:E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76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84" t="s">
        <v>26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5" t="s">
        <v>32</v>
      </c>
      <c r="C8" s="185" t="s">
        <v>11</v>
      </c>
      <c r="D8" s="185"/>
      <c r="E8" s="185"/>
      <c r="F8" s="185"/>
      <c r="G8" s="185"/>
      <c r="H8" s="185"/>
      <c r="I8" s="185"/>
      <c r="J8" s="185" t="s">
        <v>12</v>
      </c>
      <c r="K8" s="185" t="s">
        <v>13</v>
      </c>
      <c r="L8" s="185" t="s">
        <v>0</v>
      </c>
    </row>
    <row r="9" spans="2:12" ht="12.75" customHeight="1">
      <c r="B9" s="185"/>
      <c r="C9" s="185" t="s">
        <v>14</v>
      </c>
      <c r="D9" s="185"/>
      <c r="E9" s="185"/>
      <c r="F9" s="185"/>
      <c r="G9" s="185" t="s">
        <v>15</v>
      </c>
      <c r="H9" s="185"/>
      <c r="I9" s="185"/>
      <c r="J9" s="185"/>
      <c r="K9" s="185"/>
      <c r="L9" s="185"/>
    </row>
    <row r="10" spans="2:12" ht="36">
      <c r="B10" s="185"/>
      <c r="C10" s="73" t="s">
        <v>16</v>
      </c>
      <c r="D10" s="73" t="s">
        <v>17</v>
      </c>
      <c r="E10" s="73" t="s">
        <v>18</v>
      </c>
      <c r="F10" s="73" t="s">
        <v>19</v>
      </c>
      <c r="G10" s="73" t="s">
        <v>20</v>
      </c>
      <c r="H10" s="73" t="s">
        <v>18</v>
      </c>
      <c r="I10" s="73" t="s">
        <v>19</v>
      </c>
      <c r="J10" s="185"/>
      <c r="K10" s="185"/>
      <c r="L10" s="185"/>
    </row>
    <row r="11" spans="2:12" ht="12.75" customHeight="1">
      <c r="B11" s="180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2"/>
    </row>
    <row r="12" spans="2:12">
      <c r="B12" s="74" t="s">
        <v>1</v>
      </c>
      <c r="C12" s="75">
        <v>3</v>
      </c>
      <c r="D12" s="75"/>
      <c r="E12" s="75"/>
      <c r="F12" s="75"/>
      <c r="G12" s="75"/>
      <c r="H12" s="75"/>
      <c r="I12" s="75"/>
      <c r="J12" s="75"/>
      <c r="K12" s="75"/>
      <c r="L12" s="75">
        <f>C12+D12+E12+F12+G12+H12+I12+J12+K12</f>
        <v>3</v>
      </c>
    </row>
    <row r="13" spans="2:12">
      <c r="B13" s="74" t="s">
        <v>2</v>
      </c>
      <c r="C13" s="75">
        <v>290</v>
      </c>
      <c r="D13" s="75">
        <v>1</v>
      </c>
      <c r="E13" s="75">
        <v>1</v>
      </c>
      <c r="F13" s="75"/>
      <c r="G13" s="75"/>
      <c r="H13" s="75">
        <v>1</v>
      </c>
      <c r="I13" s="75"/>
      <c r="J13" s="75">
        <v>14</v>
      </c>
      <c r="K13" s="75">
        <v>7</v>
      </c>
      <c r="L13" s="75">
        <f>C13+D13+E13+F13+G13+H13+I13+J13+K13</f>
        <v>314</v>
      </c>
    </row>
    <row r="14" spans="2:12">
      <c r="B14" s="74" t="s">
        <v>3</v>
      </c>
      <c r="C14" s="75">
        <v>3</v>
      </c>
      <c r="D14" s="75"/>
      <c r="E14" s="75"/>
      <c r="F14" s="75"/>
      <c r="G14" s="75"/>
      <c r="H14" s="75"/>
      <c r="I14" s="75"/>
      <c r="J14" s="75">
        <v>1</v>
      </c>
      <c r="K14" s="75"/>
      <c r="L14" s="75">
        <f>C14+D14+E14+F14+G14+H14+I14+J14+K14</f>
        <v>4</v>
      </c>
    </row>
    <row r="15" spans="2:12">
      <c r="B15" s="74" t="s">
        <v>25</v>
      </c>
      <c r="C15" s="75"/>
      <c r="D15" s="75"/>
      <c r="E15" s="75"/>
      <c r="F15" s="75"/>
      <c r="G15" s="75"/>
      <c r="H15" s="75"/>
      <c r="I15" s="75"/>
      <c r="J15" s="75"/>
      <c r="K15" s="75"/>
      <c r="L15" s="75">
        <f>C15+D15+E15+F15+G15+H15+I15+J15+K15</f>
        <v>0</v>
      </c>
    </row>
    <row r="16" spans="2:12">
      <c r="B16" s="74" t="s">
        <v>23</v>
      </c>
      <c r="C16" s="75">
        <f>SUM(C12:C15)</f>
        <v>296</v>
      </c>
      <c r="D16" s="75">
        <f t="shared" ref="D16:L16" si="0">SUM(D12:D15)</f>
        <v>1</v>
      </c>
      <c r="E16" s="75">
        <f t="shared" si="0"/>
        <v>1</v>
      </c>
      <c r="F16" s="75">
        <f t="shared" si="0"/>
        <v>0</v>
      </c>
      <c r="G16" s="75">
        <f t="shared" si="0"/>
        <v>0</v>
      </c>
      <c r="H16" s="75">
        <f t="shared" si="0"/>
        <v>1</v>
      </c>
      <c r="I16" s="75">
        <f t="shared" si="0"/>
        <v>0</v>
      </c>
      <c r="J16" s="75">
        <f t="shared" si="0"/>
        <v>15</v>
      </c>
      <c r="K16" s="75">
        <f t="shared" si="0"/>
        <v>7</v>
      </c>
      <c r="L16" s="75">
        <f t="shared" si="0"/>
        <v>321</v>
      </c>
    </row>
    <row r="17" spans="2:12">
      <c r="B17" s="183" t="s">
        <v>22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2:12">
      <c r="B18" s="74" t="s">
        <v>4</v>
      </c>
      <c r="C18" s="75">
        <v>295</v>
      </c>
      <c r="D18" s="75">
        <v>14</v>
      </c>
      <c r="E18" s="75"/>
      <c r="F18" s="75"/>
      <c r="G18" s="75"/>
      <c r="H18" s="75">
        <v>1</v>
      </c>
      <c r="I18" s="75"/>
      <c r="J18" s="76"/>
      <c r="K18" s="75">
        <v>11</v>
      </c>
      <c r="L18" s="75">
        <f t="shared" ref="L18:L24" si="1">C18+D18+E18+F18+G18+H18+I18+K18</f>
        <v>321</v>
      </c>
    </row>
    <row r="19" spans="2:12">
      <c r="B19" s="74" t="s">
        <v>5</v>
      </c>
      <c r="C19" s="75">
        <v>797</v>
      </c>
      <c r="D19" s="75">
        <v>51</v>
      </c>
      <c r="E19" s="75"/>
      <c r="F19" s="75"/>
      <c r="G19" s="75"/>
      <c r="H19" s="75">
        <v>19</v>
      </c>
      <c r="I19" s="75"/>
      <c r="J19" s="76"/>
      <c r="K19" s="75">
        <v>1</v>
      </c>
      <c r="L19" s="75">
        <f t="shared" si="1"/>
        <v>868</v>
      </c>
    </row>
    <row r="20" spans="2:12">
      <c r="B20" s="74" t="s">
        <v>6</v>
      </c>
      <c r="C20" s="75">
        <v>439</v>
      </c>
      <c r="D20" s="75">
        <v>28</v>
      </c>
      <c r="E20" s="75">
        <v>3</v>
      </c>
      <c r="F20" s="75"/>
      <c r="G20" s="75"/>
      <c r="H20" s="75">
        <v>66</v>
      </c>
      <c r="I20" s="75"/>
      <c r="J20" s="76"/>
      <c r="K20" s="75">
        <v>22</v>
      </c>
      <c r="L20" s="75">
        <f t="shared" si="1"/>
        <v>558</v>
      </c>
    </row>
    <row r="21" spans="2:12">
      <c r="B21" s="74" t="s">
        <v>7</v>
      </c>
      <c r="C21" s="75">
        <v>446</v>
      </c>
      <c r="D21" s="75">
        <v>21</v>
      </c>
      <c r="E21" s="75"/>
      <c r="F21" s="75"/>
      <c r="G21" s="75"/>
      <c r="H21" s="75">
        <v>15</v>
      </c>
      <c r="I21" s="75"/>
      <c r="J21" s="76"/>
      <c r="K21" s="75">
        <v>21</v>
      </c>
      <c r="L21" s="75">
        <f t="shared" si="1"/>
        <v>503</v>
      </c>
    </row>
    <row r="22" spans="2:12">
      <c r="B22" s="74" t="s">
        <v>8</v>
      </c>
      <c r="C22" s="75">
        <v>277</v>
      </c>
      <c r="D22" s="75">
        <v>28</v>
      </c>
      <c r="E22" s="75">
        <v>2</v>
      </c>
      <c r="F22" s="75"/>
      <c r="G22" s="75"/>
      <c r="H22" s="75">
        <v>28</v>
      </c>
      <c r="I22" s="75"/>
      <c r="J22" s="76"/>
      <c r="K22" s="75">
        <v>8</v>
      </c>
      <c r="L22" s="75">
        <f t="shared" si="1"/>
        <v>343</v>
      </c>
    </row>
    <row r="23" spans="2:12">
      <c r="B23" s="74" t="s">
        <v>9</v>
      </c>
      <c r="C23" s="75">
        <v>139</v>
      </c>
      <c r="D23" s="75">
        <v>10</v>
      </c>
      <c r="E23" s="75"/>
      <c r="F23" s="75"/>
      <c r="G23" s="75"/>
      <c r="H23" s="75">
        <v>20</v>
      </c>
      <c r="I23" s="75"/>
      <c r="J23" s="76"/>
      <c r="K23" s="75">
        <v>11</v>
      </c>
      <c r="L23" s="75">
        <f t="shared" si="1"/>
        <v>180</v>
      </c>
    </row>
    <row r="24" spans="2:12">
      <c r="B24" s="77" t="s">
        <v>24</v>
      </c>
      <c r="C24" s="78">
        <f>SUM(C18:C23)</f>
        <v>2393</v>
      </c>
      <c r="D24" s="78">
        <f t="shared" ref="D24:I24" si="2">SUM(D18:D23)</f>
        <v>152</v>
      </c>
      <c r="E24" s="78">
        <f t="shared" si="2"/>
        <v>5</v>
      </c>
      <c r="F24" s="78">
        <f t="shared" si="2"/>
        <v>0</v>
      </c>
      <c r="G24" s="78">
        <f t="shared" si="2"/>
        <v>0</v>
      </c>
      <c r="H24" s="78">
        <f t="shared" si="2"/>
        <v>149</v>
      </c>
      <c r="I24" s="78">
        <f t="shared" si="2"/>
        <v>0</v>
      </c>
      <c r="J24" s="79"/>
      <c r="K24" s="78">
        <f>SUM(K18:K23)</f>
        <v>74</v>
      </c>
      <c r="L24" s="78">
        <f t="shared" si="1"/>
        <v>2773</v>
      </c>
    </row>
    <row r="25" spans="2:12">
      <c r="B25" s="80" t="s">
        <v>0</v>
      </c>
      <c r="C25" s="81">
        <f>C16+C24</f>
        <v>2689</v>
      </c>
      <c r="D25" s="81">
        <f t="shared" ref="D25:L25" si="3">D16+D24</f>
        <v>153</v>
      </c>
      <c r="E25" s="81">
        <f t="shared" si="3"/>
        <v>6</v>
      </c>
      <c r="F25" s="81">
        <f t="shared" si="3"/>
        <v>0</v>
      </c>
      <c r="G25" s="81">
        <f t="shared" si="3"/>
        <v>0</v>
      </c>
      <c r="H25" s="81">
        <f t="shared" si="3"/>
        <v>150</v>
      </c>
      <c r="I25" s="81">
        <f t="shared" si="3"/>
        <v>0</v>
      </c>
      <c r="J25" s="81">
        <f t="shared" si="3"/>
        <v>15</v>
      </c>
      <c r="K25" s="81">
        <f t="shared" si="3"/>
        <v>81</v>
      </c>
      <c r="L25" s="81">
        <f t="shared" si="3"/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3" t="s">
        <v>27</v>
      </c>
      <c r="C1" s="14"/>
      <c r="D1" s="15"/>
      <c r="E1" s="15"/>
      <c r="F1" s="15"/>
      <c r="G1" s="15"/>
      <c r="H1" s="15"/>
      <c r="I1" s="15"/>
      <c r="J1" s="15"/>
      <c r="K1" s="15"/>
      <c r="L1" s="15"/>
    </row>
    <row r="2" spans="2:12">
      <c r="B2" s="13" t="s">
        <v>33</v>
      </c>
      <c r="C2" s="186" t="s">
        <v>34</v>
      </c>
      <c r="D2" s="186"/>
      <c r="E2" s="186"/>
      <c r="F2" s="186"/>
      <c r="G2" s="186"/>
      <c r="H2" s="15"/>
      <c r="I2" s="15"/>
      <c r="J2" s="15"/>
      <c r="K2" s="15"/>
      <c r="L2" s="15"/>
    </row>
    <row r="3" spans="2:12">
      <c r="B3" s="13" t="s">
        <v>28</v>
      </c>
      <c r="C3" s="186" t="s">
        <v>35</v>
      </c>
      <c r="D3" s="186"/>
      <c r="E3" s="186"/>
      <c r="F3" s="186"/>
      <c r="G3" s="186"/>
      <c r="H3" s="15"/>
      <c r="I3" s="15"/>
      <c r="J3" s="15"/>
      <c r="K3" s="15"/>
      <c r="L3" s="15"/>
    </row>
    <row r="4" spans="2:12">
      <c r="B4" s="15" t="s">
        <v>36</v>
      </c>
      <c r="C4" s="57">
        <v>42356</v>
      </c>
      <c r="D4" s="15"/>
      <c r="E4" s="15"/>
      <c r="F4" s="15"/>
      <c r="G4" s="15"/>
      <c r="H4" s="15"/>
      <c r="I4" s="15"/>
      <c r="J4" s="15"/>
      <c r="K4" s="15"/>
      <c r="L4" s="15"/>
    </row>
    <row r="5" spans="2:12">
      <c r="B5" s="189" t="s">
        <v>37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2">
      <c r="B6" s="15"/>
      <c r="C6" s="14"/>
      <c r="D6" s="15"/>
      <c r="E6" s="15"/>
      <c r="F6" s="15"/>
      <c r="G6" s="15"/>
      <c r="H6" s="15"/>
      <c r="I6" s="15"/>
      <c r="J6" s="15"/>
      <c r="K6" s="15"/>
      <c r="L6" s="15"/>
    </row>
    <row r="7" spans="2:12">
      <c r="B7" s="16" t="s">
        <v>10</v>
      </c>
      <c r="C7" s="14"/>
      <c r="D7" s="15"/>
      <c r="E7" s="15"/>
      <c r="F7" s="15"/>
      <c r="G7" s="15"/>
      <c r="H7" s="15"/>
      <c r="I7" s="15"/>
      <c r="J7" s="15"/>
      <c r="K7" s="15"/>
      <c r="L7" s="15"/>
    </row>
    <row r="8" spans="2:12" ht="12.75" customHeight="1">
      <c r="B8" s="190" t="s">
        <v>32</v>
      </c>
      <c r="C8" s="190" t="s">
        <v>11</v>
      </c>
      <c r="D8" s="190"/>
      <c r="E8" s="190"/>
      <c r="F8" s="190"/>
      <c r="G8" s="190"/>
      <c r="H8" s="190"/>
      <c r="I8" s="190"/>
      <c r="J8" s="190" t="s">
        <v>12</v>
      </c>
      <c r="K8" s="190" t="s">
        <v>13</v>
      </c>
      <c r="L8" s="190" t="s">
        <v>0</v>
      </c>
    </row>
    <row r="9" spans="2:12" ht="12.75" customHeight="1">
      <c r="B9" s="190"/>
      <c r="C9" s="190" t="s">
        <v>14</v>
      </c>
      <c r="D9" s="190"/>
      <c r="E9" s="190"/>
      <c r="F9" s="190"/>
      <c r="G9" s="190" t="s">
        <v>15</v>
      </c>
      <c r="H9" s="190"/>
      <c r="I9" s="190"/>
      <c r="J9" s="190"/>
      <c r="K9" s="190"/>
      <c r="L9" s="190"/>
    </row>
    <row r="10" spans="2:12" ht="36">
      <c r="B10" s="190"/>
      <c r="C10" s="59" t="s">
        <v>16</v>
      </c>
      <c r="D10" s="59" t="s">
        <v>17</v>
      </c>
      <c r="E10" s="59" t="s">
        <v>18</v>
      </c>
      <c r="F10" s="59" t="s">
        <v>19</v>
      </c>
      <c r="G10" s="59" t="s">
        <v>20</v>
      </c>
      <c r="H10" s="59" t="s">
        <v>18</v>
      </c>
      <c r="I10" s="59" t="s">
        <v>19</v>
      </c>
      <c r="J10" s="190"/>
      <c r="K10" s="190"/>
      <c r="L10" s="190"/>
    </row>
    <row r="11" spans="2:12" ht="12.75" customHeight="1">
      <c r="B11" s="187" t="s">
        <v>21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</row>
    <row r="12" spans="2:12">
      <c r="B12" s="60" t="s">
        <v>1</v>
      </c>
      <c r="C12" s="61">
        <v>3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2">
        <v>0</v>
      </c>
      <c r="L12" s="61">
        <f>C12+D12+E12+F12+G12+H12+I12+J12+K12</f>
        <v>3</v>
      </c>
    </row>
    <row r="13" spans="2:12">
      <c r="B13" s="60" t="s">
        <v>2</v>
      </c>
      <c r="C13" s="61">
        <v>210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1</v>
      </c>
      <c r="K13" s="62">
        <v>0</v>
      </c>
      <c r="L13" s="61">
        <f>C13+D13+E13+F13+G13+H13+I13+J13+K13</f>
        <v>212</v>
      </c>
    </row>
    <row r="14" spans="2:12">
      <c r="B14" s="60" t="s">
        <v>3</v>
      </c>
      <c r="C14" s="61">
        <v>80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2">
        <v>1</v>
      </c>
      <c r="L14" s="61">
        <f>C14+D14+E14+F14+G14+H14+I14+J14+K14</f>
        <v>81</v>
      </c>
    </row>
    <row r="15" spans="2:12">
      <c r="B15" s="60" t="s">
        <v>25</v>
      </c>
      <c r="C15" s="61">
        <v>23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2">
        <v>0</v>
      </c>
      <c r="L15" s="61">
        <f>C15+D15+E15+F15+G15+H15+I15+J15+K15</f>
        <v>23</v>
      </c>
    </row>
    <row r="16" spans="2:12">
      <c r="B16" s="63" t="s">
        <v>23</v>
      </c>
      <c r="C16" s="61">
        <f t="shared" ref="C16:L16" si="0">SUM(C12:C15)</f>
        <v>316</v>
      </c>
      <c r="D16" s="61">
        <f t="shared" si="0"/>
        <v>1</v>
      </c>
      <c r="E16" s="61">
        <f t="shared" si="0"/>
        <v>0</v>
      </c>
      <c r="F16" s="61">
        <f t="shared" si="0"/>
        <v>0</v>
      </c>
      <c r="G16" s="61">
        <f t="shared" si="0"/>
        <v>0</v>
      </c>
      <c r="H16" s="61">
        <f t="shared" si="0"/>
        <v>0</v>
      </c>
      <c r="I16" s="61">
        <f t="shared" si="0"/>
        <v>0</v>
      </c>
      <c r="J16" s="61">
        <f t="shared" si="0"/>
        <v>1</v>
      </c>
      <c r="K16" s="61">
        <f t="shared" si="0"/>
        <v>1</v>
      </c>
      <c r="L16" s="64">
        <f t="shared" si="0"/>
        <v>319</v>
      </c>
    </row>
    <row r="17" spans="2:12">
      <c r="B17" s="188" t="s">
        <v>38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2:12">
      <c r="B18" s="60" t="s">
        <v>4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5"/>
      <c r="K18" s="62">
        <v>0</v>
      </c>
      <c r="L18" s="61">
        <f t="shared" ref="L18:L24" si="1">C18+D18+E18+F18+G18+H18+I18+K18</f>
        <v>0</v>
      </c>
    </row>
    <row r="19" spans="2:12">
      <c r="B19" s="60" t="s">
        <v>5</v>
      </c>
      <c r="C19" s="61">
        <v>635</v>
      </c>
      <c r="D19" s="61">
        <v>17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5"/>
      <c r="K19" s="62">
        <v>17</v>
      </c>
      <c r="L19" s="61">
        <f t="shared" si="1"/>
        <v>669</v>
      </c>
    </row>
    <row r="20" spans="2:12">
      <c r="B20" s="60" t="s">
        <v>6</v>
      </c>
      <c r="C20" s="61">
        <v>279</v>
      </c>
      <c r="D20" s="61">
        <v>1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5"/>
      <c r="K20" s="62">
        <v>3</v>
      </c>
      <c r="L20" s="61">
        <f t="shared" si="1"/>
        <v>283</v>
      </c>
    </row>
    <row r="21" spans="2:12">
      <c r="B21" s="60" t="s">
        <v>39</v>
      </c>
      <c r="C21" s="61">
        <v>187</v>
      </c>
      <c r="D21" s="61">
        <v>6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5"/>
      <c r="K21" s="62">
        <v>1</v>
      </c>
      <c r="L21" s="61">
        <f t="shared" si="1"/>
        <v>194</v>
      </c>
    </row>
    <row r="22" spans="2:12">
      <c r="B22" s="60" t="s">
        <v>8</v>
      </c>
      <c r="C22" s="61">
        <v>526</v>
      </c>
      <c r="D22" s="61">
        <v>7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5"/>
      <c r="K22" s="62">
        <v>15</v>
      </c>
      <c r="L22" s="61">
        <f t="shared" si="1"/>
        <v>548</v>
      </c>
    </row>
    <row r="23" spans="2:12">
      <c r="B23" s="60" t="s">
        <v>9</v>
      </c>
      <c r="C23" s="61">
        <v>78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5"/>
      <c r="K23" s="62">
        <v>3</v>
      </c>
      <c r="L23" s="61">
        <f t="shared" si="1"/>
        <v>81</v>
      </c>
    </row>
    <row r="24" spans="2:12">
      <c r="B24" s="63" t="s">
        <v>24</v>
      </c>
      <c r="C24" s="64">
        <f t="shared" ref="C24:I24" si="2">SUM(C18:C23)</f>
        <v>1705</v>
      </c>
      <c r="D24" s="64">
        <f t="shared" si="2"/>
        <v>31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6"/>
      <c r="K24" s="64">
        <f>SUM(K18:K23)</f>
        <v>39</v>
      </c>
      <c r="L24" s="64">
        <f t="shared" si="1"/>
        <v>1775</v>
      </c>
    </row>
    <row r="25" spans="2:12">
      <c r="B25" s="67" t="s">
        <v>0</v>
      </c>
      <c r="C25" s="68">
        <f t="shared" ref="C25:I25" si="3">C16+C24</f>
        <v>2021</v>
      </c>
      <c r="D25" s="68">
        <f t="shared" si="3"/>
        <v>32</v>
      </c>
      <c r="E25" s="68">
        <f t="shared" si="3"/>
        <v>0</v>
      </c>
      <c r="F25" s="68">
        <f t="shared" si="3"/>
        <v>0</v>
      </c>
      <c r="G25" s="68">
        <f t="shared" si="3"/>
        <v>0</v>
      </c>
      <c r="H25" s="68">
        <f t="shared" si="3"/>
        <v>0</v>
      </c>
      <c r="I25" s="68">
        <f t="shared" si="3"/>
        <v>0</v>
      </c>
      <c r="J25" s="68">
        <f>J16</f>
        <v>1</v>
      </c>
      <c r="K25" s="68">
        <f>K16+K24</f>
        <v>40</v>
      </c>
      <c r="L25" s="68">
        <f>L16+L24</f>
        <v>2094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16" sqref="G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1" t="s">
        <v>77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84" t="s">
        <v>26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93" t="s">
        <v>32</v>
      </c>
      <c r="C8" s="193" t="s">
        <v>11</v>
      </c>
      <c r="D8" s="193"/>
      <c r="E8" s="193"/>
      <c r="F8" s="193"/>
      <c r="G8" s="193"/>
      <c r="H8" s="193"/>
      <c r="I8" s="193"/>
      <c r="J8" s="193" t="s">
        <v>12</v>
      </c>
      <c r="K8" s="193" t="s">
        <v>13</v>
      </c>
      <c r="L8" s="193" t="s">
        <v>0</v>
      </c>
    </row>
    <row r="9" spans="2:12" ht="12.75" customHeight="1">
      <c r="B9" s="193"/>
      <c r="C9" s="193" t="s">
        <v>14</v>
      </c>
      <c r="D9" s="193"/>
      <c r="E9" s="193"/>
      <c r="F9" s="193"/>
      <c r="G9" s="193" t="s">
        <v>15</v>
      </c>
      <c r="H9" s="193"/>
      <c r="I9" s="193"/>
      <c r="J9" s="193"/>
      <c r="K9" s="193"/>
      <c r="L9" s="193"/>
    </row>
    <row r="10" spans="2:12" ht="36">
      <c r="B10" s="193"/>
      <c r="C10" s="146" t="s">
        <v>16</v>
      </c>
      <c r="D10" s="146" t="s">
        <v>17</v>
      </c>
      <c r="E10" s="146" t="s">
        <v>18</v>
      </c>
      <c r="F10" s="146" t="s">
        <v>19</v>
      </c>
      <c r="G10" s="146" t="s">
        <v>20</v>
      </c>
      <c r="H10" s="146" t="s">
        <v>18</v>
      </c>
      <c r="I10" s="146" t="s">
        <v>19</v>
      </c>
      <c r="J10" s="193"/>
      <c r="K10" s="193"/>
      <c r="L10" s="193"/>
    </row>
    <row r="11" spans="2:12" ht="12.75" customHeight="1">
      <c r="B11" s="191" t="s">
        <v>21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</row>
    <row r="12" spans="2:12">
      <c r="B12" s="74" t="s">
        <v>1</v>
      </c>
      <c r="C12" s="143">
        <v>3</v>
      </c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75">
        <f>C12+D12+E12+F12+G12+H12+I12+J12+K12</f>
        <v>3</v>
      </c>
    </row>
    <row r="13" spans="2:12">
      <c r="B13" s="74" t="s">
        <v>2</v>
      </c>
      <c r="C13" s="143">
        <v>118</v>
      </c>
      <c r="D13" s="143">
        <v>4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13</v>
      </c>
      <c r="K13" s="143">
        <v>2</v>
      </c>
      <c r="L13" s="75">
        <f>C13+D13+E13+F13+G13+H13+I13+J13+K13</f>
        <v>137</v>
      </c>
    </row>
    <row r="14" spans="2:12">
      <c r="B14" s="74" t="s">
        <v>3</v>
      </c>
      <c r="C14" s="143">
        <v>17</v>
      </c>
      <c r="D14" s="143">
        <v>2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1</v>
      </c>
      <c r="L14" s="75">
        <f>C14+D14+E14+F14+G14+H14+I14+J14+K14</f>
        <v>20</v>
      </c>
    </row>
    <row r="15" spans="2:12">
      <c r="B15" s="74" t="s">
        <v>25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75">
        <f>C15+D15+E15+F15+G15+H15+I15+J15+K15</f>
        <v>0</v>
      </c>
    </row>
    <row r="16" spans="2:12">
      <c r="B16" s="74" t="s">
        <v>23</v>
      </c>
      <c r="C16" s="75">
        <f t="shared" ref="C16:L16" si="0">SUM(C12:C15)</f>
        <v>138</v>
      </c>
      <c r="D16" s="75">
        <f t="shared" si="0"/>
        <v>6</v>
      </c>
      <c r="E16" s="75">
        <f t="shared" si="0"/>
        <v>0</v>
      </c>
      <c r="F16" s="75">
        <f t="shared" si="0"/>
        <v>0</v>
      </c>
      <c r="G16" s="75">
        <f t="shared" si="0"/>
        <v>0</v>
      </c>
      <c r="H16" s="75">
        <f t="shared" si="0"/>
        <v>0</v>
      </c>
      <c r="I16" s="75">
        <f t="shared" si="0"/>
        <v>0</v>
      </c>
      <c r="J16" s="75">
        <f t="shared" si="0"/>
        <v>13</v>
      </c>
      <c r="K16" s="75">
        <f t="shared" si="0"/>
        <v>3</v>
      </c>
      <c r="L16" s="75">
        <f t="shared" si="0"/>
        <v>160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74" t="s">
        <v>4</v>
      </c>
      <c r="C18" s="143">
        <v>0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4">
        <v>0</v>
      </c>
      <c r="K18" s="143">
        <v>0</v>
      </c>
      <c r="L18" s="75">
        <f t="shared" ref="L18:L24" si="1">C18+D18+E18+F18+G18+H18+I18+K18</f>
        <v>0</v>
      </c>
    </row>
    <row r="19" spans="2:12">
      <c r="B19" s="74" t="s">
        <v>5</v>
      </c>
      <c r="C19" s="143">
        <v>436</v>
      </c>
      <c r="D19" s="143">
        <v>30</v>
      </c>
      <c r="E19" s="143">
        <v>0</v>
      </c>
      <c r="F19" s="143">
        <v>0</v>
      </c>
      <c r="G19" s="143">
        <v>0</v>
      </c>
      <c r="H19" s="143">
        <v>13</v>
      </c>
      <c r="I19" s="143">
        <v>0</v>
      </c>
      <c r="J19" s="144">
        <v>0</v>
      </c>
      <c r="K19" s="143">
        <v>5</v>
      </c>
      <c r="L19" s="75">
        <f t="shared" si="1"/>
        <v>484</v>
      </c>
    </row>
    <row r="20" spans="2:12">
      <c r="B20" s="74" t="s">
        <v>6</v>
      </c>
      <c r="C20" s="143">
        <v>462</v>
      </c>
      <c r="D20" s="143">
        <v>25</v>
      </c>
      <c r="E20" s="143">
        <v>4</v>
      </c>
      <c r="F20" s="143">
        <v>0</v>
      </c>
      <c r="G20" s="143">
        <v>0</v>
      </c>
      <c r="H20" s="143">
        <v>45</v>
      </c>
      <c r="I20" s="143">
        <v>0</v>
      </c>
      <c r="J20" s="144">
        <v>0</v>
      </c>
      <c r="K20" s="143">
        <v>1</v>
      </c>
      <c r="L20" s="75">
        <f t="shared" si="1"/>
        <v>537</v>
      </c>
    </row>
    <row r="21" spans="2:12">
      <c r="B21" s="74" t="s">
        <v>7</v>
      </c>
      <c r="C21" s="143">
        <v>173</v>
      </c>
      <c r="D21" s="143">
        <v>6</v>
      </c>
      <c r="E21" s="143">
        <v>0</v>
      </c>
      <c r="F21" s="143">
        <v>0</v>
      </c>
      <c r="G21" s="143">
        <v>0</v>
      </c>
      <c r="H21" s="143">
        <v>8</v>
      </c>
      <c r="I21" s="143">
        <v>0</v>
      </c>
      <c r="J21" s="144">
        <v>0</v>
      </c>
      <c r="K21" s="143">
        <v>6</v>
      </c>
      <c r="L21" s="75">
        <f t="shared" si="1"/>
        <v>193</v>
      </c>
    </row>
    <row r="22" spans="2:12">
      <c r="B22" s="74" t="s">
        <v>8</v>
      </c>
      <c r="C22" s="143">
        <v>270</v>
      </c>
      <c r="D22" s="143">
        <v>25</v>
      </c>
      <c r="E22" s="143">
        <v>2</v>
      </c>
      <c r="F22" s="143">
        <v>0</v>
      </c>
      <c r="G22" s="143">
        <v>0</v>
      </c>
      <c r="H22" s="143">
        <v>53</v>
      </c>
      <c r="I22" s="143">
        <v>0</v>
      </c>
      <c r="J22" s="144">
        <v>0</v>
      </c>
      <c r="K22" s="143">
        <v>7</v>
      </c>
      <c r="L22" s="75">
        <f t="shared" si="1"/>
        <v>357</v>
      </c>
    </row>
    <row r="23" spans="2:12">
      <c r="B23" s="74" t="s">
        <v>9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4">
        <v>0</v>
      </c>
      <c r="K23" s="143">
        <v>0</v>
      </c>
      <c r="L23" s="75">
        <f t="shared" si="1"/>
        <v>0</v>
      </c>
    </row>
    <row r="24" spans="2:12">
      <c r="B24" s="77" t="s">
        <v>24</v>
      </c>
      <c r="C24" s="78">
        <f t="shared" ref="C24:I24" si="2">SUM(C18:C23)</f>
        <v>1341</v>
      </c>
      <c r="D24" s="78">
        <f t="shared" si="2"/>
        <v>86</v>
      </c>
      <c r="E24" s="78">
        <f t="shared" si="2"/>
        <v>6</v>
      </c>
      <c r="F24" s="78">
        <f t="shared" si="2"/>
        <v>0</v>
      </c>
      <c r="G24" s="78">
        <f t="shared" si="2"/>
        <v>0</v>
      </c>
      <c r="H24" s="78">
        <f t="shared" si="2"/>
        <v>119</v>
      </c>
      <c r="I24" s="78">
        <f t="shared" si="2"/>
        <v>0</v>
      </c>
      <c r="J24" s="145"/>
      <c r="K24" s="78">
        <f>SUM(K18:K23)</f>
        <v>19</v>
      </c>
      <c r="L24" s="78">
        <f t="shared" si="1"/>
        <v>1571</v>
      </c>
    </row>
    <row r="25" spans="2:12">
      <c r="B25" s="147" t="s">
        <v>0</v>
      </c>
      <c r="C25" s="148">
        <f t="shared" ref="C25:L25" si="3">C16+C24</f>
        <v>1479</v>
      </c>
      <c r="D25" s="148">
        <f t="shared" si="3"/>
        <v>92</v>
      </c>
      <c r="E25" s="148">
        <f t="shared" si="3"/>
        <v>6</v>
      </c>
      <c r="F25" s="148">
        <f t="shared" si="3"/>
        <v>0</v>
      </c>
      <c r="G25" s="148">
        <f t="shared" si="3"/>
        <v>0</v>
      </c>
      <c r="H25" s="148">
        <f t="shared" si="3"/>
        <v>119</v>
      </c>
      <c r="I25" s="148">
        <f t="shared" si="3"/>
        <v>0</v>
      </c>
      <c r="J25" s="148">
        <f t="shared" si="3"/>
        <v>13</v>
      </c>
      <c r="K25" s="148">
        <f t="shared" si="3"/>
        <v>22</v>
      </c>
      <c r="L25" s="148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29" sqref="G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54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56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64" t="s">
        <v>26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98" t="s">
        <v>32</v>
      </c>
      <c r="C8" s="198" t="s">
        <v>11</v>
      </c>
      <c r="D8" s="198"/>
      <c r="E8" s="198"/>
      <c r="F8" s="198"/>
      <c r="G8" s="198"/>
      <c r="H8" s="198"/>
      <c r="I8" s="198"/>
      <c r="J8" s="198" t="s">
        <v>12</v>
      </c>
      <c r="K8" s="198" t="s">
        <v>13</v>
      </c>
      <c r="L8" s="198" t="s">
        <v>0</v>
      </c>
    </row>
    <row r="9" spans="2:12" ht="12.75" customHeight="1">
      <c r="B9" s="198"/>
      <c r="C9" s="198" t="s">
        <v>14</v>
      </c>
      <c r="D9" s="198"/>
      <c r="E9" s="198"/>
      <c r="F9" s="198"/>
      <c r="G9" s="198" t="s">
        <v>15</v>
      </c>
      <c r="H9" s="198"/>
      <c r="I9" s="198"/>
      <c r="J9" s="198"/>
      <c r="K9" s="198"/>
      <c r="L9" s="198"/>
    </row>
    <row r="10" spans="2:12" ht="36">
      <c r="B10" s="198"/>
      <c r="C10" s="58" t="s">
        <v>16</v>
      </c>
      <c r="D10" s="58" t="s">
        <v>17</v>
      </c>
      <c r="E10" s="58" t="s">
        <v>18</v>
      </c>
      <c r="F10" s="58" t="s">
        <v>19</v>
      </c>
      <c r="G10" s="58" t="s">
        <v>20</v>
      </c>
      <c r="H10" s="58" t="s">
        <v>18</v>
      </c>
      <c r="I10" s="58" t="s">
        <v>19</v>
      </c>
      <c r="J10" s="198"/>
      <c r="K10" s="198"/>
      <c r="L10" s="198"/>
    </row>
    <row r="11" spans="2:12" ht="12.75" customHeight="1">
      <c r="B11" s="194" t="s">
        <v>21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6"/>
    </row>
    <row r="12" spans="2:12">
      <c r="B12" s="44" t="s">
        <v>1</v>
      </c>
      <c r="C12" s="45">
        <v>2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f>C12+D12+E12+F12+G12+H12+I12+J12+K12</f>
        <v>2</v>
      </c>
    </row>
    <row r="13" spans="2:12">
      <c r="B13" s="44" t="s">
        <v>2</v>
      </c>
      <c r="C13" s="45">
        <v>119</v>
      </c>
      <c r="D13" s="45">
        <v>2</v>
      </c>
      <c r="E13" s="45">
        <v>1</v>
      </c>
      <c r="F13" s="45">
        <v>0</v>
      </c>
      <c r="G13" s="45">
        <v>1</v>
      </c>
      <c r="H13" s="45">
        <v>2</v>
      </c>
      <c r="I13" s="45">
        <v>0</v>
      </c>
      <c r="J13" s="45">
        <v>2</v>
      </c>
      <c r="K13" s="45">
        <v>0</v>
      </c>
      <c r="L13" s="45">
        <f>C13+D13+E13+F13+G13+H13+I13+J13+K13</f>
        <v>127</v>
      </c>
    </row>
    <row r="14" spans="2:12">
      <c r="B14" s="44" t="s">
        <v>3</v>
      </c>
      <c r="C14" s="45">
        <v>9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f>C14+D14+E14+F14+G14+H14+I14+J14+K14</f>
        <v>9</v>
      </c>
    </row>
    <row r="15" spans="2:12">
      <c r="B15" s="44" t="s">
        <v>25</v>
      </c>
      <c r="C15" s="45">
        <v>22</v>
      </c>
      <c r="D15" s="45">
        <v>0</v>
      </c>
      <c r="E15" s="45">
        <v>0</v>
      </c>
      <c r="F15" s="45">
        <v>0</v>
      </c>
      <c r="G15" s="45">
        <v>0</v>
      </c>
      <c r="H15" s="45">
        <v>1</v>
      </c>
      <c r="I15" s="45">
        <v>0</v>
      </c>
      <c r="J15" s="45">
        <v>2</v>
      </c>
      <c r="K15" s="45">
        <v>0</v>
      </c>
      <c r="L15" s="45">
        <f>C15+D15+E15+F15+G15+H15+I15+J15+K15</f>
        <v>25</v>
      </c>
    </row>
    <row r="16" spans="2:12">
      <c r="B16" s="44" t="s">
        <v>23</v>
      </c>
      <c r="C16" s="45">
        <f>SUM(C12:C15)</f>
        <v>152</v>
      </c>
      <c r="D16" s="45">
        <f t="shared" ref="D16:L16" si="0">SUM(D12:D15)</f>
        <v>2</v>
      </c>
      <c r="E16" s="45">
        <f t="shared" si="0"/>
        <v>1</v>
      </c>
      <c r="F16" s="45">
        <f t="shared" si="0"/>
        <v>0</v>
      </c>
      <c r="G16" s="45">
        <f t="shared" si="0"/>
        <v>1</v>
      </c>
      <c r="H16" s="45">
        <f t="shared" si="0"/>
        <v>3</v>
      </c>
      <c r="I16" s="45">
        <f t="shared" si="0"/>
        <v>0</v>
      </c>
      <c r="J16" s="45">
        <f t="shared" si="0"/>
        <v>4</v>
      </c>
      <c r="K16" s="45">
        <f t="shared" si="0"/>
        <v>0</v>
      </c>
      <c r="L16" s="45">
        <f t="shared" si="0"/>
        <v>163</v>
      </c>
    </row>
    <row r="17" spans="2:12">
      <c r="B17" s="197" t="s">
        <v>22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2:12">
      <c r="B18" s="44" t="s">
        <v>4</v>
      </c>
      <c r="C18" s="45">
        <v>15</v>
      </c>
      <c r="D18" s="45">
        <v>2</v>
      </c>
      <c r="E18" s="45">
        <v>0</v>
      </c>
      <c r="F18" s="45">
        <v>0</v>
      </c>
      <c r="G18" s="45">
        <v>0</v>
      </c>
      <c r="H18" s="45">
        <v>1</v>
      </c>
      <c r="I18" s="45">
        <v>0</v>
      </c>
      <c r="J18" s="52"/>
      <c r="K18" s="45">
        <v>0</v>
      </c>
      <c r="L18" s="45">
        <f t="shared" ref="L18:L24" si="1">C18+D18+E18+F18+G18+H18+I18+K18</f>
        <v>18</v>
      </c>
    </row>
    <row r="19" spans="2:12">
      <c r="B19" s="44" t="s">
        <v>5</v>
      </c>
      <c r="C19" s="45">
        <v>380</v>
      </c>
      <c r="D19" s="45">
        <v>23</v>
      </c>
      <c r="E19" s="45">
        <v>3</v>
      </c>
      <c r="F19" s="45">
        <v>0</v>
      </c>
      <c r="G19" s="45">
        <v>0</v>
      </c>
      <c r="H19" s="45">
        <v>10</v>
      </c>
      <c r="I19" s="45">
        <v>0</v>
      </c>
      <c r="J19" s="52"/>
      <c r="K19" s="45">
        <v>5</v>
      </c>
      <c r="L19" s="45">
        <f t="shared" si="1"/>
        <v>421</v>
      </c>
    </row>
    <row r="20" spans="2:12">
      <c r="B20" s="44" t="s">
        <v>6</v>
      </c>
      <c r="C20" s="45">
        <v>228</v>
      </c>
      <c r="D20" s="45">
        <v>19</v>
      </c>
      <c r="E20" s="45">
        <v>0</v>
      </c>
      <c r="F20" s="45">
        <v>0</v>
      </c>
      <c r="G20" s="45">
        <v>0</v>
      </c>
      <c r="H20" s="45">
        <v>58</v>
      </c>
      <c r="I20" s="45">
        <v>0</v>
      </c>
      <c r="J20" s="52"/>
      <c r="K20" s="45">
        <v>2</v>
      </c>
      <c r="L20" s="45">
        <f t="shared" si="1"/>
        <v>307</v>
      </c>
    </row>
    <row r="21" spans="2:12">
      <c r="B21" s="44" t="s">
        <v>7</v>
      </c>
      <c r="C21" s="45">
        <v>101</v>
      </c>
      <c r="D21" s="45">
        <v>13</v>
      </c>
      <c r="E21" s="45">
        <v>2</v>
      </c>
      <c r="F21" s="45">
        <v>2</v>
      </c>
      <c r="G21" s="45">
        <v>0</v>
      </c>
      <c r="H21" s="45">
        <v>13</v>
      </c>
      <c r="I21" s="45">
        <v>0</v>
      </c>
      <c r="J21" s="52"/>
      <c r="K21" s="45">
        <v>3</v>
      </c>
      <c r="L21" s="45">
        <f t="shared" si="1"/>
        <v>134</v>
      </c>
    </row>
    <row r="22" spans="2:12">
      <c r="B22" s="44" t="s">
        <v>8</v>
      </c>
      <c r="C22" s="45">
        <v>165</v>
      </c>
      <c r="D22" s="45">
        <v>14</v>
      </c>
      <c r="E22" s="45">
        <v>3</v>
      </c>
      <c r="F22" s="45">
        <v>1</v>
      </c>
      <c r="G22" s="45">
        <v>1</v>
      </c>
      <c r="H22" s="45">
        <v>64</v>
      </c>
      <c r="I22" s="45">
        <v>0</v>
      </c>
      <c r="J22" s="52"/>
      <c r="K22" s="45">
        <v>4</v>
      </c>
      <c r="L22" s="45">
        <f t="shared" si="1"/>
        <v>252</v>
      </c>
    </row>
    <row r="23" spans="2:12">
      <c r="B23" s="44" t="s">
        <v>9</v>
      </c>
      <c r="C23" s="45">
        <v>4</v>
      </c>
      <c r="D23" s="45">
        <v>1</v>
      </c>
      <c r="E23" s="45">
        <v>0</v>
      </c>
      <c r="F23" s="45">
        <v>0</v>
      </c>
      <c r="G23" s="45">
        <v>0</v>
      </c>
      <c r="H23" s="45">
        <v>5</v>
      </c>
      <c r="I23" s="45">
        <v>0</v>
      </c>
      <c r="J23" s="52"/>
      <c r="K23" s="45">
        <v>1</v>
      </c>
      <c r="L23" s="45">
        <f t="shared" si="1"/>
        <v>11</v>
      </c>
    </row>
    <row r="24" spans="2:12">
      <c r="B24" s="47" t="s">
        <v>24</v>
      </c>
      <c r="C24" s="48">
        <f>SUM(C18:C23)</f>
        <v>893</v>
      </c>
      <c r="D24" s="48">
        <f t="shared" ref="D24:I24" si="2">SUM(D18:D23)</f>
        <v>72</v>
      </c>
      <c r="E24" s="48">
        <f t="shared" si="2"/>
        <v>8</v>
      </c>
      <c r="F24" s="48">
        <f t="shared" si="2"/>
        <v>3</v>
      </c>
      <c r="G24" s="48">
        <f t="shared" si="2"/>
        <v>1</v>
      </c>
      <c r="H24" s="48">
        <f t="shared" si="2"/>
        <v>151</v>
      </c>
      <c r="I24" s="48">
        <f t="shared" si="2"/>
        <v>0</v>
      </c>
      <c r="J24" s="53"/>
      <c r="K24" s="48">
        <f>SUM(K18:K23)</f>
        <v>15</v>
      </c>
      <c r="L24" s="48">
        <f t="shared" si="1"/>
        <v>1143</v>
      </c>
    </row>
    <row r="25" spans="2:12">
      <c r="B25" s="54" t="s">
        <v>0</v>
      </c>
      <c r="C25" s="55">
        <f>C16+C24</f>
        <v>1045</v>
      </c>
      <c r="D25" s="55">
        <f t="shared" ref="D25:L25" si="3">D16+D24</f>
        <v>74</v>
      </c>
      <c r="E25" s="55">
        <f t="shared" si="3"/>
        <v>9</v>
      </c>
      <c r="F25" s="55">
        <f t="shared" si="3"/>
        <v>3</v>
      </c>
      <c r="G25" s="55">
        <f t="shared" si="3"/>
        <v>2</v>
      </c>
      <c r="H25" s="55">
        <f t="shared" si="3"/>
        <v>154</v>
      </c>
      <c r="I25" s="55">
        <f t="shared" si="3"/>
        <v>0</v>
      </c>
      <c r="J25" s="55">
        <f t="shared" si="3"/>
        <v>4</v>
      </c>
      <c r="K25" s="55">
        <f t="shared" si="3"/>
        <v>15</v>
      </c>
      <c r="L25" s="55">
        <f t="shared" si="3"/>
        <v>1306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1" sqref="K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24"/>
      <c r="H1" s="24"/>
      <c r="I1" s="24"/>
      <c r="J1" s="24"/>
      <c r="K1" s="24"/>
      <c r="L1" s="24"/>
    </row>
    <row r="2" spans="2:12">
      <c r="B2" s="3" t="s">
        <v>78</v>
      </c>
      <c r="C2" s="4"/>
      <c r="D2" s="4"/>
      <c r="E2" s="4"/>
      <c r="F2" s="4"/>
      <c r="G2" s="24"/>
      <c r="H2" s="24"/>
      <c r="I2" s="24"/>
      <c r="J2" s="24"/>
      <c r="K2" s="24"/>
      <c r="L2" s="24"/>
    </row>
    <row r="3" spans="2:12">
      <c r="B3" s="3" t="s">
        <v>79</v>
      </c>
      <c r="C3" s="4"/>
      <c r="D3" s="4"/>
      <c r="E3" s="4"/>
      <c r="F3" s="4"/>
      <c r="G3" s="24"/>
      <c r="H3" s="24"/>
      <c r="I3" s="24"/>
      <c r="J3" s="24"/>
      <c r="K3" s="24"/>
      <c r="L3" s="24"/>
    </row>
    <row r="4" spans="2:12">
      <c r="B4" s="4" t="s">
        <v>72</v>
      </c>
      <c r="C4" s="4"/>
      <c r="D4" s="4"/>
      <c r="E4" s="4"/>
      <c r="F4" s="4"/>
      <c r="G4" s="24"/>
      <c r="H4" s="24"/>
      <c r="I4" s="24"/>
      <c r="J4" s="24"/>
      <c r="K4" s="24"/>
      <c r="L4" s="24"/>
    </row>
    <row r="5" spans="2:12">
      <c r="B5" s="199" t="s">
        <v>26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2:1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2">
      <c r="B7" s="25" t="s">
        <v>10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2" ht="12.75" customHeight="1">
      <c r="B8" s="174" t="s">
        <v>32</v>
      </c>
      <c r="C8" s="174" t="s">
        <v>11</v>
      </c>
      <c r="D8" s="174"/>
      <c r="E8" s="174"/>
      <c r="F8" s="174"/>
      <c r="G8" s="174"/>
      <c r="H8" s="174"/>
      <c r="I8" s="174"/>
      <c r="J8" s="174" t="s">
        <v>12</v>
      </c>
      <c r="K8" s="174" t="s">
        <v>13</v>
      </c>
      <c r="L8" s="174" t="s">
        <v>0</v>
      </c>
    </row>
    <row r="9" spans="2:12" ht="12.75" customHeight="1">
      <c r="B9" s="174"/>
      <c r="C9" s="174" t="s">
        <v>14</v>
      </c>
      <c r="D9" s="174"/>
      <c r="E9" s="174"/>
      <c r="F9" s="174"/>
      <c r="G9" s="174" t="s">
        <v>15</v>
      </c>
      <c r="H9" s="174"/>
      <c r="I9" s="174"/>
      <c r="J9" s="174"/>
      <c r="K9" s="174"/>
      <c r="L9" s="174"/>
    </row>
    <row r="10" spans="2:12" ht="36">
      <c r="B10" s="174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74"/>
      <c r="K10" s="174"/>
      <c r="L10" s="174"/>
    </row>
    <row r="11" spans="2:12" ht="12.75" customHeight="1">
      <c r="B11" s="170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>
      <c r="B12" s="74" t="s">
        <v>1</v>
      </c>
      <c r="C12" s="75">
        <v>1</v>
      </c>
      <c r="D12" s="75"/>
      <c r="E12" s="75">
        <v>1</v>
      </c>
      <c r="F12" s="75"/>
      <c r="G12" s="75"/>
      <c r="H12" s="75"/>
      <c r="I12" s="75"/>
      <c r="J12" s="75"/>
      <c r="K12" s="75"/>
      <c r="L12" s="75">
        <f>C12+D12+E12+F12+G12+H12+I12+J12+K12</f>
        <v>2</v>
      </c>
    </row>
    <row r="13" spans="2:12">
      <c r="B13" s="74" t="s">
        <v>2</v>
      </c>
      <c r="C13" s="75">
        <v>52</v>
      </c>
      <c r="D13" s="75">
        <v>3</v>
      </c>
      <c r="E13" s="75"/>
      <c r="F13" s="75"/>
      <c r="G13" s="75"/>
      <c r="H13" s="75">
        <v>2</v>
      </c>
      <c r="I13" s="75"/>
      <c r="J13" s="75">
        <v>3</v>
      </c>
      <c r="K13" s="75"/>
      <c r="L13" s="75">
        <f>C13+D13+E13+F13+G13+H13+I13+J13+K13</f>
        <v>60</v>
      </c>
    </row>
    <row r="14" spans="2:12">
      <c r="B14" s="74" t="s">
        <v>3</v>
      </c>
      <c r="C14" s="75"/>
      <c r="D14" s="75">
        <v>1</v>
      </c>
      <c r="E14" s="75"/>
      <c r="F14" s="75"/>
      <c r="G14" s="75"/>
      <c r="H14" s="75"/>
      <c r="I14" s="75"/>
      <c r="J14" s="75"/>
      <c r="K14" s="75"/>
      <c r="L14" s="75">
        <f>C14+D14+E14+F14+G14+H14+I14+J14+K14</f>
        <v>1</v>
      </c>
    </row>
    <row r="15" spans="2:12">
      <c r="B15" s="74" t="s">
        <v>25</v>
      </c>
      <c r="C15" s="75">
        <v>19</v>
      </c>
      <c r="D15" s="75">
        <v>1</v>
      </c>
      <c r="E15" s="75"/>
      <c r="F15" s="75"/>
      <c r="G15" s="75"/>
      <c r="H15" s="75">
        <v>1</v>
      </c>
      <c r="I15" s="75"/>
      <c r="J15" s="75">
        <v>2</v>
      </c>
      <c r="K15" s="75"/>
      <c r="L15" s="75">
        <f>C15+D15+E15+F15+G15+H15+I15+J15+K15</f>
        <v>23</v>
      </c>
    </row>
    <row r="16" spans="2:12">
      <c r="B16" s="74" t="s">
        <v>23</v>
      </c>
      <c r="C16" s="75">
        <f>SUM(C12:C15)</f>
        <v>72</v>
      </c>
      <c r="D16" s="75">
        <f t="shared" ref="D16:L16" si="0">SUM(D12:D15)</f>
        <v>5</v>
      </c>
      <c r="E16" s="75">
        <f t="shared" si="0"/>
        <v>1</v>
      </c>
      <c r="F16" s="75">
        <f t="shared" si="0"/>
        <v>0</v>
      </c>
      <c r="G16" s="75">
        <f t="shared" si="0"/>
        <v>0</v>
      </c>
      <c r="H16" s="75">
        <f t="shared" si="0"/>
        <v>3</v>
      </c>
      <c r="I16" s="75">
        <f t="shared" si="0"/>
        <v>0</v>
      </c>
      <c r="J16" s="75">
        <f t="shared" si="0"/>
        <v>5</v>
      </c>
      <c r="K16" s="75">
        <f t="shared" si="0"/>
        <v>0</v>
      </c>
      <c r="L16" s="75">
        <f t="shared" si="0"/>
        <v>86</v>
      </c>
    </row>
    <row r="17" spans="2:12">
      <c r="B17" s="173" t="s">
        <v>22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74" t="s">
        <v>4</v>
      </c>
      <c r="C18" s="75"/>
      <c r="D18" s="75"/>
      <c r="E18" s="75"/>
      <c r="F18" s="75"/>
      <c r="G18" s="75"/>
      <c r="H18" s="75"/>
      <c r="I18" s="75"/>
      <c r="J18" s="83"/>
      <c r="K18" s="75"/>
      <c r="L18" s="75">
        <f t="shared" ref="L18:L24" si="1">C18+D18+E18+F18+G18+H18+I18+K18</f>
        <v>0</v>
      </c>
    </row>
    <row r="19" spans="2:12">
      <c r="B19" s="74" t="s">
        <v>5</v>
      </c>
      <c r="C19" s="75">
        <v>153</v>
      </c>
      <c r="D19" s="75">
        <v>26</v>
      </c>
      <c r="E19" s="75">
        <v>1</v>
      </c>
      <c r="F19" s="75"/>
      <c r="G19" s="75"/>
      <c r="H19" s="75">
        <v>10</v>
      </c>
      <c r="I19" s="75">
        <v>2</v>
      </c>
      <c r="J19" s="83"/>
      <c r="K19" s="75">
        <v>3</v>
      </c>
      <c r="L19" s="75">
        <f t="shared" si="1"/>
        <v>195</v>
      </c>
    </row>
    <row r="20" spans="2:12">
      <c r="B20" s="74" t="s">
        <v>6</v>
      </c>
      <c r="C20" s="75">
        <v>103</v>
      </c>
      <c r="D20" s="75">
        <v>18</v>
      </c>
      <c r="E20" s="75"/>
      <c r="F20" s="75"/>
      <c r="G20" s="75"/>
      <c r="H20" s="75">
        <v>15</v>
      </c>
      <c r="I20" s="75">
        <v>1</v>
      </c>
      <c r="J20" s="83"/>
      <c r="K20" s="75">
        <v>1</v>
      </c>
      <c r="L20" s="75">
        <f t="shared" si="1"/>
        <v>138</v>
      </c>
    </row>
    <row r="21" spans="2:12">
      <c r="B21" s="74" t="s">
        <v>7</v>
      </c>
      <c r="C21" s="75">
        <v>101</v>
      </c>
      <c r="D21" s="75">
        <v>18</v>
      </c>
      <c r="E21" s="75"/>
      <c r="F21" s="75"/>
      <c r="G21" s="75"/>
      <c r="H21" s="75">
        <v>18</v>
      </c>
      <c r="I21" s="75">
        <v>1</v>
      </c>
      <c r="J21" s="83"/>
      <c r="K21" s="75">
        <v>5</v>
      </c>
      <c r="L21" s="75">
        <f t="shared" si="1"/>
        <v>143</v>
      </c>
    </row>
    <row r="22" spans="2:12">
      <c r="B22" s="74" t="s">
        <v>8</v>
      </c>
      <c r="C22" s="75">
        <v>36</v>
      </c>
      <c r="D22" s="75">
        <v>8</v>
      </c>
      <c r="E22" s="75"/>
      <c r="F22" s="75"/>
      <c r="G22" s="75"/>
      <c r="H22" s="75">
        <v>12</v>
      </c>
      <c r="I22" s="75">
        <v>1</v>
      </c>
      <c r="J22" s="83"/>
      <c r="K22" s="75">
        <v>2</v>
      </c>
      <c r="L22" s="75">
        <f t="shared" si="1"/>
        <v>59</v>
      </c>
    </row>
    <row r="23" spans="2:12">
      <c r="B23" s="74" t="s">
        <v>9</v>
      </c>
      <c r="C23" s="75">
        <v>2</v>
      </c>
      <c r="D23" s="75">
        <v>2</v>
      </c>
      <c r="E23" s="75">
        <v>1</v>
      </c>
      <c r="F23" s="75"/>
      <c r="G23" s="75"/>
      <c r="H23" s="75">
        <v>5</v>
      </c>
      <c r="I23" s="75"/>
      <c r="J23" s="83"/>
      <c r="K23" s="75"/>
      <c r="L23" s="75">
        <f t="shared" si="1"/>
        <v>10</v>
      </c>
    </row>
    <row r="24" spans="2:12">
      <c r="B24" s="77" t="s">
        <v>24</v>
      </c>
      <c r="C24" s="78">
        <f>SUM(C18:C23)</f>
        <v>395</v>
      </c>
      <c r="D24" s="78">
        <f t="shared" ref="D24:I24" si="2">SUM(D18:D23)</f>
        <v>72</v>
      </c>
      <c r="E24" s="78">
        <f t="shared" si="2"/>
        <v>2</v>
      </c>
      <c r="F24" s="78">
        <f t="shared" si="2"/>
        <v>0</v>
      </c>
      <c r="G24" s="78">
        <f t="shared" si="2"/>
        <v>0</v>
      </c>
      <c r="H24" s="78">
        <f t="shared" si="2"/>
        <v>60</v>
      </c>
      <c r="I24" s="78">
        <f t="shared" si="2"/>
        <v>5</v>
      </c>
      <c r="J24" s="84"/>
      <c r="K24" s="78">
        <f>SUM(K18:K23)</f>
        <v>11</v>
      </c>
      <c r="L24" s="78">
        <f t="shared" si="1"/>
        <v>545</v>
      </c>
    </row>
    <row r="25" spans="2:12">
      <c r="B25" s="85" t="s">
        <v>0</v>
      </c>
      <c r="C25" s="86">
        <f>C16+C24</f>
        <v>467</v>
      </c>
      <c r="D25" s="86">
        <f t="shared" ref="D25:L25" si="3">D16+D24</f>
        <v>77</v>
      </c>
      <c r="E25" s="86">
        <f t="shared" si="3"/>
        <v>3</v>
      </c>
      <c r="F25" s="86">
        <f t="shared" si="3"/>
        <v>0</v>
      </c>
      <c r="G25" s="86">
        <f t="shared" si="3"/>
        <v>0</v>
      </c>
      <c r="H25" s="86">
        <f t="shared" si="3"/>
        <v>63</v>
      </c>
      <c r="I25" s="86">
        <f t="shared" si="3"/>
        <v>5</v>
      </c>
      <c r="J25" s="86">
        <f t="shared" si="3"/>
        <v>5</v>
      </c>
      <c r="K25" s="86">
        <f t="shared" si="3"/>
        <v>11</v>
      </c>
      <c r="L25" s="86">
        <f t="shared" si="3"/>
        <v>631</v>
      </c>
    </row>
    <row r="26" spans="2:1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12">
      <c r="B27" s="24" t="s">
        <v>31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2016-02-16T12:40:09Z</dcterms:modified>
</cp:coreProperties>
</file>