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20" yWindow="345" windowWidth="1818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K25" i="31" l="1"/>
  <c r="G25" i="31"/>
  <c r="C25" i="31"/>
  <c r="K24" i="31"/>
  <c r="I24" i="31"/>
  <c r="H24" i="31"/>
  <c r="G24" i="31"/>
  <c r="F24" i="31"/>
  <c r="E24" i="31"/>
  <c r="D24" i="31"/>
  <c r="C24" i="31"/>
  <c r="L24" i="31" s="1"/>
  <c r="L23" i="31"/>
  <c r="L22" i="31"/>
  <c r="L21" i="31"/>
  <c r="L20" i="31"/>
  <c r="L19" i="31"/>
  <c r="L18" i="31"/>
  <c r="K16" i="31"/>
  <c r="J16" i="31"/>
  <c r="J25" i="31" s="1"/>
  <c r="I16" i="31"/>
  <c r="I25" i="31" s="1"/>
  <c r="H16" i="31"/>
  <c r="H25" i="31" s="1"/>
  <c r="G16" i="31"/>
  <c r="F16" i="31"/>
  <c r="F25" i="31" s="1"/>
  <c r="E16" i="31"/>
  <c r="E25" i="31" s="1"/>
  <c r="D16" i="31"/>
  <c r="D25" i="31" s="1"/>
  <c r="C16" i="31"/>
  <c r="L15" i="31"/>
  <c r="L14" i="31"/>
  <c r="L13" i="31"/>
  <c r="L16" i="31" s="1"/>
  <c r="L12" i="31"/>
  <c r="L25" i="31" l="1"/>
  <c r="J25" i="56" l="1"/>
  <c r="F25" i="56"/>
  <c r="K24" i="56"/>
  <c r="I24" i="56"/>
  <c r="H24" i="56"/>
  <c r="G24" i="56"/>
  <c r="F24" i="56"/>
  <c r="E24" i="56"/>
  <c r="D24" i="56"/>
  <c r="C24" i="56"/>
  <c r="L24" i="56" s="1"/>
  <c r="L23" i="56"/>
  <c r="L22" i="56"/>
  <c r="L21" i="56"/>
  <c r="L20" i="56"/>
  <c r="L19" i="56"/>
  <c r="L18" i="56"/>
  <c r="K16" i="56"/>
  <c r="K25" i="56" s="1"/>
  <c r="J16" i="56"/>
  <c r="I16" i="56"/>
  <c r="I25" i="56" s="1"/>
  <c r="H16" i="56"/>
  <c r="H25" i="56" s="1"/>
  <c r="G16" i="56"/>
  <c r="G25" i="56" s="1"/>
  <c r="F16" i="56"/>
  <c r="E16" i="56"/>
  <c r="E25" i="56" s="1"/>
  <c r="D16" i="56"/>
  <c r="D25" i="56" s="1"/>
  <c r="C16" i="56"/>
  <c r="C25" i="56" s="1"/>
  <c r="L15" i="56"/>
  <c r="L14" i="56"/>
  <c r="L13" i="56"/>
  <c r="L12" i="56"/>
  <c r="L16" i="56" s="1"/>
  <c r="K25" i="55"/>
  <c r="G25" i="55"/>
  <c r="C25" i="55"/>
  <c r="K24" i="55"/>
  <c r="I24" i="55"/>
  <c r="H24" i="55"/>
  <c r="G24" i="55"/>
  <c r="F24" i="55"/>
  <c r="E24" i="55"/>
  <c r="D24" i="55"/>
  <c r="C24" i="55"/>
  <c r="L24" i="55" s="1"/>
  <c r="L23" i="55"/>
  <c r="L22" i="55"/>
  <c r="L21" i="55"/>
  <c r="L20" i="55"/>
  <c r="L19" i="55"/>
  <c r="L18" i="55"/>
  <c r="K16" i="55"/>
  <c r="J16" i="55"/>
  <c r="J25" i="55" s="1"/>
  <c r="I16" i="55"/>
  <c r="I25" i="55" s="1"/>
  <c r="H16" i="55"/>
  <c r="H25" i="55" s="1"/>
  <c r="G16" i="55"/>
  <c r="F16" i="55"/>
  <c r="F25" i="55" s="1"/>
  <c r="E16" i="55"/>
  <c r="E25" i="55" s="1"/>
  <c r="D16" i="55"/>
  <c r="D25" i="55" s="1"/>
  <c r="C16" i="55"/>
  <c r="L15" i="55"/>
  <c r="L14" i="55"/>
  <c r="L13" i="55"/>
  <c r="L16" i="55" s="1"/>
  <c r="L12" i="55"/>
  <c r="L25" i="56" l="1"/>
  <c r="L25" i="55"/>
  <c r="H25" i="54" l="1"/>
  <c r="D25" i="54"/>
  <c r="K24" i="54"/>
  <c r="J24" i="54"/>
  <c r="I24" i="54"/>
  <c r="H24" i="54"/>
  <c r="G24" i="54"/>
  <c r="F24" i="54"/>
  <c r="E24" i="54"/>
  <c r="D24" i="54"/>
  <c r="C24" i="54"/>
  <c r="L24" i="54" s="1"/>
  <c r="L23" i="54"/>
  <c r="L22" i="54"/>
  <c r="L21" i="54"/>
  <c r="L20" i="54"/>
  <c r="L19" i="54"/>
  <c r="L18" i="54"/>
  <c r="K16" i="54"/>
  <c r="K25" i="54" s="1"/>
  <c r="J16" i="54"/>
  <c r="J25" i="54" s="1"/>
  <c r="I16" i="54"/>
  <c r="I25" i="54" s="1"/>
  <c r="H16" i="54"/>
  <c r="G16" i="54"/>
  <c r="G25" i="54" s="1"/>
  <c r="F16" i="54"/>
  <c r="F25" i="54" s="1"/>
  <c r="E16" i="54"/>
  <c r="E25" i="54" s="1"/>
  <c r="D16" i="54"/>
  <c r="C16" i="54"/>
  <c r="C25" i="54" s="1"/>
  <c r="L15" i="54"/>
  <c r="L14" i="54"/>
  <c r="L13" i="54"/>
  <c r="L12" i="54"/>
  <c r="L16" i="54" s="1"/>
  <c r="K25" i="53"/>
  <c r="G25" i="53"/>
  <c r="C25" i="53"/>
  <c r="K24" i="53"/>
  <c r="I24" i="53"/>
  <c r="H24" i="53"/>
  <c r="G24" i="53"/>
  <c r="F24" i="53"/>
  <c r="E24" i="53"/>
  <c r="D24" i="53"/>
  <c r="C24" i="53"/>
  <c r="L24" i="53" s="1"/>
  <c r="L23" i="53"/>
  <c r="L22" i="53"/>
  <c r="L21" i="53"/>
  <c r="L20" i="53"/>
  <c r="L19" i="53"/>
  <c r="L18" i="53"/>
  <c r="K16" i="53"/>
  <c r="J16" i="53"/>
  <c r="J25" i="53" s="1"/>
  <c r="I16" i="53"/>
  <c r="I25" i="53" s="1"/>
  <c r="H16" i="53"/>
  <c r="H25" i="53" s="1"/>
  <c r="G16" i="53"/>
  <c r="F16" i="53"/>
  <c r="F25" i="53" s="1"/>
  <c r="E16" i="53"/>
  <c r="E25" i="53" s="1"/>
  <c r="D16" i="53"/>
  <c r="D25" i="53" s="1"/>
  <c r="C16" i="53"/>
  <c r="L15" i="53"/>
  <c r="L14" i="53"/>
  <c r="L13" i="53"/>
  <c r="L16" i="53" s="1"/>
  <c r="L12" i="53"/>
  <c r="I24" i="52"/>
  <c r="I25" i="52" s="1"/>
  <c r="H24" i="52"/>
  <c r="G24" i="52"/>
  <c r="G25" i="52" s="1"/>
  <c r="F24" i="52"/>
  <c r="E24" i="52"/>
  <c r="E25" i="52" s="1"/>
  <c r="D24" i="52"/>
  <c r="C24" i="52"/>
  <c r="C25" i="52" s="1"/>
  <c r="L23" i="52"/>
  <c r="L22" i="52"/>
  <c r="L21" i="52"/>
  <c r="L20" i="52"/>
  <c r="L19" i="52"/>
  <c r="L18" i="52"/>
  <c r="K16" i="52"/>
  <c r="K25" i="52" s="1"/>
  <c r="J16" i="52"/>
  <c r="J25" i="52" s="1"/>
  <c r="H16" i="52"/>
  <c r="H25" i="52" s="1"/>
  <c r="G16" i="52"/>
  <c r="F16" i="52"/>
  <c r="F25" i="52" s="1"/>
  <c r="D16" i="52"/>
  <c r="D25" i="52" s="1"/>
  <c r="C16" i="52"/>
  <c r="L15" i="52"/>
  <c r="L14" i="52"/>
  <c r="L13" i="52"/>
  <c r="L12" i="52"/>
  <c r="L16" i="52" s="1"/>
  <c r="J25" i="51"/>
  <c r="F25" i="51"/>
  <c r="K24" i="51"/>
  <c r="I24" i="51"/>
  <c r="H24" i="51"/>
  <c r="G24" i="51"/>
  <c r="F24" i="51"/>
  <c r="E24" i="51"/>
  <c r="D24" i="51"/>
  <c r="C24" i="51"/>
  <c r="L24" i="51" s="1"/>
  <c r="L23" i="51"/>
  <c r="L22" i="51"/>
  <c r="L21" i="51"/>
  <c r="L20" i="51"/>
  <c r="L19" i="51"/>
  <c r="L18" i="51"/>
  <c r="K16" i="51"/>
  <c r="K25" i="51" s="1"/>
  <c r="J16" i="51"/>
  <c r="I16" i="51"/>
  <c r="I25" i="51" s="1"/>
  <c r="H16" i="51"/>
  <c r="H25" i="51" s="1"/>
  <c r="G16" i="51"/>
  <c r="G25" i="51" s="1"/>
  <c r="F16" i="51"/>
  <c r="E16" i="51"/>
  <c r="E25" i="51" s="1"/>
  <c r="D16" i="51"/>
  <c r="D25" i="51" s="1"/>
  <c r="C16" i="51"/>
  <c r="C25" i="51" s="1"/>
  <c r="L15" i="51"/>
  <c r="L14" i="51"/>
  <c r="L13" i="51"/>
  <c r="L12" i="51"/>
  <c r="L16" i="51" s="1"/>
  <c r="K25" i="49"/>
  <c r="G25" i="49"/>
  <c r="C25" i="49"/>
  <c r="K24" i="49"/>
  <c r="I24" i="49"/>
  <c r="H24" i="49"/>
  <c r="G24" i="49"/>
  <c r="F24" i="49"/>
  <c r="E24" i="49"/>
  <c r="D24" i="49"/>
  <c r="C24" i="49"/>
  <c r="L24" i="49" s="1"/>
  <c r="L23" i="49"/>
  <c r="L22" i="49"/>
  <c r="L21" i="49"/>
  <c r="L20" i="49"/>
  <c r="L19" i="49"/>
  <c r="L18" i="49"/>
  <c r="K16" i="49"/>
  <c r="J16" i="49"/>
  <c r="J25" i="49" s="1"/>
  <c r="I16" i="49"/>
  <c r="I25" i="49" s="1"/>
  <c r="H16" i="49"/>
  <c r="H25" i="49" s="1"/>
  <c r="G16" i="49"/>
  <c r="F16" i="49"/>
  <c r="F25" i="49" s="1"/>
  <c r="E16" i="49"/>
  <c r="E25" i="49" s="1"/>
  <c r="D16" i="49"/>
  <c r="D25" i="49" s="1"/>
  <c r="C16" i="49"/>
  <c r="L15" i="49"/>
  <c r="L14" i="49"/>
  <c r="L13" i="49"/>
  <c r="L16" i="49" s="1"/>
  <c r="L25" i="49" s="1"/>
  <c r="L12" i="49"/>
  <c r="L25" i="54" l="1"/>
  <c r="L25" i="53"/>
  <c r="L24" i="52"/>
  <c r="L25" i="52" s="1"/>
  <c r="L25" i="51"/>
  <c r="J25" i="48"/>
  <c r="F25" i="48"/>
  <c r="K24" i="48"/>
  <c r="I24" i="48"/>
  <c r="H24" i="48"/>
  <c r="G24" i="48"/>
  <c r="F24" i="48"/>
  <c r="E24" i="48"/>
  <c r="D24" i="48"/>
  <c r="C24" i="48"/>
  <c r="L24" i="48" s="1"/>
  <c r="L23" i="48"/>
  <c r="L22" i="48"/>
  <c r="L21" i="48"/>
  <c r="L20" i="48"/>
  <c r="L19" i="48"/>
  <c r="L18" i="48"/>
  <c r="K16" i="48"/>
  <c r="K25" i="48" s="1"/>
  <c r="J16" i="48"/>
  <c r="I16" i="48"/>
  <c r="I25" i="48" s="1"/>
  <c r="H16" i="48"/>
  <c r="H25" i="48" s="1"/>
  <c r="G16" i="48"/>
  <c r="G25" i="48" s="1"/>
  <c r="F16" i="48"/>
  <c r="E16" i="48"/>
  <c r="E25" i="48" s="1"/>
  <c r="D16" i="48"/>
  <c r="D25" i="48" s="1"/>
  <c r="C16" i="48"/>
  <c r="C25" i="48" s="1"/>
  <c r="L15" i="48"/>
  <c r="L14" i="48"/>
  <c r="L13" i="48"/>
  <c r="L12" i="48"/>
  <c r="L16" i="48" s="1"/>
  <c r="C24" i="47"/>
  <c r="C25" i="47" s="1"/>
  <c r="D24" i="47"/>
  <c r="D25" i="47" s="1"/>
  <c r="E24" i="47"/>
  <c r="F24" i="47"/>
  <c r="G24" i="47"/>
  <c r="G25" i="47" s="1"/>
  <c r="H24" i="47"/>
  <c r="H25" i="47" s="1"/>
  <c r="E25" i="47"/>
  <c r="F25" i="47"/>
  <c r="J25" i="46"/>
  <c r="F25" i="46"/>
  <c r="K24" i="46"/>
  <c r="I24" i="46"/>
  <c r="H24" i="46"/>
  <c r="G24" i="46"/>
  <c r="F24" i="46"/>
  <c r="E24" i="46"/>
  <c r="D24" i="46"/>
  <c r="C24" i="46"/>
  <c r="L24" i="46" s="1"/>
  <c r="L23" i="46"/>
  <c r="L22" i="46"/>
  <c r="L21" i="46"/>
  <c r="L20" i="46"/>
  <c r="L19" i="46"/>
  <c r="L18" i="46"/>
  <c r="K16" i="46"/>
  <c r="K25" i="46" s="1"/>
  <c r="J16" i="46"/>
  <c r="I16" i="46"/>
  <c r="I25" i="46" s="1"/>
  <c r="H16" i="46"/>
  <c r="H25" i="46" s="1"/>
  <c r="G16" i="46"/>
  <c r="G25" i="46" s="1"/>
  <c r="F16" i="46"/>
  <c r="E16" i="46"/>
  <c r="E25" i="46" s="1"/>
  <c r="D16" i="46"/>
  <c r="D25" i="46" s="1"/>
  <c r="C16" i="46"/>
  <c r="C25" i="46" s="1"/>
  <c r="L15" i="46"/>
  <c r="L14" i="46"/>
  <c r="L13" i="46"/>
  <c r="L12" i="46"/>
  <c r="L16" i="46" s="1"/>
  <c r="G25" i="45"/>
  <c r="C25" i="45"/>
  <c r="K24" i="45"/>
  <c r="K25" i="45" s="1"/>
  <c r="I24" i="45"/>
  <c r="H24" i="45"/>
  <c r="G24" i="45"/>
  <c r="F24" i="45"/>
  <c r="E24" i="45"/>
  <c r="D24" i="45"/>
  <c r="C24" i="45"/>
  <c r="L24" i="45" s="1"/>
  <c r="L23" i="45"/>
  <c r="L22" i="45"/>
  <c r="L21" i="45"/>
  <c r="L20" i="45"/>
  <c r="L19" i="45"/>
  <c r="L18" i="45"/>
  <c r="K16" i="45"/>
  <c r="J16" i="45"/>
  <c r="J25" i="45" s="1"/>
  <c r="I16" i="45"/>
  <c r="I25" i="45" s="1"/>
  <c r="H16" i="45"/>
  <c r="H25" i="45" s="1"/>
  <c r="G16" i="45"/>
  <c r="F16" i="45"/>
  <c r="F25" i="45" s="1"/>
  <c r="E16" i="45"/>
  <c r="E25" i="45" s="1"/>
  <c r="D16" i="45"/>
  <c r="D25" i="45" s="1"/>
  <c r="C16" i="45"/>
  <c r="L15" i="45"/>
  <c r="L14" i="45"/>
  <c r="L13" i="45"/>
  <c r="L16" i="45" s="1"/>
  <c r="L25" i="45" s="1"/>
  <c r="L12" i="45"/>
  <c r="K25" i="44"/>
  <c r="G25" i="44"/>
  <c r="C25" i="44"/>
  <c r="K24" i="44"/>
  <c r="I24" i="44"/>
  <c r="H24" i="44"/>
  <c r="G24" i="44"/>
  <c r="F24" i="44"/>
  <c r="E24" i="44"/>
  <c r="D24" i="44"/>
  <c r="C24" i="44"/>
  <c r="L24" i="44" s="1"/>
  <c r="L23" i="44"/>
  <c r="L22" i="44"/>
  <c r="L21" i="44"/>
  <c r="L20" i="44"/>
  <c r="L19" i="44"/>
  <c r="L18" i="44"/>
  <c r="K16" i="44"/>
  <c r="J16" i="44"/>
  <c r="J25" i="44" s="1"/>
  <c r="I16" i="44"/>
  <c r="I25" i="44" s="1"/>
  <c r="H16" i="44"/>
  <c r="H25" i="44" s="1"/>
  <c r="G16" i="44"/>
  <c r="F16" i="44"/>
  <c r="F25" i="44" s="1"/>
  <c r="E16" i="44"/>
  <c r="E25" i="44" s="1"/>
  <c r="D16" i="44"/>
  <c r="D25" i="44" s="1"/>
  <c r="C16" i="44"/>
  <c r="L15" i="44"/>
  <c r="L14" i="44"/>
  <c r="L13" i="44"/>
  <c r="L16" i="44" s="1"/>
  <c r="L12" i="44"/>
  <c r="L25" i="48" l="1"/>
  <c r="L25" i="46"/>
  <c r="L25" i="44"/>
  <c r="J25" i="43" l="1"/>
  <c r="F25" i="43"/>
  <c r="K24" i="43"/>
  <c r="I24" i="43"/>
  <c r="H24" i="43"/>
  <c r="G24" i="43"/>
  <c r="F24" i="43"/>
  <c r="E24" i="43"/>
  <c r="D24" i="43"/>
  <c r="C24" i="43"/>
  <c r="L24" i="43" s="1"/>
  <c r="L23" i="43"/>
  <c r="L22" i="43"/>
  <c r="L21" i="43"/>
  <c r="L20" i="43"/>
  <c r="L19" i="43"/>
  <c r="L18" i="43"/>
  <c r="K16" i="43"/>
  <c r="K25" i="43" s="1"/>
  <c r="J16" i="43"/>
  <c r="I16" i="43"/>
  <c r="I25" i="43" s="1"/>
  <c r="H16" i="43"/>
  <c r="H25" i="43" s="1"/>
  <c r="G16" i="43"/>
  <c r="G25" i="43" s="1"/>
  <c r="F16" i="43"/>
  <c r="E16" i="43"/>
  <c r="E25" i="43" s="1"/>
  <c r="D16" i="43"/>
  <c r="D25" i="43" s="1"/>
  <c r="C16" i="43"/>
  <c r="C25" i="43" s="1"/>
  <c r="L15" i="43"/>
  <c r="L14" i="43"/>
  <c r="L13" i="43"/>
  <c r="L12" i="43"/>
  <c r="L16" i="43" s="1"/>
  <c r="L25" i="43" l="1"/>
  <c r="J25" i="42" l="1"/>
  <c r="F25" i="42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I16" i="42"/>
  <c r="I25" i="42" s="1"/>
  <c r="H16" i="42"/>
  <c r="H25" i="42" s="1"/>
  <c r="G16" i="42"/>
  <c r="G25" i="42" s="1"/>
  <c r="F16" i="42"/>
  <c r="E16" i="42"/>
  <c r="E25" i="42" s="1"/>
  <c r="D16" i="42"/>
  <c r="D25" i="42" s="1"/>
  <c r="C16" i="42"/>
  <c r="C25" i="42" s="1"/>
  <c r="L15" i="42"/>
  <c r="L14" i="42"/>
  <c r="L13" i="42"/>
  <c r="L12" i="42"/>
  <c r="L16" i="42" s="1"/>
  <c r="L25" i="42" l="1"/>
  <c r="K25" i="41" l="1"/>
  <c r="G25" i="41"/>
  <c r="C25" i="41"/>
  <c r="K24" i="41"/>
  <c r="I24" i="41"/>
  <c r="H24" i="41"/>
  <c r="G24" i="41"/>
  <c r="F24" i="41"/>
  <c r="E24" i="41"/>
  <c r="D24" i="41"/>
  <c r="C24" i="41"/>
  <c r="L24" i="41" s="1"/>
  <c r="L23" i="41"/>
  <c r="L22" i="41"/>
  <c r="L21" i="41"/>
  <c r="L20" i="41"/>
  <c r="L19" i="41"/>
  <c r="L18" i="41"/>
  <c r="K16" i="41"/>
  <c r="J16" i="41"/>
  <c r="J25" i="41" s="1"/>
  <c r="I16" i="41"/>
  <c r="I25" i="41" s="1"/>
  <c r="H16" i="41"/>
  <c r="H25" i="41" s="1"/>
  <c r="G16" i="41"/>
  <c r="F16" i="41"/>
  <c r="F25" i="41" s="1"/>
  <c r="E16" i="41"/>
  <c r="E25" i="41" s="1"/>
  <c r="D16" i="41"/>
  <c r="D25" i="41" s="1"/>
  <c r="C16" i="41"/>
  <c r="L15" i="41"/>
  <c r="L14" i="41"/>
  <c r="L13" i="41"/>
  <c r="L16" i="41" s="1"/>
  <c r="L12" i="41"/>
  <c r="L25" i="41" l="1"/>
  <c r="J25" i="40" l="1"/>
  <c r="F25" i="40"/>
  <c r="K24" i="40"/>
  <c r="I24" i="40"/>
  <c r="H24" i="40"/>
  <c r="G24" i="40"/>
  <c r="F24" i="40"/>
  <c r="E24" i="40"/>
  <c r="D24" i="40"/>
  <c r="C24" i="40"/>
  <c r="L24" i="40" s="1"/>
  <c r="L23" i="40"/>
  <c r="L22" i="40"/>
  <c r="L21" i="40"/>
  <c r="L20" i="40"/>
  <c r="L19" i="40"/>
  <c r="L18" i="40"/>
  <c r="K16" i="40"/>
  <c r="K25" i="40" s="1"/>
  <c r="J16" i="40"/>
  <c r="I16" i="40"/>
  <c r="I25" i="40" s="1"/>
  <c r="H16" i="40"/>
  <c r="H25" i="40" s="1"/>
  <c r="G16" i="40"/>
  <c r="G25" i="40" s="1"/>
  <c r="F16" i="40"/>
  <c r="E16" i="40"/>
  <c r="E25" i="40" s="1"/>
  <c r="D16" i="40"/>
  <c r="D25" i="40" s="1"/>
  <c r="C16" i="40"/>
  <c r="C25" i="40" s="1"/>
  <c r="L15" i="40"/>
  <c r="L14" i="40"/>
  <c r="L13" i="40"/>
  <c r="L12" i="40"/>
  <c r="L16" i="40" s="1"/>
  <c r="D4" i="40"/>
  <c r="C3" i="40"/>
  <c r="C2" i="40"/>
  <c r="L25" i="40" l="1"/>
  <c r="J25" i="39" l="1"/>
  <c r="F25" i="39"/>
  <c r="K24" i="39"/>
  <c r="I24" i="39"/>
  <c r="H24" i="39"/>
  <c r="G24" i="39"/>
  <c r="F24" i="39"/>
  <c r="E24" i="39"/>
  <c r="D24" i="39"/>
  <c r="C24" i="39"/>
  <c r="L24" i="39" s="1"/>
  <c r="L23" i="39"/>
  <c r="L22" i="39"/>
  <c r="L21" i="39"/>
  <c r="L20" i="39"/>
  <c r="L19" i="39"/>
  <c r="L18" i="39"/>
  <c r="K16" i="39"/>
  <c r="K25" i="39" s="1"/>
  <c r="J16" i="39"/>
  <c r="I16" i="39"/>
  <c r="I25" i="39" s="1"/>
  <c r="H16" i="39"/>
  <c r="H25" i="39" s="1"/>
  <c r="G16" i="39"/>
  <c r="G25" i="39" s="1"/>
  <c r="F16" i="39"/>
  <c r="E16" i="39"/>
  <c r="E25" i="39" s="1"/>
  <c r="D16" i="39"/>
  <c r="D25" i="39" s="1"/>
  <c r="C16" i="39"/>
  <c r="C25" i="39" s="1"/>
  <c r="L15" i="39"/>
  <c r="L14" i="39"/>
  <c r="L13" i="39"/>
  <c r="L12" i="39"/>
  <c r="L16" i="39" s="1"/>
  <c r="L25" i="39" l="1"/>
  <c r="K24" i="38" l="1"/>
  <c r="I24" i="38"/>
  <c r="H24" i="38"/>
  <c r="G24" i="38"/>
  <c r="F24" i="38"/>
  <c r="E24" i="38"/>
  <c r="D24" i="38"/>
  <c r="C24" i="38"/>
  <c r="L24" i="38" s="1"/>
  <c r="L23" i="38"/>
  <c r="L22" i="38"/>
  <c r="L21" i="38"/>
  <c r="L20" i="38"/>
  <c r="L19" i="38"/>
  <c r="L18" i="38"/>
  <c r="K16" i="38"/>
  <c r="K25" i="38" s="1"/>
  <c r="J16" i="38"/>
  <c r="J25" i="38" s="1"/>
  <c r="I16" i="38"/>
  <c r="I25" i="38" s="1"/>
  <c r="H16" i="38"/>
  <c r="H25" i="38" s="1"/>
  <c r="G16" i="38"/>
  <c r="G25" i="38" s="1"/>
  <c r="F16" i="38"/>
  <c r="F25" i="38" s="1"/>
  <c r="E16" i="38"/>
  <c r="E25" i="38" s="1"/>
  <c r="D16" i="38"/>
  <c r="D25" i="38" s="1"/>
  <c r="C16" i="38"/>
  <c r="C25" i="38" s="1"/>
  <c r="L15" i="38"/>
  <c r="L14" i="38"/>
  <c r="L13" i="38"/>
  <c r="L12" i="38"/>
  <c r="L16" i="38" s="1"/>
  <c r="J25" i="37"/>
  <c r="F25" i="37"/>
  <c r="K24" i="37"/>
  <c r="I24" i="37"/>
  <c r="H24" i="37"/>
  <c r="G24" i="37"/>
  <c r="F24" i="37"/>
  <c r="E24" i="37"/>
  <c r="D24" i="37"/>
  <c r="C24" i="37"/>
  <c r="L24" i="37" s="1"/>
  <c r="L23" i="37"/>
  <c r="L22" i="37"/>
  <c r="L21" i="37"/>
  <c r="L20" i="37"/>
  <c r="L19" i="37"/>
  <c r="L18" i="37"/>
  <c r="K16" i="37"/>
  <c r="K25" i="37" s="1"/>
  <c r="J16" i="37"/>
  <c r="I16" i="37"/>
  <c r="I25" i="37" s="1"/>
  <c r="H16" i="37"/>
  <c r="H25" i="37" s="1"/>
  <c r="G16" i="37"/>
  <c r="G25" i="37" s="1"/>
  <c r="F16" i="37"/>
  <c r="E16" i="37"/>
  <c r="E25" i="37" s="1"/>
  <c r="D16" i="37"/>
  <c r="D25" i="37" s="1"/>
  <c r="C16" i="37"/>
  <c r="C25" i="37" s="1"/>
  <c r="L15" i="37"/>
  <c r="L14" i="37"/>
  <c r="L13" i="37"/>
  <c r="L12" i="37"/>
  <c r="L16" i="37" s="1"/>
  <c r="H25" i="36"/>
  <c r="D25" i="36"/>
  <c r="K24" i="36"/>
  <c r="I24" i="36"/>
  <c r="H24" i="36"/>
  <c r="G24" i="36"/>
  <c r="F24" i="36"/>
  <c r="E24" i="36"/>
  <c r="D24" i="36"/>
  <c r="C24" i="36"/>
  <c r="L24" i="36" s="1"/>
  <c r="L23" i="36"/>
  <c r="L22" i="36"/>
  <c r="L21" i="36"/>
  <c r="L20" i="36"/>
  <c r="L19" i="36"/>
  <c r="L18" i="36"/>
  <c r="K16" i="36"/>
  <c r="K25" i="36" s="1"/>
  <c r="J16" i="36"/>
  <c r="J25" i="36" s="1"/>
  <c r="I16" i="36"/>
  <c r="I25" i="36" s="1"/>
  <c r="H16" i="36"/>
  <c r="G16" i="36"/>
  <c r="G25" i="36" s="1"/>
  <c r="F16" i="36"/>
  <c r="F25" i="36" s="1"/>
  <c r="E16" i="36"/>
  <c r="E25" i="36" s="1"/>
  <c r="D16" i="36"/>
  <c r="C16" i="36"/>
  <c r="C25" i="36" s="1"/>
  <c r="L15" i="36"/>
  <c r="L14" i="36"/>
  <c r="L13" i="36"/>
  <c r="L12" i="36"/>
  <c r="L16" i="36" s="1"/>
  <c r="L25" i="38" l="1"/>
  <c r="L25" i="37"/>
  <c r="L25" i="36"/>
  <c r="J25" i="34" l="1"/>
  <c r="F25" i="34"/>
  <c r="K24" i="34"/>
  <c r="I24" i="34"/>
  <c r="H24" i="34"/>
  <c r="G24" i="34"/>
  <c r="F24" i="34"/>
  <c r="E24" i="34"/>
  <c r="D24" i="34"/>
  <c r="C24" i="34"/>
  <c r="L24" i="34" s="1"/>
  <c r="L23" i="34"/>
  <c r="L22" i="34"/>
  <c r="L21" i="34"/>
  <c r="L20" i="34"/>
  <c r="L19" i="34"/>
  <c r="L18" i="34"/>
  <c r="K16" i="34"/>
  <c r="K25" i="34" s="1"/>
  <c r="J16" i="34"/>
  <c r="I16" i="34"/>
  <c r="I25" i="34" s="1"/>
  <c r="H16" i="34"/>
  <c r="H25" i="34" s="1"/>
  <c r="G16" i="34"/>
  <c r="G25" i="34" s="1"/>
  <c r="F16" i="34"/>
  <c r="E16" i="34"/>
  <c r="E25" i="34" s="1"/>
  <c r="D16" i="34"/>
  <c r="D25" i="34" s="1"/>
  <c r="C16" i="34"/>
  <c r="C25" i="34" s="1"/>
  <c r="L15" i="34"/>
  <c r="L14" i="34"/>
  <c r="L13" i="34"/>
  <c r="L12" i="34"/>
  <c r="L16" i="34" s="1"/>
  <c r="L25" i="34" l="1"/>
  <c r="J25" i="33" l="1"/>
  <c r="F25" i="33"/>
  <c r="K24" i="33"/>
  <c r="I24" i="33"/>
  <c r="H24" i="33"/>
  <c r="G24" i="33"/>
  <c r="F24" i="33"/>
  <c r="E24" i="33"/>
  <c r="D24" i="33"/>
  <c r="C24" i="33"/>
  <c r="L24" i="33" s="1"/>
  <c r="L23" i="33"/>
  <c r="L22" i="33"/>
  <c r="L21" i="33"/>
  <c r="L20" i="33"/>
  <c r="L19" i="33"/>
  <c r="L18" i="33"/>
  <c r="K16" i="33"/>
  <c r="K25" i="33" s="1"/>
  <c r="J16" i="33"/>
  <c r="I16" i="33"/>
  <c r="I25" i="33" s="1"/>
  <c r="H16" i="33"/>
  <c r="H25" i="33" s="1"/>
  <c r="G16" i="33"/>
  <c r="G25" i="33" s="1"/>
  <c r="F16" i="33"/>
  <c r="E16" i="33"/>
  <c r="E25" i="33" s="1"/>
  <c r="D16" i="33"/>
  <c r="D25" i="33" s="1"/>
  <c r="C16" i="33"/>
  <c r="C25" i="33" s="1"/>
  <c r="L15" i="33"/>
  <c r="L14" i="33"/>
  <c r="L13" i="33"/>
  <c r="L12" i="33"/>
  <c r="L16" i="33" s="1"/>
  <c r="L25" i="33" l="1"/>
  <c r="K24" i="47" l="1"/>
  <c r="J24" i="47"/>
  <c r="I24" i="47"/>
  <c r="L23" i="47"/>
  <c r="L22" i="47"/>
  <c r="L21" i="47"/>
  <c r="L20" i="47"/>
  <c r="L19" i="47"/>
  <c r="L18" i="47"/>
  <c r="K16" i="47"/>
  <c r="K25" i="47" s="1"/>
  <c r="J16" i="47"/>
  <c r="I16" i="47"/>
  <c r="I25" i="47" s="1"/>
  <c r="H16" i="47"/>
  <c r="G16" i="47"/>
  <c r="F16" i="47"/>
  <c r="E16" i="47"/>
  <c r="D16" i="47"/>
  <c r="C16" i="47"/>
  <c r="L15" i="47"/>
  <c r="L14" i="47"/>
  <c r="L13" i="47"/>
  <c r="L12" i="47"/>
  <c r="L16" i="47" l="1"/>
  <c r="J25" i="47"/>
  <c r="L24" i="47"/>
  <c r="L25" i="47" s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<sst xmlns="http://schemas.openxmlformats.org/spreadsheetml/2006/main" count="971" uniqueCount="82">
  <si>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</si>
  <si>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</si>
  <si>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</si>
  <si>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</si>
  <si>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</si>
  <si>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</si>
  <si>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</si>
  <si>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</si>
  <si>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</si>
  <si>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</si>
  <si>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</si>
  <si>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</si>
  <si>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</si>
  <si>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</si>
  <si>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</si>
  <si>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</si>
  <si>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</si>
  <si>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</si>
  <si>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</si>
  <si>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</si>
  <si>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</si>
  <si>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</si>
  <si>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</si>
  <si>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</si>
  <si>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</si>
  <si>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</si>
  <si>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</si>
  <si>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</si>
  <si>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</si>
  <si>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</si>
  <si>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</si>
  <si>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</si>
  <si>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</si>
  <si>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</si>
  <si>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</si>
  <si>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Data de referência: 31/08/2015</t>
  </si>
  <si>
    <t>RESOLUÇÃO 102 CNJ - ANEXO IV- QUANTITATIVO DE CARGOS E FUNÇÕES</t>
  </si>
  <si>
    <t>Funções de Confiança</t>
  </si>
  <si>
    <t>FC-03</t>
  </si>
  <si>
    <t>UNIDADE: SECRETARIA DE GESTÃO DE PESSOAS</t>
  </si>
  <si>
    <t>ÓRGÃO: TRIBUNAL REGIONAL DO DA TRABAHO DA 15ª REGIÃO</t>
  </si>
  <si>
    <t>TRIBUNAL REGIONAL DO TRABALHO DA 22ª REGIÃO</t>
  </si>
  <si>
    <t>UNIDADE: SECRETARIA DE PESSOAL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</si>
  <si>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</si>
  <si>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</si>
  <si>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</si>
  <si>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</si>
  <si>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</si>
  <si>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</si>
  <si>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</si>
  <si>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</si>
  <si>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</si>
  <si>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</si>
  <si>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</si>
  <si>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TRIBUNAL REGIONAL DO TRABALHO DA 2ª REGIÃO</t>
  </si>
  <si>
    <t>ÓRGÃO:     TRT-3ª REGIÃO</t>
  </si>
  <si>
    <t>TRIBUNAL REGIONAL DO TRABALHO DA 5ª REGIÃO</t>
  </si>
  <si>
    <t>04/2016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</si>
  <si>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</si>
  <si>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</si>
  <si>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</si>
  <si>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</si>
  <si>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Data de referência: ABRIL/2016</t>
  </si>
  <si>
    <t>TRIBUNAL REGIONAL DO TRABALHO DA 9ª REGIÃO</t>
  </si>
  <si>
    <t>TRIBUNAL REGIONAL DO TRABALHO DA 10ª REGIÃO</t>
  </si>
  <si>
    <t>Coordenadoria de Pessoal e de Informações Funcionais</t>
  </si>
  <si>
    <t>ÓRGÃO: TRIBUNAL REGIONAL DO TRABALHO DA 11ª REGIÃO</t>
  </si>
  <si>
    <t>UNIDADE: SEÇÃO DE INFORMAÇÕES FUNCIONAIS-SGPES</t>
  </si>
  <si>
    <t>TRIBUNAL REGIONAL DO TRABALHO DA 12ª REGIÃO</t>
  </si>
  <si>
    <t>0105/2016</t>
  </si>
  <si>
    <t>SAPPE-SERVIÇO DE ADMINISTRAÇÃO E PAGAMENTO DE PESSOAL</t>
  </si>
  <si>
    <t>Data de referência: 30/04/2016</t>
  </si>
  <si>
    <t>TRIBUNAL REGIONAL DO TRABALHO DA 16ª REGIÃO</t>
  </si>
  <si>
    <t>Tribunal Regional do Trabalho da 17ª Região</t>
  </si>
  <si>
    <t>Secretaria de Gestão de Pessoas</t>
  </si>
  <si>
    <t>TRIBUNAL REGIONAL DO TRABALHO DA 18ª REGIÃO</t>
  </si>
  <si>
    <t>30 DE ABRIL DE 2016</t>
  </si>
  <si>
    <t>TRT 19ª REGIÃO</t>
  </si>
  <si>
    <t>TRIBUNAL REGIONAL DO TRABALHO DA 21ª REGIÃO</t>
  </si>
  <si>
    <t>SERVIÇO DE RECURSOS HUMANOS</t>
  </si>
  <si>
    <t>TRIBUNAL SUPERIOR DO TRABALHO</t>
  </si>
  <si>
    <t>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</si>
</sst>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-416]#,##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808080"/>
        <bgColor rgb="FF808080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 applyAlignment="1">
      <alignment wrapText="1"/>
    </xf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7" xfId="0" applyFont="1" applyFill="1" applyBorder="1" applyAlignment="1">
      <alignment horizontal="center" vertical="center" wrapText="1"/>
    </xf>
    <xf numFmtId="0" fontId="59" fillId="0" borderId="0" xfId="0" applyFont="1"/>
    <xf numFmtId="0" fontId="60" fillId="0" borderId="0" xfId="0" applyFont="1" applyAlignment="1"/>
    <xf numFmtId="0" fontId="60" fillId="0" borderId="0" xfId="0" applyFont="1"/>
    <xf numFmtId="0" fontId="61" fillId="0" borderId="0" xfId="0" applyFont="1"/>
    <xf numFmtId="3" fontId="0" fillId="0" borderId="0" xfId="0" applyNumberFormat="1"/>
    <xf numFmtId="14" fontId="58" fillId="0" borderId="0" xfId="0" applyNumberFormat="1" applyFont="1"/>
    <xf numFmtId="0" fontId="62" fillId="0" borderId="0" xfId="0" applyFont="1"/>
    <xf numFmtId="14" fontId="58" fillId="0" borderId="0" xfId="0" applyNumberFormat="1" applyFont="1" applyAlignment="1">
      <alignment horizontal="left"/>
    </xf>
    <xf numFmtId="180" fontId="60" fillId="0" borderId="0" xfId="0" applyNumberFormat="1" applyFont="1"/>
    <xf numFmtId="0" fontId="60" fillId="0" borderId="21" xfId="0" applyFont="1" applyBorder="1" applyAlignment="1">
      <alignment horizontal="center"/>
    </xf>
    <xf numFmtId="3" fontId="60" fillId="0" borderId="21" xfId="0" applyNumberFormat="1" applyFont="1" applyBorder="1" applyAlignment="1">
      <alignment horizontal="right"/>
    </xf>
    <xf numFmtId="3" fontId="60" fillId="33" borderId="21" xfId="0" applyNumberFormat="1" applyFont="1" applyFill="1" applyBorder="1" applyAlignment="1">
      <alignment horizontal="right"/>
    </xf>
    <xf numFmtId="0" fontId="61" fillId="0" borderId="21" xfId="0" applyFont="1" applyBorder="1" applyAlignment="1">
      <alignment horizontal="center"/>
    </xf>
    <xf numFmtId="0" fontId="61" fillId="32" borderId="21" xfId="0" applyFont="1" applyFill="1" applyBorder="1" applyAlignment="1">
      <alignment horizontal="center"/>
    </xf>
    <xf numFmtId="3" fontId="61" fillId="32" borderId="21" xfId="0" applyNumberFormat="1" applyFont="1" applyFill="1" applyBorder="1" applyAlignment="1">
      <alignment horizontal="right"/>
    </xf>
    <xf numFmtId="0" fontId="58" fillId="0" borderId="21" xfId="0" applyFont="1" applyBorder="1" applyAlignment="1">
      <alignment horizontal="center"/>
    </xf>
    <xf numFmtId="3" fontId="58" fillId="0" borderId="21" xfId="0" applyNumberFormat="1" applyFont="1" applyBorder="1" applyAlignment="1">
      <alignment horizontal="right"/>
    </xf>
    <xf numFmtId="3" fontId="58" fillId="25" borderId="21" xfId="0" applyNumberFormat="1" applyFont="1" applyFill="1" applyBorder="1" applyAlignment="1">
      <alignment horizontal="righ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3" fontId="59" fillId="25" borderId="21" xfId="0" applyNumberFormat="1" applyFont="1" applyFill="1" applyBorder="1" applyAlignment="1">
      <alignment horizontal="right"/>
    </xf>
    <xf numFmtId="0" fontId="59" fillId="24" borderId="21" xfId="0" applyFont="1" applyFill="1" applyBorder="1" applyAlignment="1">
      <alignment horizontal="center"/>
    </xf>
    <xf numFmtId="3" fontId="59" fillId="24" borderId="21" xfId="0" applyNumberFormat="1" applyFont="1" applyFill="1" applyBorder="1" applyAlignment="1">
      <alignment horizontal="right"/>
    </xf>
    <xf numFmtId="0" fontId="58" fillId="27" borderId="21" xfId="0" applyFont="1" applyFill="1" applyBorder="1" applyAlignment="1">
      <alignment horizontal="center" vertical="center" wrapText="1"/>
    </xf>
    <xf numFmtId="3" fontId="58" fillId="28" borderId="21" xfId="0" applyNumberFormat="1" applyFont="1" applyFill="1" applyBorder="1" applyAlignment="1">
      <alignment horizontal="right"/>
    </xf>
    <xf numFmtId="3" fontId="58" fillId="0" borderId="21" xfId="0" applyNumberFormat="1" applyFont="1" applyFill="1" applyBorder="1" applyAlignment="1">
      <alignment horizontal="right"/>
    </xf>
    <xf numFmtId="0" fontId="59" fillId="27" borderId="21" xfId="0" applyFont="1" applyFill="1" applyBorder="1" applyAlignment="1">
      <alignment horizontal="center"/>
    </xf>
    <xf numFmtId="3" fontId="59" fillId="27" borderId="21" xfId="0" applyNumberFormat="1" applyFont="1" applyFill="1" applyBorder="1" applyAlignment="1">
      <alignment horizontal="right"/>
    </xf>
    <xf numFmtId="0" fontId="60" fillId="32" borderId="21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 vertical="center" wrapText="1"/>
    </xf>
    <xf numFmtId="3" fontId="58" fillId="36" borderId="21" xfId="0" applyNumberFormat="1" applyFont="1" applyFill="1" applyBorder="1" applyAlignment="1">
      <alignment horizontal="right"/>
    </xf>
    <xf numFmtId="0" fontId="58" fillId="0" borderId="21" xfId="0" applyFont="1" applyFill="1" applyBorder="1" applyAlignment="1">
      <alignment horizontal="center"/>
    </xf>
    <xf numFmtId="0" fontId="58" fillId="31" borderId="21" xfId="0" applyFont="1" applyFill="1" applyBorder="1" applyAlignment="1">
      <alignment horizontal="center"/>
    </xf>
    <xf numFmtId="3" fontId="58" fillId="31" borderId="21" xfId="0" applyNumberFormat="1" applyFont="1" applyFill="1" applyBorder="1" applyAlignment="1">
      <alignment horizontal="right"/>
    </xf>
    <xf numFmtId="3" fontId="59" fillId="36" borderId="21" xfId="0" applyNumberFormat="1" applyFont="1" applyFill="1" applyBorder="1" applyAlignment="1">
      <alignment horizontal="right"/>
    </xf>
    <xf numFmtId="14" fontId="63" fillId="37" borderId="0" xfId="0" applyNumberFormat="1" applyFont="1" applyFill="1" applyAlignment="1">
      <alignment horizontal="left"/>
    </xf>
    <xf numFmtId="3" fontId="58" fillId="38" borderId="21" xfId="0" applyNumberFormat="1" applyFont="1" applyFill="1" applyBorder="1" applyAlignment="1">
      <alignment horizontal="right"/>
    </xf>
    <xf numFmtId="3" fontId="59" fillId="38" borderId="21" xfId="0" applyNumberFormat="1" applyFont="1" applyFill="1" applyBorder="1" applyAlignment="1">
      <alignment horizontal="right"/>
    </xf>
    <xf numFmtId="0" fontId="64" fillId="0" borderId="0" xfId="0" applyFont="1" applyAlignment="1"/>
    <xf numFmtId="0" fontId="64" fillId="0" borderId="0" xfId="0" applyFont="1"/>
    <xf numFmtId="180" fontId="64" fillId="0" borderId="0" xfId="0" applyNumberFormat="1" applyFont="1"/>
    <xf numFmtId="0" fontId="65" fillId="0" borderId="0" xfId="0" applyFont="1"/>
    <xf numFmtId="0" fontId="64" fillId="39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/>
    </xf>
    <xf numFmtId="181" fontId="64" fillId="0" borderId="22" xfId="0" applyNumberFormat="1" applyFont="1" applyBorder="1" applyAlignment="1">
      <alignment horizontal="right"/>
    </xf>
    <xf numFmtId="181" fontId="64" fillId="40" borderId="22" xfId="0" applyNumberFormat="1" applyFont="1" applyFill="1" applyBorder="1" applyAlignment="1">
      <alignment horizontal="right"/>
    </xf>
    <xf numFmtId="0" fontId="65" fillId="0" borderId="22" xfId="0" applyFont="1" applyBorder="1" applyAlignment="1">
      <alignment horizontal="center"/>
    </xf>
    <xf numFmtId="181" fontId="65" fillId="0" borderId="22" xfId="0" applyNumberFormat="1" applyFont="1" applyBorder="1" applyAlignment="1">
      <alignment horizontal="right"/>
    </xf>
    <xf numFmtId="181" fontId="65" fillId="40" borderId="22" xfId="0" applyNumberFormat="1" applyFont="1" applyFill="1" applyBorder="1" applyAlignment="1">
      <alignment horizontal="right"/>
    </xf>
    <xf numFmtId="0" fontId="65" fillId="39" borderId="22" xfId="0" applyFont="1" applyFill="1" applyBorder="1" applyAlignment="1">
      <alignment horizontal="center"/>
    </xf>
    <xf numFmtId="181" fontId="65" fillId="39" borderId="22" xfId="0" applyNumberFormat="1" applyFont="1" applyFill="1" applyBorder="1" applyAlignment="1">
      <alignment horizontal="right"/>
    </xf>
    <xf numFmtId="3" fontId="58" fillId="0" borderId="21" xfId="0" applyNumberFormat="1" applyFont="1" applyBorder="1" applyAlignment="1" applyProtection="1">
      <alignment horizontal="right"/>
    </xf>
    <xf numFmtId="0" fontId="66" fillId="41" borderId="0" xfId="0" applyFont="1" applyFill="1" applyAlignment="1">
      <alignment horizontal="left"/>
    </xf>
    <xf numFmtId="3" fontId="60" fillId="42" borderId="21" xfId="0" applyNumberFormat="1" applyFont="1" applyFill="1" applyBorder="1" applyAlignment="1">
      <alignment horizontal="right"/>
    </xf>
    <xf numFmtId="3" fontId="61" fillId="42" borderId="21" xfId="0" applyNumberFormat="1" applyFont="1" applyFill="1" applyBorder="1" applyAlignment="1">
      <alignment horizontal="right"/>
    </xf>
    <xf numFmtId="14" fontId="67" fillId="27" borderId="0" xfId="0" applyNumberFormat="1" applyFont="1" applyFill="1" applyAlignment="1">
      <alignment horizontal="left"/>
    </xf>
    <xf numFmtId="3" fontId="58" fillId="43" borderId="21" xfId="0" applyNumberFormat="1" applyFont="1" applyFill="1" applyBorder="1" applyAlignment="1">
      <alignment horizontal="right"/>
    </xf>
    <xf numFmtId="3" fontId="59" fillId="43" borderId="21" xfId="0" applyNumberFormat="1" applyFont="1" applyFill="1" applyBorder="1" applyAlignment="1">
      <alignment horizontal="right"/>
    </xf>
    <xf numFmtId="0" fontId="63" fillId="37" borderId="0" xfId="0" applyFont="1" applyFill="1" applyAlignment="1">
      <alignment horizontal="left"/>
    </xf>
    <xf numFmtId="0" fontId="58" fillId="0" borderId="23" xfId="0" applyFont="1" applyBorder="1" applyAlignment="1">
      <alignment horizontal="right"/>
    </xf>
    <xf numFmtId="0" fontId="58" fillId="0" borderId="24" xfId="0" applyFont="1" applyBorder="1" applyAlignment="1">
      <alignment horizontal="right"/>
    </xf>
    <xf numFmtId="0" fontId="58" fillId="0" borderId="25" xfId="0" applyFont="1" applyBorder="1" applyAlignment="1">
      <alignment horizontal="right"/>
    </xf>
    <xf numFmtId="0" fontId="58" fillId="0" borderId="26" xfId="0" applyFont="1" applyBorder="1" applyAlignment="1">
      <alignment horizontal="right"/>
    </xf>
    <xf numFmtId="180" fontId="66" fillId="41" borderId="0" xfId="0" applyNumberFormat="1" applyFont="1" applyFill="1" applyAlignment="1">
      <alignment horizontal="left"/>
    </xf>
    <xf numFmtId="0" fontId="0" fillId="0" borderId="27" xfId="0" applyFont="1" applyBorder="1" applyAlignment="1" applyProtection="1">
      <protection locked="0"/>
    </xf>
    <xf numFmtId="3" fontId="60" fillId="0" borderId="21" xfId="0" applyNumberFormat="1" applyFont="1" applyBorder="1" applyAlignment="1" applyProtection="1">
      <alignment horizontal="right"/>
      <protection locked="0"/>
    </xf>
    <xf numFmtId="0" fontId="58" fillId="29" borderId="28" xfId="0" applyFont="1" applyFill="1" applyBorder="1" applyAlignment="1">
      <alignment horizontal="center" vertical="center" wrapText="1"/>
    </xf>
    <xf numFmtId="0" fontId="58" fillId="0" borderId="28" xfId="0" applyFont="1" applyBorder="1" applyAlignment="1">
      <alignment horizontal="center"/>
    </xf>
    <xf numFmtId="3" fontId="58" fillId="0" borderId="28" xfId="0" applyNumberFormat="1" applyFont="1" applyBorder="1" applyAlignment="1">
      <alignment horizontal="center"/>
    </xf>
    <xf numFmtId="3" fontId="58" fillId="30" borderId="28" xfId="0" applyNumberFormat="1" applyFont="1" applyFill="1" applyBorder="1" applyAlignment="1">
      <alignment horizontal="center"/>
    </xf>
    <xf numFmtId="0" fontId="59" fillId="0" borderId="28" xfId="0" applyFont="1" applyBorder="1" applyAlignment="1">
      <alignment horizontal="center"/>
    </xf>
    <xf numFmtId="3" fontId="59" fillId="0" borderId="28" xfId="0" applyNumberFormat="1" applyFont="1" applyBorder="1" applyAlignment="1">
      <alignment horizontal="center"/>
    </xf>
    <xf numFmtId="3" fontId="59" fillId="30" borderId="28" xfId="0" applyNumberFormat="1" applyFont="1" applyFill="1" applyBorder="1" applyAlignment="1">
      <alignment horizontal="center"/>
    </xf>
    <xf numFmtId="0" fontId="59" fillId="29" borderId="28" xfId="0" applyFont="1" applyFill="1" applyBorder="1" applyAlignment="1">
      <alignment horizontal="center"/>
    </xf>
    <xf numFmtId="3" fontId="59" fillId="29" borderId="28" xfId="0" applyNumberFormat="1" applyFont="1" applyFill="1" applyBorder="1" applyAlignment="1">
      <alignment horizontal="center"/>
    </xf>
    <xf numFmtId="0" fontId="58" fillId="27" borderId="29" xfId="0" applyFont="1" applyFill="1" applyBorder="1" applyAlignment="1">
      <alignment horizontal="center" vertical="center" wrapText="1"/>
    </xf>
    <xf numFmtId="0" fontId="58" fillId="0" borderId="29" xfId="0" applyFont="1" applyBorder="1" applyAlignment="1">
      <alignment horizontal="center"/>
    </xf>
    <xf numFmtId="0" fontId="58" fillId="0" borderId="29" xfId="0" applyFont="1" applyFill="1" applyBorder="1"/>
    <xf numFmtId="3" fontId="58" fillId="0" borderId="29" xfId="0" applyNumberFormat="1" applyFont="1" applyBorder="1" applyAlignment="1">
      <alignment horizontal="right"/>
    </xf>
    <xf numFmtId="3" fontId="58" fillId="43" borderId="29" xfId="0" applyNumberFormat="1" applyFont="1" applyFill="1" applyBorder="1" applyAlignment="1">
      <alignment horizontal="right"/>
    </xf>
    <xf numFmtId="3" fontId="58" fillId="28" borderId="29" xfId="0" applyNumberFormat="1" applyFont="1" applyFill="1" applyBorder="1" applyAlignment="1">
      <alignment horizontal="right"/>
    </xf>
    <xf numFmtId="0" fontId="59" fillId="0" borderId="29" xfId="0" applyFont="1" applyBorder="1" applyAlignment="1">
      <alignment horizontal="center"/>
    </xf>
    <xf numFmtId="3" fontId="59" fillId="43" borderId="29" xfId="0" applyNumberFormat="1" applyFont="1" applyFill="1" applyBorder="1" applyAlignment="1">
      <alignment horizontal="right"/>
    </xf>
    <xf numFmtId="0" fontId="59" fillId="27" borderId="29" xfId="0" applyFont="1" applyFill="1" applyBorder="1" applyAlignment="1">
      <alignment horizontal="center"/>
    </xf>
    <xf numFmtId="3" fontId="59" fillId="27" borderId="29" xfId="0" applyNumberFormat="1" applyFont="1" applyFill="1" applyBorder="1" applyAlignment="1">
      <alignment horizontal="right"/>
    </xf>
    <xf numFmtId="0" fontId="58" fillId="24" borderId="29" xfId="0" applyFont="1" applyFill="1" applyBorder="1" applyAlignment="1">
      <alignment horizontal="center" vertical="center" wrapText="1"/>
    </xf>
    <xf numFmtId="3" fontId="58" fillId="0" borderId="29" xfId="0" applyNumberFormat="1" applyFont="1" applyBorder="1" applyAlignment="1" applyProtection="1">
      <alignment horizontal="right"/>
    </xf>
    <xf numFmtId="3" fontId="58" fillId="38" borderId="29" xfId="0" applyNumberFormat="1" applyFont="1" applyFill="1" applyBorder="1" applyAlignment="1">
      <alignment horizontal="right"/>
    </xf>
    <xf numFmtId="3" fontId="58" fillId="25" borderId="29" xfId="0" applyNumberFormat="1" applyFont="1" applyFill="1" applyBorder="1" applyAlignment="1">
      <alignment horizontal="right"/>
    </xf>
    <xf numFmtId="3" fontId="59" fillId="38" borderId="29" xfId="0" applyNumberFormat="1" applyFont="1" applyFill="1" applyBorder="1" applyAlignment="1">
      <alignment horizontal="right"/>
    </xf>
    <xf numFmtId="0" fontId="59" fillId="24" borderId="29" xfId="0" applyFont="1" applyFill="1" applyBorder="1" applyAlignment="1">
      <alignment horizontal="center"/>
    </xf>
    <xf numFmtId="3" fontId="59" fillId="24" borderId="29" xfId="0" applyNumberFormat="1" applyFont="1" applyFill="1" applyBorder="1" applyAlignment="1">
      <alignment horizontal="right"/>
    </xf>
    <xf numFmtId="0" fontId="63" fillId="44" borderId="0" xfId="0" applyFont="1" applyFill="1" applyAlignment="1">
      <alignment horizontal="left"/>
    </xf>
    <xf numFmtId="181" fontId="64" fillId="45" borderId="22" xfId="0" applyNumberFormat="1" applyFont="1" applyFill="1" applyBorder="1" applyAlignment="1">
      <alignment horizontal="right"/>
    </xf>
    <xf numFmtId="181" fontId="65" fillId="45" borderId="22" xfId="0" applyNumberFormat="1" applyFont="1" applyFill="1" applyBorder="1" applyAlignment="1">
      <alignment horizontal="right"/>
    </xf>
    <xf numFmtId="0" fontId="60" fillId="34" borderId="29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center"/>
    </xf>
    <xf numFmtId="3" fontId="60" fillId="0" borderId="29" xfId="0" applyNumberFormat="1" applyFont="1" applyBorder="1" applyAlignment="1">
      <alignment horizontal="right"/>
    </xf>
    <xf numFmtId="3" fontId="60" fillId="35" borderId="29" xfId="0" applyNumberFormat="1" applyFont="1" applyFill="1" applyBorder="1" applyAlignment="1">
      <alignment horizontal="right"/>
    </xf>
    <xf numFmtId="0" fontId="61" fillId="0" borderId="29" xfId="0" applyFont="1" applyBorder="1" applyAlignment="1">
      <alignment horizontal="center"/>
    </xf>
    <xf numFmtId="3" fontId="61" fillId="0" borderId="29" xfId="0" applyNumberFormat="1" applyFont="1" applyBorder="1" applyAlignment="1">
      <alignment horizontal="right"/>
    </xf>
    <xf numFmtId="3" fontId="61" fillId="35" borderId="29" xfId="0" applyNumberFormat="1" applyFont="1" applyFill="1" applyBorder="1" applyAlignment="1">
      <alignment horizontal="right"/>
    </xf>
    <xf numFmtId="0" fontId="61" fillId="34" borderId="29" xfId="0" applyFont="1" applyFill="1" applyBorder="1" applyAlignment="1">
      <alignment horizontal="center"/>
    </xf>
    <xf numFmtId="3" fontId="61" fillId="34" borderId="29" xfId="0" applyNumberFormat="1" applyFont="1" applyFill="1" applyBorder="1" applyAlignment="1">
      <alignment horizontal="right"/>
    </xf>
    <xf numFmtId="0" fontId="0" fillId="0" borderId="29" xfId="0" applyBorder="1" applyProtection="1"/>
    <xf numFmtId="0" fontId="0" fillId="0" borderId="0" xfId="0" applyProtection="1"/>
    <xf numFmtId="3" fontId="58" fillId="46" borderId="29" xfId="0" applyNumberFormat="1" applyFont="1" applyFill="1" applyBorder="1" applyAlignment="1">
      <alignment horizontal="right"/>
    </xf>
    <xf numFmtId="3" fontId="59" fillId="28" borderId="29" xfId="0" applyNumberFormat="1" applyFont="1" applyFill="1" applyBorder="1" applyAlignment="1">
      <alignment horizontal="right"/>
    </xf>
    <xf numFmtId="17" fontId="63" fillId="37" borderId="0" xfId="0" applyNumberFormat="1" applyFont="1" applyFill="1" applyAlignment="1">
      <alignment horizontal="left"/>
    </xf>
    <xf numFmtId="0" fontId="4" fillId="0" borderId="29" xfId="382" applyFont="1" applyFill="1" applyBorder="1"/>
    <xf numFmtId="0" fontId="4" fillId="0" borderId="29" xfId="234" applyFont="1" applyBorder="1"/>
    <xf numFmtId="1" fontId="4" fillId="0" borderId="29" xfId="234" applyNumberFormat="1" applyFont="1" applyBorder="1"/>
    <xf numFmtId="0" fontId="58" fillId="48" borderId="17" xfId="0" applyFont="1" applyFill="1" applyBorder="1" applyAlignment="1">
      <alignment horizontal="center"/>
    </xf>
    <xf numFmtId="3" fontId="58" fillId="47" borderId="17" xfId="0" applyNumberFormat="1" applyFont="1" applyFill="1" applyBorder="1" applyAlignment="1">
      <alignment horizontal="right"/>
    </xf>
    <xf numFmtId="0" fontId="58" fillId="50" borderId="17" xfId="0" applyFont="1" applyFill="1" applyBorder="1" applyAlignment="1">
      <alignment horizontal="center"/>
    </xf>
    <xf numFmtId="3" fontId="58" fillId="49" borderId="17" xfId="0" applyNumberFormat="1" applyFont="1" applyFill="1" applyBorder="1" applyAlignment="1">
      <alignment horizontal="right"/>
    </xf>
    <xf numFmtId="0" fontId="59" fillId="48" borderId="17" xfId="0" applyFont="1" applyFill="1" applyBorder="1" applyAlignment="1">
      <alignment horizontal="center" vertical="center"/>
    </xf>
    <xf numFmtId="3" fontId="59" fillId="48" borderId="17" xfId="0" applyNumberFormat="1" applyFont="1" applyFill="1" applyBorder="1" applyAlignment="1">
      <alignment horizontal="right" vertical="center"/>
    </xf>
    <xf numFmtId="0" fontId="59" fillId="50" borderId="17" xfId="0" applyFont="1" applyFill="1" applyBorder="1" applyAlignment="1">
      <alignment horizontal="center" vertical="center"/>
    </xf>
    <xf numFmtId="3" fontId="59" fillId="50" borderId="17" xfId="0" applyNumberFormat="1" applyFont="1" applyFill="1" applyBorder="1" applyAlignment="1">
      <alignment horizontal="right" vertical="center"/>
    </xf>
    <xf numFmtId="0" fontId="69" fillId="24" borderId="17" xfId="0" applyFont="1" applyFill="1" applyBorder="1" applyAlignment="1">
      <alignment horizontal="center" vertical="center"/>
    </xf>
    <xf numFmtId="3" fontId="69" fillId="24" borderId="17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vertical="center"/>
    </xf>
    <xf numFmtId="3" fontId="58" fillId="24" borderId="17" xfId="0" applyNumberFormat="1" applyFont="1" applyFill="1" applyBorder="1" applyAlignment="1">
      <alignment horizontal="right"/>
    </xf>
    <xf numFmtId="3" fontId="59" fillId="24" borderId="17" xfId="0" applyNumberFormat="1" applyFont="1" applyFill="1" applyBorder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8" fillId="0" borderId="18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 wrapText="1"/>
    </xf>
    <xf numFmtId="0" fontId="68" fillId="0" borderId="30" xfId="0" applyFont="1" applyFill="1" applyBorder="1" applyAlignment="1">
      <alignment horizontal="left" vertical="center"/>
    </xf>
    <xf numFmtId="0" fontId="68" fillId="0" borderId="31" xfId="0" applyFont="1" applyFill="1" applyBorder="1" applyAlignment="1">
      <alignment horizontal="left" vertical="center"/>
    </xf>
    <xf numFmtId="0" fontId="68" fillId="0" borderId="32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63" fillId="37" borderId="0" xfId="0" applyFont="1" applyFill="1" applyAlignment="1">
      <alignment horizontal="left"/>
    </xf>
    <xf numFmtId="0" fontId="59" fillId="24" borderId="30" xfId="0" applyFont="1" applyFill="1" applyBorder="1" applyAlignment="1">
      <alignment horizontal="left" vertical="center" wrapText="1"/>
    </xf>
    <xf numFmtId="0" fontId="59" fillId="24" borderId="31" xfId="0" applyFont="1" applyFill="1" applyBorder="1" applyAlignment="1">
      <alignment horizontal="left" vertical="center" wrapText="1"/>
    </xf>
    <xf numFmtId="0" fontId="59" fillId="24" borderId="32" xfId="0" applyFont="1" applyFill="1" applyBorder="1" applyAlignment="1">
      <alignment horizontal="left" vertical="center" wrapText="1"/>
    </xf>
    <xf numFmtId="0" fontId="59" fillId="24" borderId="29" xfId="0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58" fillId="24" borderId="29" xfId="0" applyFont="1" applyFill="1" applyBorder="1" applyAlignment="1">
      <alignment horizontal="center" vertical="center" wrapText="1"/>
    </xf>
    <xf numFmtId="0" fontId="59" fillId="24" borderId="18" xfId="0" applyFont="1" applyFill="1" applyBorder="1" applyAlignment="1">
      <alignment horizontal="left" vertical="center" wrapText="1"/>
    </xf>
    <xf numFmtId="0" fontId="59" fillId="24" borderId="19" xfId="0" applyFont="1" applyFill="1" applyBorder="1" applyAlignment="1">
      <alignment horizontal="left" vertical="center" wrapText="1"/>
    </xf>
    <xf numFmtId="0" fontId="59" fillId="24" borderId="20" xfId="0" applyFont="1" applyFill="1" applyBorder="1" applyAlignment="1">
      <alignment horizontal="left" vertical="center" wrapText="1"/>
    </xf>
    <xf numFmtId="0" fontId="59" fillId="24" borderId="21" xfId="0" applyFont="1" applyFill="1" applyBorder="1" applyAlignment="1">
      <alignment horizontal="left"/>
    </xf>
    <xf numFmtId="0" fontId="59" fillId="24" borderId="21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65" fillId="39" borderId="22" xfId="0" applyFont="1" applyFill="1" applyBorder="1" applyAlignment="1">
      <alignment horizontal="left" vertical="center" wrapText="1"/>
    </xf>
    <xf numFmtId="0" fontId="65" fillId="39" borderId="22" xfId="0" applyFont="1" applyFill="1" applyBorder="1" applyAlignment="1">
      <alignment horizontal="left"/>
    </xf>
    <xf numFmtId="0" fontId="65" fillId="0" borderId="0" xfId="0" applyFont="1" applyFill="1" applyBorder="1" applyAlignment="1">
      <alignment horizontal="center"/>
    </xf>
    <xf numFmtId="0" fontId="64" fillId="39" borderId="22" xfId="0" applyFont="1" applyFill="1" applyBorder="1" applyAlignment="1">
      <alignment horizontal="center" vertical="center" wrapText="1"/>
    </xf>
    <xf numFmtId="0" fontId="60" fillId="0" borderId="0" xfId="0" applyFont="1" applyBorder="1" applyAlignment="1" applyProtection="1">
      <alignment horizontal="left" vertical="center"/>
    </xf>
    <xf numFmtId="0" fontId="66" fillId="41" borderId="0" xfId="0" applyFont="1" applyFill="1" applyBorder="1" applyAlignment="1">
      <alignment horizontal="left"/>
    </xf>
    <xf numFmtId="0" fontId="61" fillId="32" borderId="21" xfId="0" applyFont="1" applyFill="1" applyBorder="1" applyAlignment="1">
      <alignment horizontal="left" vertical="center" wrapText="1"/>
    </xf>
    <xf numFmtId="0" fontId="61" fillId="32" borderId="21" xfId="0" applyFont="1" applyFill="1" applyBorder="1" applyAlignment="1">
      <alignment horizontal="left"/>
    </xf>
    <xf numFmtId="0" fontId="61" fillId="0" borderId="0" xfId="0" applyFont="1" applyBorder="1" applyAlignment="1">
      <alignment horizontal="center"/>
    </xf>
    <xf numFmtId="0" fontId="60" fillId="32" borderId="21" xfId="0" applyFont="1" applyFill="1" applyBorder="1" applyAlignment="1">
      <alignment horizontal="center" vertical="center" wrapText="1"/>
    </xf>
    <xf numFmtId="0" fontId="67" fillId="27" borderId="0" xfId="0" applyFont="1" applyFill="1" applyAlignment="1">
      <alignment horizontal="left"/>
    </xf>
    <xf numFmtId="0" fontId="59" fillId="27" borderId="18" xfId="0" applyFont="1" applyFill="1" applyBorder="1" applyAlignment="1">
      <alignment horizontal="left" vertical="center" wrapText="1"/>
    </xf>
    <xf numFmtId="0" fontId="59" fillId="27" borderId="19" xfId="0" applyFont="1" applyFill="1" applyBorder="1" applyAlignment="1">
      <alignment horizontal="left" vertical="center" wrapText="1"/>
    </xf>
    <xf numFmtId="0" fontId="59" fillId="27" borderId="20" xfId="0" applyFont="1" applyFill="1" applyBorder="1" applyAlignment="1">
      <alignment horizontal="left" vertical="center" wrapText="1"/>
    </xf>
    <xf numFmtId="0" fontId="59" fillId="27" borderId="21" xfId="0" applyFont="1" applyFill="1" applyBorder="1" applyAlignment="1">
      <alignment horizontal="left"/>
    </xf>
    <xf numFmtId="0" fontId="58" fillId="27" borderId="21" xfId="0" applyFont="1" applyFill="1" applyBorder="1" applyAlignment="1">
      <alignment horizontal="center" vertical="center" wrapText="1"/>
    </xf>
    <xf numFmtId="0" fontId="63" fillId="37" borderId="0" xfId="0" applyFont="1" applyFill="1" applyAlignment="1" applyProtection="1">
      <alignment horizontal="left"/>
    </xf>
    <xf numFmtId="0" fontId="59" fillId="29" borderId="28" xfId="0" applyFont="1" applyFill="1" applyBorder="1" applyAlignment="1">
      <alignment horizontal="left" vertical="center" wrapText="1"/>
    </xf>
    <xf numFmtId="0" fontId="59" fillId="29" borderId="28" xfId="0" applyFont="1" applyFill="1" applyBorder="1" applyAlignment="1">
      <alignment horizontal="left"/>
    </xf>
    <xf numFmtId="0" fontId="59" fillId="0" borderId="0" xfId="0" applyFont="1" applyBorder="1" applyAlignment="1">
      <alignment horizontal="center"/>
    </xf>
    <xf numFmtId="0" fontId="58" fillId="29" borderId="28" xfId="0" applyFont="1" applyFill="1" applyBorder="1" applyAlignment="1">
      <alignment horizontal="center" vertical="center" wrapText="1"/>
    </xf>
    <xf numFmtId="0" fontId="59" fillId="27" borderId="30" xfId="0" applyFont="1" applyFill="1" applyBorder="1" applyAlignment="1">
      <alignment horizontal="left" vertical="center" wrapText="1"/>
    </xf>
    <xf numFmtId="0" fontId="59" fillId="27" borderId="31" xfId="0" applyFont="1" applyFill="1" applyBorder="1" applyAlignment="1">
      <alignment horizontal="left" vertical="center" wrapText="1"/>
    </xf>
    <xf numFmtId="0" fontId="59" fillId="27" borderId="32" xfId="0" applyFont="1" applyFill="1" applyBorder="1" applyAlignment="1">
      <alignment horizontal="left" vertical="center" wrapText="1"/>
    </xf>
    <xf numFmtId="0" fontId="59" fillId="27" borderId="29" xfId="0" applyFont="1" applyFill="1" applyBorder="1" applyAlignment="1">
      <alignment horizontal="left"/>
    </xf>
    <xf numFmtId="0" fontId="58" fillId="27" borderId="29" xfId="0" applyFont="1" applyFill="1" applyBorder="1" applyAlignment="1">
      <alignment horizontal="center" vertical="center" wrapText="1"/>
    </xf>
    <xf numFmtId="0" fontId="63" fillId="44" borderId="0" xfId="0" applyFont="1" applyFill="1" applyBorder="1" applyAlignment="1">
      <alignment horizontal="left"/>
    </xf>
    <xf numFmtId="0" fontId="61" fillId="34" borderId="29" xfId="0" applyFont="1" applyFill="1" applyBorder="1" applyAlignment="1">
      <alignment horizontal="left" vertical="center" wrapText="1"/>
    </xf>
    <xf numFmtId="0" fontId="61" fillId="34" borderId="29" xfId="0" applyFont="1" applyFill="1" applyBorder="1" applyAlignment="1">
      <alignment horizontal="left"/>
    </xf>
    <xf numFmtId="0" fontId="60" fillId="34" borderId="29" xfId="0" applyFont="1" applyFill="1" applyBorder="1" applyAlignment="1">
      <alignment horizontal="center" vertical="center" wrapText="1"/>
    </xf>
    <xf numFmtId="0" fontId="60" fillId="2" borderId="29" xfId="0" applyFont="1" applyFill="1" applyBorder="1" applyAlignment="1">
      <alignment horizontal="center" vertical="center" wrapText="1"/>
    </xf>
    <xf numFmtId="0" fontId="60" fillId="2" borderId="29" xfId="0" applyFont="1" applyFill="1" applyBorder="1" applyAlignment="1">
      <alignment horizontal="center" vertical="center" wrapText="1"/>
    </xf>
    <xf numFmtId="0" fontId="61" fillId="2" borderId="29" xfId="0" applyFont="1" applyFill="1" applyBorder="1" applyAlignment="1">
      <alignment horizontal="left" vertical="center" wrapText="1"/>
    </xf>
    <xf numFmtId="0" fontId="61" fillId="2" borderId="29" xfId="0" applyFont="1" applyFill="1" applyBorder="1" applyAlignment="1">
      <alignment horizontal="left"/>
    </xf>
    <xf numFmtId="3" fontId="60" fillId="33" borderId="29" xfId="0" applyNumberFormat="1" applyFont="1" applyFill="1" applyBorder="1" applyAlignment="1">
      <alignment horizontal="right"/>
    </xf>
    <xf numFmtId="3" fontId="60" fillId="26" borderId="29" xfId="0" applyNumberFormat="1" applyFont="1" applyFill="1" applyBorder="1" applyAlignment="1">
      <alignment horizontal="right"/>
    </xf>
    <xf numFmtId="0" fontId="61" fillId="2" borderId="29" xfId="0" applyFont="1" applyFill="1" applyBorder="1" applyAlignment="1">
      <alignment horizontal="center"/>
    </xf>
    <xf numFmtId="3" fontId="61" fillId="2" borderId="29" xfId="0" applyNumberFormat="1" applyFont="1" applyFill="1" applyBorder="1" applyAlignment="1">
      <alignment horizontal="right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>
        <row r="2">
          <cell r="C2" t="str">
            <v>TRIBUNAL REGIONAL DO TRABALHO DA 8ª REGIÃO</v>
          </cell>
          <cell r="D2"/>
          <cell r="E2"/>
          <cell r="F2"/>
        </row>
        <row r="3">
          <cell r="C3" t="str">
            <v>Secretaria de Gestão de Pessoas</v>
          </cell>
          <cell r="D3"/>
          <cell r="E3"/>
          <cell r="F3"/>
        </row>
        <row r="4">
          <cell r="C4">
            <v>42490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53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35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32" t="s">
        <v>26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9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39" t="s">
        <v>32</v>
      </c>
      <c r="C8" s="139" t="s">
        <v>11</v>
      </c>
      <c r="D8" s="139"/>
      <c r="E8" s="139"/>
      <c r="F8" s="139"/>
      <c r="G8" s="139"/>
      <c r="H8" s="139"/>
      <c r="I8" s="139"/>
      <c r="J8" s="139" t="s">
        <v>12</v>
      </c>
      <c r="K8" s="139" t="s">
        <v>13</v>
      </c>
      <c r="L8" s="139" t="s">
        <v>0</v>
      </c>
      <c r="M8" s="1"/>
    </row>
    <row r="9" spans="2:13">
      <c r="B9" s="139"/>
      <c r="C9" s="139" t="s">
        <v>14</v>
      </c>
      <c r="D9" s="139"/>
      <c r="E9" s="139"/>
      <c r="F9" s="139"/>
      <c r="G9" s="139" t="s">
        <v>15</v>
      </c>
      <c r="H9" s="139"/>
      <c r="I9" s="139"/>
      <c r="J9" s="139"/>
      <c r="K9" s="139"/>
      <c r="L9" s="139"/>
      <c r="M9" s="1"/>
    </row>
    <row r="10" spans="2:13" ht="45.75" customHeight="1">
      <c r="B10" s="139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39"/>
      <c r="K10" s="139"/>
      <c r="L10" s="139"/>
      <c r="M10" s="1"/>
    </row>
    <row r="11" spans="2:13" ht="15" customHeight="1">
      <c r="B11" s="133" t="s">
        <v>21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5"/>
      <c r="M11" s="1"/>
    </row>
    <row r="12" spans="2:13">
      <c r="B12" s="119" t="s">
        <v>1</v>
      </c>
      <c r="C12" s="120">
        <f>SUM('TST:TRT24'!C12)</f>
        <v>62</v>
      </c>
      <c r="D12" s="120">
        <f>SUM('TST:TRT24'!D12)</f>
        <v>1</v>
      </c>
      <c r="E12" s="120">
        <f>SUM('TST:TRT24'!E12)</f>
        <v>2</v>
      </c>
      <c r="F12" s="120">
        <f>SUM('TST:TRT24'!F12)</f>
        <v>0</v>
      </c>
      <c r="G12" s="120">
        <f>SUM('TST:TRT24'!G12)</f>
        <v>0</v>
      </c>
      <c r="H12" s="120">
        <f>SUM('TST:TRT24'!H12)</f>
        <v>0</v>
      </c>
      <c r="I12" s="120">
        <f>SUM('TST:TRT24'!I12)</f>
        <v>0</v>
      </c>
      <c r="J12" s="120">
        <f>SUM('TST:TRT24'!J12)</f>
        <v>2</v>
      </c>
      <c r="K12" s="120">
        <f>SUM('TST:TRT24'!K12)</f>
        <v>0</v>
      </c>
      <c r="L12" s="120">
        <f>C12+D12+E12+F12+G12+H12+I12+J12+K12</f>
        <v>67</v>
      </c>
      <c r="M12" s="1"/>
    </row>
    <row r="13" spans="2:13">
      <c r="B13" s="119" t="s">
        <v>2</v>
      </c>
      <c r="C13" s="120">
        <f>SUM('TST:TRT24'!C13)</f>
        <v>2853</v>
      </c>
      <c r="D13" s="120">
        <f>SUM('TST:TRT24'!D13)</f>
        <v>116</v>
      </c>
      <c r="E13" s="120">
        <f>SUM('TST:TRT24'!E13)</f>
        <v>11</v>
      </c>
      <c r="F13" s="120">
        <f>SUM('TST:TRT24'!F13)</f>
        <v>0</v>
      </c>
      <c r="G13" s="120">
        <f>SUM('TST:TRT24'!G13)</f>
        <v>4</v>
      </c>
      <c r="H13" s="120">
        <f>SUM('TST:TRT24'!H13)</f>
        <v>10</v>
      </c>
      <c r="I13" s="120">
        <f>SUM('TST:TRT24'!I13)</f>
        <v>2</v>
      </c>
      <c r="J13" s="120">
        <f>SUM('TST:TRT24'!J13)</f>
        <v>147</v>
      </c>
      <c r="K13" s="120">
        <f>SUM('TST:TRT24'!K13)</f>
        <v>50</v>
      </c>
      <c r="L13" s="120">
        <f>C13+D13+E13+F13+G13+H13+I13+J13+K13</f>
        <v>3193</v>
      </c>
      <c r="M13" s="1"/>
    </row>
    <row r="14" spans="2:13">
      <c r="B14" s="119" t="s">
        <v>3</v>
      </c>
      <c r="C14" s="120">
        <f>SUM('TST:TRT24'!C14)</f>
        <v>604</v>
      </c>
      <c r="D14" s="120">
        <f>SUM('TST:TRT24'!D14)</f>
        <v>26</v>
      </c>
      <c r="E14" s="120">
        <f>SUM('TST:TRT24'!E14)</f>
        <v>5</v>
      </c>
      <c r="F14" s="120">
        <f>SUM('TST:TRT24'!F14)</f>
        <v>0</v>
      </c>
      <c r="G14" s="120">
        <f>SUM('TST:TRT24'!G14)</f>
        <v>0</v>
      </c>
      <c r="H14" s="120">
        <f>SUM('TST:TRT24'!H14)</f>
        <v>8</v>
      </c>
      <c r="I14" s="120">
        <f>SUM('TST:TRT24'!I14)</f>
        <v>1</v>
      </c>
      <c r="J14" s="120">
        <f>SUM('TST:TRT24'!J14)</f>
        <v>28</v>
      </c>
      <c r="K14" s="120">
        <f>SUM('TST:TRT24'!K14)</f>
        <v>10</v>
      </c>
      <c r="L14" s="120">
        <f>C14+D14+E14+F14+G14+H14+I14+J14+K14</f>
        <v>682</v>
      </c>
      <c r="M14" s="1"/>
    </row>
    <row r="15" spans="2:13">
      <c r="B15" s="119" t="s">
        <v>25</v>
      </c>
      <c r="C15" s="120">
        <f>SUM('TST:TRT24'!C15)</f>
        <v>406</v>
      </c>
      <c r="D15" s="120">
        <f>SUM('TST:TRT24'!D15)</f>
        <v>18</v>
      </c>
      <c r="E15" s="120">
        <f>SUM('TST:TRT24'!E15)</f>
        <v>0</v>
      </c>
      <c r="F15" s="120">
        <f>SUM('TST:TRT24'!F15)</f>
        <v>0</v>
      </c>
      <c r="G15" s="120">
        <f>SUM('TST:TRT24'!G15)</f>
        <v>0</v>
      </c>
      <c r="H15" s="120">
        <f>SUM('TST:TRT24'!H15)</f>
        <v>3</v>
      </c>
      <c r="I15" s="120">
        <f>SUM('TST:TRT24'!I15)</f>
        <v>0</v>
      </c>
      <c r="J15" s="120">
        <f>SUM('TST:TRT24'!J15)</f>
        <v>17</v>
      </c>
      <c r="K15" s="120">
        <f>SUM('TST:TRT24'!K15)</f>
        <v>10</v>
      </c>
      <c r="L15" s="120">
        <f>C15+D15+E15+F15+G15+H15+I15+J15+K15</f>
        <v>454</v>
      </c>
      <c r="M15" s="1"/>
    </row>
    <row r="16" spans="2:13" ht="19.5" customHeight="1">
      <c r="B16" s="123" t="s">
        <v>23</v>
      </c>
      <c r="C16" s="124">
        <f>SUM(C12:C15)</f>
        <v>3925</v>
      </c>
      <c r="D16" s="124">
        <f t="shared" ref="D16:L16" si="0">SUM(D12:D15)</f>
        <v>161</v>
      </c>
      <c r="E16" s="124">
        <f t="shared" si="0"/>
        <v>18</v>
      </c>
      <c r="F16" s="124">
        <f t="shared" si="0"/>
        <v>0</v>
      </c>
      <c r="G16" s="124">
        <f t="shared" si="0"/>
        <v>4</v>
      </c>
      <c r="H16" s="124">
        <f t="shared" si="0"/>
        <v>21</v>
      </c>
      <c r="I16" s="124">
        <f t="shared" si="0"/>
        <v>3</v>
      </c>
      <c r="J16" s="124">
        <f t="shared" si="0"/>
        <v>194</v>
      </c>
      <c r="K16" s="124">
        <f t="shared" si="0"/>
        <v>70</v>
      </c>
      <c r="L16" s="124">
        <f t="shared" si="0"/>
        <v>4396</v>
      </c>
      <c r="M16" s="1"/>
    </row>
    <row r="17" spans="2:13" ht="15" customHeight="1">
      <c r="B17" s="136" t="s">
        <v>22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8"/>
      <c r="M17" s="1"/>
    </row>
    <row r="18" spans="2:13">
      <c r="B18" s="121" t="s">
        <v>4</v>
      </c>
      <c r="C18" s="122">
        <f>SUM('TST:TRT24'!C18)</f>
        <v>667</v>
      </c>
      <c r="D18" s="122">
        <f>SUM('TST:TRT24'!D18)</f>
        <v>49</v>
      </c>
      <c r="E18" s="122">
        <f>SUM('TST:TRT24'!E18)</f>
        <v>8</v>
      </c>
      <c r="F18" s="122">
        <f>SUM('TST:TRT24'!F18)</f>
        <v>0</v>
      </c>
      <c r="G18" s="122">
        <f>SUM('TST:TRT24'!G18)</f>
        <v>4</v>
      </c>
      <c r="H18" s="122">
        <f>SUM('TST:TRT24'!H18)</f>
        <v>13</v>
      </c>
      <c r="I18" s="122">
        <f>SUM('TST:TRT24'!I18)</f>
        <v>1</v>
      </c>
      <c r="J18" s="130"/>
      <c r="K18" s="122">
        <f>SUM('TST:TRT24'!K18)</f>
        <v>32</v>
      </c>
      <c r="L18" s="122">
        <f t="shared" ref="L18:L24" si="1">C18+D18+E18+F18+G18+H18+I18+K18</f>
        <v>774</v>
      </c>
      <c r="M18" s="1"/>
    </row>
    <row r="19" spans="2:13">
      <c r="B19" s="121" t="s">
        <v>5</v>
      </c>
      <c r="C19" s="122">
        <f>SUM('TST:TRT24'!C19)</f>
        <v>8296</v>
      </c>
      <c r="D19" s="122">
        <f>SUM('TST:TRT24'!D19)</f>
        <v>470</v>
      </c>
      <c r="E19" s="122">
        <f>SUM('TST:TRT24'!E19)</f>
        <v>33</v>
      </c>
      <c r="F19" s="122">
        <f>SUM('TST:TRT24'!F19)</f>
        <v>3</v>
      </c>
      <c r="G19" s="122">
        <f>SUM('TST:TRT24'!G19)</f>
        <v>26</v>
      </c>
      <c r="H19" s="122">
        <f>SUM('TST:TRT24'!H19)</f>
        <v>158</v>
      </c>
      <c r="I19" s="122">
        <f>SUM('TST:TRT24'!I19)</f>
        <v>5</v>
      </c>
      <c r="J19" s="130"/>
      <c r="K19" s="122">
        <f>SUM('TST:TRT24'!K19)</f>
        <v>226</v>
      </c>
      <c r="L19" s="122">
        <f t="shared" si="1"/>
        <v>9217</v>
      </c>
      <c r="M19" s="1"/>
    </row>
    <row r="20" spans="2:13">
      <c r="B20" s="121" t="s">
        <v>6</v>
      </c>
      <c r="C20" s="122">
        <f>SUM('TST:TRT24'!C20)</f>
        <v>5631</v>
      </c>
      <c r="D20" s="122">
        <f>SUM('TST:TRT24'!D20)</f>
        <v>353</v>
      </c>
      <c r="E20" s="122">
        <f>SUM('TST:TRT24'!E20)</f>
        <v>47</v>
      </c>
      <c r="F20" s="122">
        <f>SUM('TST:TRT24'!F20)</f>
        <v>1</v>
      </c>
      <c r="G20" s="122">
        <f>SUM('TST:TRT24'!G20)</f>
        <v>62</v>
      </c>
      <c r="H20" s="122">
        <f>SUM('TST:TRT24'!H20)</f>
        <v>353</v>
      </c>
      <c r="I20" s="122">
        <f>SUM('TST:TRT24'!I20)</f>
        <v>9</v>
      </c>
      <c r="J20" s="130"/>
      <c r="K20" s="122">
        <f>SUM('TST:TRT24'!K20)</f>
        <v>125</v>
      </c>
      <c r="L20" s="122">
        <f t="shared" si="1"/>
        <v>6581</v>
      </c>
      <c r="M20" s="1"/>
    </row>
    <row r="21" spans="2:13">
      <c r="B21" s="121" t="s">
        <v>38</v>
      </c>
      <c r="C21" s="122">
        <f>SUM('TST:TRT24'!C21)</f>
        <v>3274</v>
      </c>
      <c r="D21" s="122">
        <f>SUM('TST:TRT24'!D21)</f>
        <v>234</v>
      </c>
      <c r="E21" s="122">
        <f>SUM('TST:TRT24'!E21)</f>
        <v>49</v>
      </c>
      <c r="F21" s="122">
        <f>SUM('TST:TRT24'!F21)</f>
        <v>5</v>
      </c>
      <c r="G21" s="122">
        <f>SUM('TST:TRT24'!G21)</f>
        <v>17</v>
      </c>
      <c r="H21" s="122">
        <f>SUM('TST:TRT24'!H21)</f>
        <v>152</v>
      </c>
      <c r="I21" s="122">
        <f>SUM('TST:TRT24'!I21)</f>
        <v>15</v>
      </c>
      <c r="J21" s="130"/>
      <c r="K21" s="122">
        <f>SUM('TST:TRT24'!K21)</f>
        <v>147</v>
      </c>
      <c r="L21" s="122">
        <f t="shared" si="1"/>
        <v>3893</v>
      </c>
      <c r="M21" s="1"/>
    </row>
    <row r="22" spans="2:13">
      <c r="B22" s="121" t="s">
        <v>8</v>
      </c>
      <c r="C22" s="122">
        <f>SUM('TST:TRT24'!C22)</f>
        <v>3971</v>
      </c>
      <c r="D22" s="122">
        <f>SUM('TST:TRT24'!D22)</f>
        <v>306</v>
      </c>
      <c r="E22" s="122">
        <f>SUM('TST:TRT24'!E22)</f>
        <v>41</v>
      </c>
      <c r="F22" s="122">
        <f>SUM('TST:TRT24'!F22)</f>
        <v>3</v>
      </c>
      <c r="G22" s="122">
        <f>SUM('TST:TRT24'!G22)</f>
        <v>31</v>
      </c>
      <c r="H22" s="122">
        <f>SUM('TST:TRT24'!H22)</f>
        <v>308</v>
      </c>
      <c r="I22" s="122">
        <f>SUM('TST:TRT24'!I22)</f>
        <v>19</v>
      </c>
      <c r="J22" s="130"/>
      <c r="K22" s="122">
        <f>SUM('TST:TRT24'!K22)</f>
        <v>223</v>
      </c>
      <c r="L22" s="122">
        <f>C22+D22+E22+F22+G22+H22+I22+K22</f>
        <v>4902</v>
      </c>
      <c r="M22" s="1"/>
    </row>
    <row r="23" spans="2:13">
      <c r="B23" s="121" t="s">
        <v>9</v>
      </c>
      <c r="C23" s="122">
        <f>SUM('TST:TRT24'!C23)</f>
        <v>514</v>
      </c>
      <c r="D23" s="122">
        <f>SUM('TST:TRT24'!D23)</f>
        <v>53</v>
      </c>
      <c r="E23" s="122">
        <f>SUM('TST:TRT24'!E23)</f>
        <v>13</v>
      </c>
      <c r="F23" s="122">
        <f>SUM('TST:TRT24'!F23)</f>
        <v>0</v>
      </c>
      <c r="G23" s="122">
        <f>SUM('TST:TRT24'!G23)</f>
        <v>21</v>
      </c>
      <c r="H23" s="122">
        <f>SUM('TST:TRT24'!H23)</f>
        <v>283</v>
      </c>
      <c r="I23" s="122">
        <f>SUM('TST:TRT24'!I23)</f>
        <v>15</v>
      </c>
      <c r="J23" s="130"/>
      <c r="K23" s="122">
        <f>SUM('TST:TRT24'!K23)</f>
        <v>91</v>
      </c>
      <c r="L23" s="122">
        <f t="shared" si="1"/>
        <v>990</v>
      </c>
      <c r="M23" s="1"/>
    </row>
    <row r="24" spans="2:13" ht="19.5" customHeight="1">
      <c r="B24" s="125" t="s">
        <v>24</v>
      </c>
      <c r="C24" s="126">
        <f>SUM(C18:C23)</f>
        <v>22353</v>
      </c>
      <c r="D24" s="126">
        <f t="shared" ref="D24:I24" si="2">SUM(D18:D23)</f>
        <v>1465</v>
      </c>
      <c r="E24" s="126">
        <f t="shared" si="2"/>
        <v>191</v>
      </c>
      <c r="F24" s="126">
        <f t="shared" si="2"/>
        <v>12</v>
      </c>
      <c r="G24" s="126">
        <f t="shared" si="2"/>
        <v>161</v>
      </c>
      <c r="H24" s="126">
        <f t="shared" si="2"/>
        <v>1267</v>
      </c>
      <c r="I24" s="126">
        <f t="shared" si="2"/>
        <v>64</v>
      </c>
      <c r="J24" s="131"/>
      <c r="K24" s="126">
        <f>SUM(K18:K23)</f>
        <v>844</v>
      </c>
      <c r="L24" s="126">
        <f t="shared" si="1"/>
        <v>26357</v>
      </c>
      <c r="M24" s="1"/>
    </row>
    <row r="25" spans="2:13" ht="19.5" customHeight="1">
      <c r="B25" s="127" t="s">
        <v>0</v>
      </c>
      <c r="C25" s="128">
        <f>C16+C24</f>
        <v>26278</v>
      </c>
      <c r="D25" s="128">
        <f t="shared" ref="D25:L25" si="3">D16+D24</f>
        <v>1626</v>
      </c>
      <c r="E25" s="128">
        <f t="shared" si="3"/>
        <v>209</v>
      </c>
      <c r="F25" s="128">
        <f t="shared" si="3"/>
        <v>12</v>
      </c>
      <c r="G25" s="128">
        <f t="shared" si="3"/>
        <v>165</v>
      </c>
      <c r="H25" s="128">
        <f t="shared" si="3"/>
        <v>1288</v>
      </c>
      <c r="I25" s="128">
        <f t="shared" si="3"/>
        <v>67</v>
      </c>
      <c r="J25" s="128">
        <f t="shared" si="3"/>
        <v>194</v>
      </c>
      <c r="K25" s="128">
        <f t="shared" si="3"/>
        <v>914</v>
      </c>
      <c r="L25" s="128">
        <f t="shared" si="3"/>
        <v>30753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3" type="noConversion"/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tr">
        <f>'[1]ANEXO IV-b'!C2:F2</f>
        <v>TRIBUNAL REGIONAL DO TRABALHO DA 8ª REGIÃO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69" t="str">
        <f>'[1]ANEXO IV-b'!C3:F3</f>
        <v>Secretaria de Gestão de Pessoas</v>
      </c>
      <c r="D3" s="169"/>
      <c r="E3" s="169"/>
      <c r="F3" s="169"/>
      <c r="G3" s="169"/>
      <c r="H3" s="4"/>
      <c r="I3" s="4"/>
      <c r="J3" s="4"/>
      <c r="K3" s="4"/>
      <c r="L3" s="4"/>
    </row>
    <row r="4" spans="2:12">
      <c r="B4" s="4" t="s">
        <v>30</v>
      </c>
      <c r="C4" s="4"/>
      <c r="D4" s="42">
        <f>'[1]ANEXO IV-b'!C4</f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2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43">
        <f>C12+D12+E12+F12+G12+H12+I12+J12+K12</f>
        <v>2</v>
      </c>
    </row>
    <row r="13" spans="2:12">
      <c r="B13" s="21" t="s">
        <v>2</v>
      </c>
      <c r="C13" s="58">
        <v>86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4</v>
      </c>
      <c r="K13" s="58">
        <v>1</v>
      </c>
      <c r="L13" s="43">
        <f>C13+D13+E13+F13+G13+H13+I13+J13+K13</f>
        <v>91</v>
      </c>
    </row>
    <row r="14" spans="2:12">
      <c r="B14" s="21" t="s">
        <v>3</v>
      </c>
      <c r="C14" s="58">
        <v>13</v>
      </c>
      <c r="D14" s="58">
        <v>1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4</v>
      </c>
      <c r="K14" s="58">
        <v>0</v>
      </c>
      <c r="L14" s="43">
        <f>C14+D14+E14+F14+G14+H14+I14+J14+K14</f>
        <v>18</v>
      </c>
    </row>
    <row r="15" spans="2:12">
      <c r="B15" s="21" t="s">
        <v>25</v>
      </c>
      <c r="C15" s="58">
        <v>10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2</v>
      </c>
      <c r="K15" s="58">
        <v>0</v>
      </c>
      <c r="L15" s="43">
        <f>C15+D15+E15+F15+G15+H15+I15+J15+K15</f>
        <v>12</v>
      </c>
    </row>
    <row r="16" spans="2:12">
      <c r="B16" s="21" t="s">
        <v>23</v>
      </c>
      <c r="C16" s="43">
        <f t="shared" ref="C16:L16" si="0">SUM(C12:C15)</f>
        <v>111</v>
      </c>
      <c r="D16" s="43">
        <f t="shared" si="0"/>
        <v>1</v>
      </c>
      <c r="E16" s="43">
        <f t="shared" si="0"/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10</v>
      </c>
      <c r="K16" s="43">
        <f t="shared" si="0"/>
        <v>1</v>
      </c>
      <c r="L16" s="43">
        <f t="shared" si="0"/>
        <v>123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58">
        <v>60</v>
      </c>
      <c r="D18" s="58">
        <v>3</v>
      </c>
      <c r="E18" s="58">
        <v>2</v>
      </c>
      <c r="F18" s="58">
        <v>0</v>
      </c>
      <c r="G18" s="58">
        <v>0</v>
      </c>
      <c r="H18" s="58">
        <v>0</v>
      </c>
      <c r="I18" s="58">
        <v>0</v>
      </c>
      <c r="J18" s="23"/>
      <c r="K18" s="58">
        <v>0</v>
      </c>
      <c r="L18" s="43">
        <f t="shared" ref="L18:L24" si="1">C18+D18+E18+F18+G18+H18+I18+K18</f>
        <v>65</v>
      </c>
    </row>
    <row r="19" spans="2:12">
      <c r="B19" s="21" t="s">
        <v>5</v>
      </c>
      <c r="C19" s="58">
        <v>239</v>
      </c>
      <c r="D19" s="58">
        <v>2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3"/>
      <c r="K19" s="58">
        <v>2</v>
      </c>
      <c r="L19" s="43">
        <f t="shared" si="1"/>
        <v>243</v>
      </c>
    </row>
    <row r="20" spans="2:12">
      <c r="B20" s="21" t="s">
        <v>6</v>
      </c>
      <c r="C20" s="58">
        <v>233</v>
      </c>
      <c r="D20" s="58">
        <v>3</v>
      </c>
      <c r="E20" s="58">
        <v>0</v>
      </c>
      <c r="F20" s="58">
        <v>0</v>
      </c>
      <c r="G20" s="58">
        <v>0</v>
      </c>
      <c r="H20" s="58">
        <v>1</v>
      </c>
      <c r="I20" s="58">
        <v>0</v>
      </c>
      <c r="J20" s="23"/>
      <c r="K20" s="58">
        <v>2</v>
      </c>
      <c r="L20" s="43">
        <f t="shared" si="1"/>
        <v>239</v>
      </c>
    </row>
    <row r="21" spans="2:12">
      <c r="B21" s="21" t="s">
        <v>7</v>
      </c>
      <c r="C21" s="58">
        <v>11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23"/>
      <c r="K21" s="58">
        <v>0</v>
      </c>
      <c r="L21" s="43">
        <f t="shared" si="1"/>
        <v>11</v>
      </c>
    </row>
    <row r="22" spans="2:12">
      <c r="B22" s="21" t="s">
        <v>8</v>
      </c>
      <c r="C22" s="58">
        <v>112</v>
      </c>
      <c r="D22" s="58">
        <v>1</v>
      </c>
      <c r="E22" s="58">
        <v>0</v>
      </c>
      <c r="F22" s="58">
        <v>0</v>
      </c>
      <c r="G22" s="58">
        <v>0</v>
      </c>
      <c r="H22" s="58">
        <v>1</v>
      </c>
      <c r="I22" s="58">
        <v>0</v>
      </c>
      <c r="J22" s="23"/>
      <c r="K22" s="58">
        <v>1</v>
      </c>
      <c r="L22" s="43">
        <f t="shared" si="1"/>
        <v>115</v>
      </c>
    </row>
    <row r="23" spans="2:12">
      <c r="B23" s="21" t="s">
        <v>9</v>
      </c>
      <c r="C23" s="58">
        <v>5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23"/>
      <c r="K23" s="58">
        <v>0</v>
      </c>
      <c r="L23" s="43">
        <f t="shared" si="1"/>
        <v>5</v>
      </c>
    </row>
    <row r="24" spans="2:12">
      <c r="B24" s="24" t="s">
        <v>24</v>
      </c>
      <c r="C24" s="44">
        <f t="shared" ref="C24:I24" si="2">SUM(C18:C23)</f>
        <v>660</v>
      </c>
      <c r="D24" s="44">
        <f t="shared" si="2"/>
        <v>9</v>
      </c>
      <c r="E24" s="44">
        <f t="shared" si="2"/>
        <v>2</v>
      </c>
      <c r="F24" s="44">
        <f t="shared" si="2"/>
        <v>0</v>
      </c>
      <c r="G24" s="44">
        <f t="shared" si="2"/>
        <v>0</v>
      </c>
      <c r="H24" s="44">
        <f t="shared" si="2"/>
        <v>2</v>
      </c>
      <c r="I24" s="44">
        <f t="shared" si="2"/>
        <v>0</v>
      </c>
      <c r="J24" s="44"/>
      <c r="K24" s="44">
        <f>SUM(K18:K23)</f>
        <v>5</v>
      </c>
      <c r="L24" s="44">
        <f t="shared" si="1"/>
        <v>678</v>
      </c>
    </row>
    <row r="25" spans="2:12">
      <c r="B25" s="27" t="s">
        <v>0</v>
      </c>
      <c r="C25" s="28">
        <f t="shared" ref="C25:L25" si="3">C16+C24</f>
        <v>771</v>
      </c>
      <c r="D25" s="28">
        <f t="shared" si="3"/>
        <v>10</v>
      </c>
      <c r="E25" s="28">
        <f t="shared" si="3"/>
        <v>2</v>
      </c>
      <c r="F25" s="28">
        <f t="shared" si="3"/>
        <v>0</v>
      </c>
      <c r="G25" s="28">
        <f t="shared" si="3"/>
        <v>0</v>
      </c>
      <c r="H25" s="28">
        <f t="shared" si="3"/>
        <v>2</v>
      </c>
      <c r="I25" s="28">
        <f t="shared" si="3"/>
        <v>0</v>
      </c>
      <c r="J25" s="28">
        <f t="shared" si="3"/>
        <v>10</v>
      </c>
      <c r="K25" s="28">
        <f t="shared" si="3"/>
        <v>6</v>
      </c>
      <c r="L25" s="28">
        <f t="shared" si="3"/>
        <v>801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63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/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4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43">
        <f>C12+D12+E12+F12+G12+H12+I12+J12+K12</f>
        <v>4</v>
      </c>
    </row>
    <row r="13" spans="2:12">
      <c r="B13" s="21" t="s">
        <v>2</v>
      </c>
      <c r="C13" s="22">
        <v>184</v>
      </c>
      <c r="D13" s="22">
        <v>2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4</v>
      </c>
      <c r="K13" s="22">
        <v>0</v>
      </c>
      <c r="L13" s="43">
        <f>C13+D13+E13+F13+G13+H13+I13+J13+K13</f>
        <v>190</v>
      </c>
    </row>
    <row r="14" spans="2:12">
      <c r="B14" s="21" t="s">
        <v>3</v>
      </c>
      <c r="C14" s="22">
        <v>54</v>
      </c>
      <c r="D14" s="22">
        <v>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1</v>
      </c>
      <c r="L14" s="43">
        <f>C14+D14+E14+F14+G14+H14+I14+J14+K14</f>
        <v>56</v>
      </c>
    </row>
    <row r="15" spans="2:12">
      <c r="B15" s="21" t="s">
        <v>25</v>
      </c>
      <c r="C15" s="22">
        <v>57</v>
      </c>
      <c r="D15" s="22">
        <v>2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43">
        <f>C15+D15+E15+F15+G15+H15+I15+J15+K15</f>
        <v>59</v>
      </c>
    </row>
    <row r="16" spans="2:12">
      <c r="B16" s="21" t="s">
        <v>23</v>
      </c>
      <c r="C16" s="43">
        <f>SUM(C12:C15)</f>
        <v>299</v>
      </c>
      <c r="D16" s="43">
        <f t="shared" ref="D16:L16" si="0">SUM(D12:D15)</f>
        <v>5</v>
      </c>
      <c r="E16" s="43">
        <f t="shared" si="0"/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4</v>
      </c>
      <c r="K16" s="43">
        <f t="shared" si="0"/>
        <v>1</v>
      </c>
      <c r="L16" s="43">
        <f t="shared" si="0"/>
        <v>309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>
        <v>11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3"/>
      <c r="K18" s="22">
        <v>0</v>
      </c>
      <c r="L18" s="43">
        <f t="shared" ref="L18:L24" si="1">C18+D18+E18+F18+G18+H18+I18+K18</f>
        <v>11</v>
      </c>
    </row>
    <row r="19" spans="2:12">
      <c r="B19" s="21" t="s">
        <v>5</v>
      </c>
      <c r="C19" s="22">
        <v>642</v>
      </c>
      <c r="D19" s="22">
        <v>24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3"/>
      <c r="K19" s="22">
        <v>4</v>
      </c>
      <c r="L19" s="43">
        <f t="shared" si="1"/>
        <v>670</v>
      </c>
    </row>
    <row r="20" spans="2:12">
      <c r="B20" s="21" t="s">
        <v>6</v>
      </c>
      <c r="C20" s="22">
        <v>397</v>
      </c>
      <c r="D20" s="22">
        <v>25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3"/>
      <c r="K20" s="22">
        <v>0</v>
      </c>
      <c r="L20" s="43">
        <f t="shared" si="1"/>
        <v>422</v>
      </c>
    </row>
    <row r="21" spans="2:12">
      <c r="B21" s="21" t="s">
        <v>7</v>
      </c>
      <c r="C21" s="22">
        <v>108</v>
      </c>
      <c r="D21" s="22">
        <v>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3"/>
      <c r="K21" s="22">
        <v>0</v>
      </c>
      <c r="L21" s="43">
        <f t="shared" si="1"/>
        <v>113</v>
      </c>
    </row>
    <row r="22" spans="2:12">
      <c r="B22" s="21" t="s">
        <v>8</v>
      </c>
      <c r="C22" s="22">
        <v>187</v>
      </c>
      <c r="D22" s="22">
        <v>26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3"/>
      <c r="K22" s="22">
        <v>5</v>
      </c>
      <c r="L22" s="43">
        <f t="shared" si="1"/>
        <v>218</v>
      </c>
    </row>
    <row r="23" spans="2:12">
      <c r="B23" s="21" t="s">
        <v>9</v>
      </c>
      <c r="C23" s="22">
        <v>10</v>
      </c>
      <c r="D23" s="22">
        <v>1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3"/>
      <c r="K23" s="22">
        <v>0</v>
      </c>
      <c r="L23" s="43">
        <f t="shared" si="1"/>
        <v>11</v>
      </c>
    </row>
    <row r="24" spans="2:12">
      <c r="B24" s="24" t="s">
        <v>24</v>
      </c>
      <c r="C24" s="44">
        <f>SUM(C18:C23)</f>
        <v>1355</v>
      </c>
      <c r="D24" s="44">
        <f t="shared" ref="D24:I24" si="2">SUM(D18:D23)</f>
        <v>81</v>
      </c>
      <c r="E24" s="44">
        <f t="shared" si="2"/>
        <v>0</v>
      </c>
      <c r="F24" s="44">
        <f t="shared" si="2"/>
        <v>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/>
      <c r="K24" s="44">
        <f>SUM(K18:K23)</f>
        <v>9</v>
      </c>
      <c r="L24" s="44">
        <f t="shared" si="1"/>
        <v>1445</v>
      </c>
    </row>
    <row r="25" spans="2:12">
      <c r="B25" s="27" t="s">
        <v>0</v>
      </c>
      <c r="C25" s="28">
        <f>C16+C24</f>
        <v>1654</v>
      </c>
      <c r="D25" s="28">
        <f t="shared" ref="D25:L25" si="3">D16+D24</f>
        <v>86</v>
      </c>
      <c r="E25" s="28">
        <f t="shared" si="3"/>
        <v>0</v>
      </c>
      <c r="F25" s="28">
        <f t="shared" si="3"/>
        <v>0</v>
      </c>
      <c r="G25" s="28">
        <f t="shared" si="3"/>
        <v>0</v>
      </c>
      <c r="H25" s="28">
        <f t="shared" si="3"/>
        <v>0</v>
      </c>
      <c r="I25" s="28">
        <f t="shared" si="3"/>
        <v>0</v>
      </c>
      <c r="J25" s="28">
        <f t="shared" si="3"/>
        <v>4</v>
      </c>
      <c r="K25" s="28">
        <f t="shared" si="3"/>
        <v>10</v>
      </c>
      <c r="L25" s="28">
        <f t="shared" si="3"/>
        <v>1754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64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 t="s">
        <v>65</v>
      </c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3</v>
      </c>
      <c r="D12" s="22"/>
      <c r="E12" s="22"/>
      <c r="F12" s="22"/>
      <c r="G12" s="22"/>
      <c r="H12" s="22"/>
      <c r="I12" s="22"/>
      <c r="J12" s="22"/>
      <c r="K12" s="22"/>
      <c r="L12" s="43">
        <f>C12+D12+E12+F12+G12+H12+I12+J12+K12</f>
        <v>3</v>
      </c>
    </row>
    <row r="13" spans="2:12">
      <c r="B13" s="21" t="s">
        <v>2</v>
      </c>
      <c r="C13" s="22">
        <v>68</v>
      </c>
      <c r="D13" s="22">
        <v>9</v>
      </c>
      <c r="E13" s="22">
        <v>1</v>
      </c>
      <c r="F13" s="22"/>
      <c r="G13" s="22"/>
      <c r="H13" s="22"/>
      <c r="I13" s="22"/>
      <c r="J13" s="22">
        <v>1</v>
      </c>
      <c r="K13" s="22">
        <v>1</v>
      </c>
      <c r="L13" s="43">
        <f>C13+D13+E13+F13+G13+H13+I13+J13+K13</f>
        <v>80</v>
      </c>
    </row>
    <row r="14" spans="2:12">
      <c r="B14" s="21" t="s">
        <v>3</v>
      </c>
      <c r="C14" s="22">
        <v>10</v>
      </c>
      <c r="D14" s="22">
        <v>1</v>
      </c>
      <c r="E14" s="22">
        <v>1</v>
      </c>
      <c r="F14" s="22"/>
      <c r="G14" s="22"/>
      <c r="H14" s="22"/>
      <c r="I14" s="22"/>
      <c r="J14" s="22">
        <v>1</v>
      </c>
      <c r="K14" s="22"/>
      <c r="L14" s="43">
        <f>C14+D14+E14+F14+G14+H14+I14+J14+K14</f>
        <v>13</v>
      </c>
    </row>
    <row r="15" spans="2:12">
      <c r="B15" s="21" t="s">
        <v>25</v>
      </c>
      <c r="C15" s="22">
        <v>3</v>
      </c>
      <c r="D15" s="22"/>
      <c r="E15" s="22"/>
      <c r="F15" s="22"/>
      <c r="G15" s="22"/>
      <c r="H15" s="22"/>
      <c r="I15" s="22"/>
      <c r="J15" s="22"/>
      <c r="K15" s="22"/>
      <c r="L15" s="43">
        <f>C15+D15+E15+F15+G15+H15+I15+J15+K15</f>
        <v>3</v>
      </c>
    </row>
    <row r="16" spans="2:12">
      <c r="B16" s="21" t="s">
        <v>23</v>
      </c>
      <c r="C16" s="43">
        <f>SUM(C12:C15)</f>
        <v>84</v>
      </c>
      <c r="D16" s="43">
        <f t="shared" ref="D16:L16" si="0">SUM(D12:D15)</f>
        <v>10</v>
      </c>
      <c r="E16" s="43">
        <f t="shared" si="0"/>
        <v>2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2</v>
      </c>
      <c r="K16" s="43">
        <f t="shared" si="0"/>
        <v>1</v>
      </c>
      <c r="L16" s="43">
        <f t="shared" si="0"/>
        <v>99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>
        <v>61</v>
      </c>
      <c r="D18" s="22">
        <v>13</v>
      </c>
      <c r="E18" s="22">
        <v>3</v>
      </c>
      <c r="F18" s="22"/>
      <c r="G18" s="22">
        <v>2</v>
      </c>
      <c r="H18" s="22">
        <v>4</v>
      </c>
      <c r="I18" s="22"/>
      <c r="J18" s="23"/>
      <c r="K18" s="22">
        <v>2</v>
      </c>
      <c r="L18" s="43">
        <f t="shared" ref="L18:L24" si="1">C18+D18+E18+F18+G18+H18+I18+K18</f>
        <v>85</v>
      </c>
    </row>
    <row r="19" spans="2:12">
      <c r="B19" s="21" t="s">
        <v>5</v>
      </c>
      <c r="C19" s="22">
        <v>136</v>
      </c>
      <c r="D19" s="22">
        <v>12</v>
      </c>
      <c r="E19" s="22">
        <v>5</v>
      </c>
      <c r="F19" s="22"/>
      <c r="G19" s="22">
        <v>1</v>
      </c>
      <c r="H19" s="22">
        <v>9</v>
      </c>
      <c r="I19" s="22"/>
      <c r="J19" s="23"/>
      <c r="K19" s="22">
        <v>4</v>
      </c>
      <c r="L19" s="43">
        <f t="shared" si="1"/>
        <v>167</v>
      </c>
    </row>
    <row r="20" spans="2:12">
      <c r="B20" s="21" t="s">
        <v>6</v>
      </c>
      <c r="C20" s="22">
        <v>122</v>
      </c>
      <c r="D20" s="22">
        <v>11</v>
      </c>
      <c r="E20" s="22">
        <v>7</v>
      </c>
      <c r="F20" s="22"/>
      <c r="G20" s="22">
        <v>1</v>
      </c>
      <c r="H20" s="22">
        <v>21</v>
      </c>
      <c r="I20" s="22"/>
      <c r="J20" s="23"/>
      <c r="K20" s="22">
        <v>4</v>
      </c>
      <c r="L20" s="43">
        <f t="shared" si="1"/>
        <v>166</v>
      </c>
    </row>
    <row r="21" spans="2:12">
      <c r="B21" s="21" t="s">
        <v>7</v>
      </c>
      <c r="C21" s="22">
        <v>126</v>
      </c>
      <c r="D21" s="22">
        <v>12</v>
      </c>
      <c r="E21" s="22">
        <v>12</v>
      </c>
      <c r="F21" s="22"/>
      <c r="G21" s="22"/>
      <c r="H21" s="22">
        <v>6</v>
      </c>
      <c r="I21" s="22"/>
      <c r="J21" s="23"/>
      <c r="K21" s="22">
        <v>5</v>
      </c>
      <c r="L21" s="43">
        <f t="shared" si="1"/>
        <v>161</v>
      </c>
    </row>
    <row r="22" spans="2:12">
      <c r="B22" s="21" t="s">
        <v>8</v>
      </c>
      <c r="C22" s="22">
        <v>44</v>
      </c>
      <c r="D22" s="22">
        <v>3</v>
      </c>
      <c r="E22" s="22">
        <v>9</v>
      </c>
      <c r="F22" s="22"/>
      <c r="G22" s="22">
        <v>1</v>
      </c>
      <c r="H22" s="22">
        <v>4</v>
      </c>
      <c r="I22" s="22">
        <v>2</v>
      </c>
      <c r="J22" s="23"/>
      <c r="K22" s="22">
        <v>5</v>
      </c>
      <c r="L22" s="43">
        <f t="shared" si="1"/>
        <v>68</v>
      </c>
    </row>
    <row r="23" spans="2:12">
      <c r="B23" s="21" t="s">
        <v>9</v>
      </c>
      <c r="C23" s="22">
        <v>83</v>
      </c>
      <c r="D23" s="22">
        <v>3</v>
      </c>
      <c r="E23" s="22">
        <v>5</v>
      </c>
      <c r="F23" s="22"/>
      <c r="G23" s="22">
        <v>2</v>
      </c>
      <c r="H23" s="22">
        <v>8</v>
      </c>
      <c r="I23" s="22"/>
      <c r="J23" s="23"/>
      <c r="K23" s="22">
        <v>4</v>
      </c>
      <c r="L23" s="43">
        <f t="shared" si="1"/>
        <v>105</v>
      </c>
    </row>
    <row r="24" spans="2:12">
      <c r="B24" s="24" t="s">
        <v>24</v>
      </c>
      <c r="C24" s="44">
        <f>SUM(C18:C23)</f>
        <v>572</v>
      </c>
      <c r="D24" s="44">
        <f t="shared" ref="D24:I24" si="2">SUM(D18:D23)</f>
        <v>54</v>
      </c>
      <c r="E24" s="44">
        <f t="shared" si="2"/>
        <v>41</v>
      </c>
      <c r="F24" s="44">
        <f t="shared" si="2"/>
        <v>0</v>
      </c>
      <c r="G24" s="44">
        <f t="shared" si="2"/>
        <v>7</v>
      </c>
      <c r="H24" s="44">
        <f t="shared" si="2"/>
        <v>52</v>
      </c>
      <c r="I24" s="44">
        <f t="shared" si="2"/>
        <v>2</v>
      </c>
      <c r="J24" s="44"/>
      <c r="K24" s="44">
        <f>SUM(K18:K23)</f>
        <v>24</v>
      </c>
      <c r="L24" s="44">
        <f t="shared" si="1"/>
        <v>752</v>
      </c>
    </row>
    <row r="25" spans="2:12">
      <c r="B25" s="27" t="s">
        <v>0</v>
      </c>
      <c r="C25" s="28">
        <f>C16+C24</f>
        <v>656</v>
      </c>
      <c r="D25" s="28">
        <f t="shared" ref="D25:L25" si="3">D16+D24</f>
        <v>64</v>
      </c>
      <c r="E25" s="28">
        <f t="shared" si="3"/>
        <v>43</v>
      </c>
      <c r="F25" s="28">
        <f t="shared" si="3"/>
        <v>0</v>
      </c>
      <c r="G25" s="28">
        <f t="shared" si="3"/>
        <v>7</v>
      </c>
      <c r="H25" s="28">
        <f t="shared" si="3"/>
        <v>52</v>
      </c>
      <c r="I25" s="28">
        <f t="shared" si="3"/>
        <v>2</v>
      </c>
      <c r="J25" s="28">
        <f t="shared" si="3"/>
        <v>2</v>
      </c>
      <c r="K25" s="28">
        <f t="shared" si="3"/>
        <v>25</v>
      </c>
      <c r="L25" s="28">
        <f t="shared" si="3"/>
        <v>851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62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f>C12+D12+E12+F12+G12+H12+I12+J12+K12</f>
        <v>3</v>
      </c>
    </row>
    <row r="13" spans="2:12">
      <c r="B13" s="21" t="s">
        <v>2</v>
      </c>
      <c r="C13" s="22">
        <v>54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4</v>
      </c>
      <c r="K13" s="22">
        <v>0</v>
      </c>
      <c r="L13" s="22">
        <f>C13+D13+E13+F13+G13+H13+I13+J13+K13</f>
        <v>58</v>
      </c>
    </row>
    <row r="14" spans="2:12">
      <c r="B14" s="21" t="s">
        <v>3</v>
      </c>
      <c r="C14" s="22">
        <v>7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2</v>
      </c>
      <c r="K14" s="22">
        <v>0</v>
      </c>
      <c r="L14" s="22">
        <f>C14+D14+E14+F14+G14+H14+I14+J14+K14</f>
        <v>9</v>
      </c>
    </row>
    <row r="15" spans="2:12">
      <c r="B15" s="21" t="s">
        <v>25</v>
      </c>
      <c r="C15" s="22">
        <v>1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1</v>
      </c>
      <c r="K15" s="22">
        <v>0</v>
      </c>
      <c r="L15" s="22">
        <f>C15+D15+E15+F15+G15+H15+I15+J15+K15</f>
        <v>2</v>
      </c>
    </row>
    <row r="16" spans="2:12">
      <c r="B16" s="21" t="s">
        <v>23</v>
      </c>
      <c r="C16" s="22">
        <f>SUM(C12:C15)</f>
        <v>65</v>
      </c>
      <c r="D16" s="22">
        <f t="shared" ref="D16:L16" si="0">SUM(D12:D15)</f>
        <v>0</v>
      </c>
      <c r="E16" s="22">
        <f t="shared" si="0"/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 t="shared" si="0"/>
        <v>7</v>
      </c>
      <c r="K16" s="22">
        <f t="shared" si="0"/>
        <v>0</v>
      </c>
      <c r="L16" s="22">
        <f t="shared" si="0"/>
        <v>72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>
        <v>26</v>
      </c>
      <c r="D18" s="22">
        <v>0</v>
      </c>
      <c r="E18" s="22">
        <v>0</v>
      </c>
      <c r="F18" s="22">
        <v>0</v>
      </c>
      <c r="G18" s="22">
        <v>0</v>
      </c>
      <c r="H18" s="22">
        <v>1</v>
      </c>
      <c r="I18" s="22">
        <v>0</v>
      </c>
      <c r="J18" s="23"/>
      <c r="K18" s="22">
        <v>0</v>
      </c>
      <c r="L18" s="22">
        <f t="shared" ref="L18:L24" si="1">C18+D18+E18+F18+G18+H18+I18+K18</f>
        <v>27</v>
      </c>
    </row>
    <row r="19" spans="2:12">
      <c r="B19" s="21" t="s">
        <v>5</v>
      </c>
      <c r="C19" s="22">
        <v>262</v>
      </c>
      <c r="D19" s="22">
        <v>3</v>
      </c>
      <c r="E19" s="22">
        <v>0</v>
      </c>
      <c r="F19" s="22">
        <v>0</v>
      </c>
      <c r="G19" s="22">
        <v>0</v>
      </c>
      <c r="H19" s="22">
        <v>22</v>
      </c>
      <c r="I19" s="22">
        <v>0</v>
      </c>
      <c r="J19" s="23"/>
      <c r="K19" s="22">
        <v>3</v>
      </c>
      <c r="L19" s="22">
        <f t="shared" si="1"/>
        <v>290</v>
      </c>
    </row>
    <row r="20" spans="2:12">
      <c r="B20" s="21" t="s">
        <v>6</v>
      </c>
      <c r="C20" s="22">
        <v>111</v>
      </c>
      <c r="D20" s="22">
        <v>3</v>
      </c>
      <c r="E20" s="22">
        <v>0</v>
      </c>
      <c r="F20" s="22">
        <v>0</v>
      </c>
      <c r="G20" s="22">
        <v>0</v>
      </c>
      <c r="H20" s="22">
        <v>21</v>
      </c>
      <c r="I20" s="22">
        <v>0</v>
      </c>
      <c r="J20" s="23"/>
      <c r="K20" s="22">
        <v>2</v>
      </c>
      <c r="L20" s="22">
        <f t="shared" si="1"/>
        <v>137</v>
      </c>
    </row>
    <row r="21" spans="2:12">
      <c r="B21" s="21" t="s">
        <v>7</v>
      </c>
      <c r="C21" s="22">
        <v>91</v>
      </c>
      <c r="D21" s="22">
        <v>2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3"/>
      <c r="K21" s="22">
        <v>3</v>
      </c>
      <c r="L21" s="22">
        <f t="shared" si="1"/>
        <v>96</v>
      </c>
    </row>
    <row r="22" spans="2:12">
      <c r="B22" s="21" t="s">
        <v>8</v>
      </c>
      <c r="C22" s="22">
        <v>55</v>
      </c>
      <c r="D22" s="22">
        <v>1</v>
      </c>
      <c r="E22" s="22">
        <v>0</v>
      </c>
      <c r="F22" s="22">
        <v>0</v>
      </c>
      <c r="G22" s="22">
        <v>0</v>
      </c>
      <c r="H22" s="22">
        <v>4</v>
      </c>
      <c r="I22" s="22">
        <v>0</v>
      </c>
      <c r="J22" s="23"/>
      <c r="K22" s="22">
        <v>3</v>
      </c>
      <c r="L22" s="22">
        <f t="shared" si="1"/>
        <v>63</v>
      </c>
    </row>
    <row r="23" spans="2:12">
      <c r="B23" s="21" t="s">
        <v>9</v>
      </c>
      <c r="C23" s="22">
        <v>9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3"/>
      <c r="K23" s="22">
        <v>0</v>
      </c>
      <c r="L23" s="22">
        <f t="shared" si="1"/>
        <v>9</v>
      </c>
    </row>
    <row r="24" spans="2:12">
      <c r="B24" s="24" t="s">
        <v>24</v>
      </c>
      <c r="C24" s="25">
        <f>SUM(C18:C23)</f>
        <v>554</v>
      </c>
      <c r="D24" s="25">
        <f t="shared" ref="D24:I24" si="2">SUM(D18:D23)</f>
        <v>9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25">
        <f t="shared" si="2"/>
        <v>48</v>
      </c>
      <c r="I24" s="25">
        <f t="shared" si="2"/>
        <v>0</v>
      </c>
      <c r="J24" s="26"/>
      <c r="K24" s="25">
        <f>SUM(K18:K23)</f>
        <v>11</v>
      </c>
      <c r="L24" s="25">
        <f t="shared" si="1"/>
        <v>622</v>
      </c>
    </row>
    <row r="25" spans="2:12">
      <c r="B25" s="27" t="s">
        <v>0</v>
      </c>
      <c r="C25" s="28">
        <f>C16+C24</f>
        <v>619</v>
      </c>
      <c r="D25" s="28">
        <f t="shared" ref="D25:L25" si="3">D16+D24</f>
        <v>9</v>
      </c>
      <c r="E25" s="28">
        <f t="shared" si="3"/>
        <v>0</v>
      </c>
      <c r="F25" s="28">
        <f t="shared" si="3"/>
        <v>0</v>
      </c>
      <c r="G25" s="28">
        <f t="shared" si="3"/>
        <v>0</v>
      </c>
      <c r="H25" s="28">
        <f t="shared" si="3"/>
        <v>48</v>
      </c>
      <c r="I25" s="28">
        <f t="shared" si="3"/>
        <v>0</v>
      </c>
      <c r="J25" s="28">
        <f t="shared" si="3"/>
        <v>7</v>
      </c>
      <c r="K25" s="28">
        <f t="shared" si="3"/>
        <v>11</v>
      </c>
      <c r="L25" s="28">
        <f t="shared" si="3"/>
        <v>694</v>
      </c>
    </row>
    <row r="26" spans="2:1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8" t="s">
        <v>31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68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 t="s">
        <v>34</v>
      </c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65" t="s">
        <v>69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 thickBo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 ht="13.5" thickBot="1">
      <c r="B12" s="21" t="s">
        <v>1</v>
      </c>
      <c r="C12" s="66">
        <v>3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43">
        <f>C12+D12+E12+F12+G12+H12+I12+J12+K12</f>
        <v>3</v>
      </c>
    </row>
    <row r="13" spans="2:12" ht="13.5" thickBot="1">
      <c r="B13" s="21" t="s">
        <v>2</v>
      </c>
      <c r="C13" s="68">
        <v>91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43">
        <f>C13+D13+E13+F13+G13+H13+I13+J13+K13</f>
        <v>91</v>
      </c>
    </row>
    <row r="14" spans="2:12" ht="13.5" thickBot="1">
      <c r="B14" s="21" t="s">
        <v>3</v>
      </c>
      <c r="C14" s="68">
        <v>44</v>
      </c>
      <c r="D14" s="69">
        <v>1</v>
      </c>
      <c r="E14" s="69">
        <v>1</v>
      </c>
      <c r="F14" s="69">
        <v>0</v>
      </c>
      <c r="G14" s="69">
        <v>0</v>
      </c>
      <c r="H14" s="69">
        <v>0</v>
      </c>
      <c r="I14" s="69">
        <v>0</v>
      </c>
      <c r="J14" s="69">
        <v>2</v>
      </c>
      <c r="K14" s="69">
        <v>0</v>
      </c>
      <c r="L14" s="43">
        <f>C14+D14+E14+F14+G14+H14+I14+J14+K14</f>
        <v>48</v>
      </c>
    </row>
    <row r="15" spans="2:12" ht="13.5" thickBot="1">
      <c r="B15" s="21" t="s">
        <v>25</v>
      </c>
      <c r="C15" s="68">
        <v>87</v>
      </c>
      <c r="D15" s="69">
        <v>6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3</v>
      </c>
      <c r="L15" s="43">
        <f>C15+D15+E15+F15+G15+H15+I15+J15+K15</f>
        <v>96</v>
      </c>
    </row>
    <row r="16" spans="2:12">
      <c r="B16" s="21" t="s">
        <v>23</v>
      </c>
      <c r="C16" s="43">
        <f>SUM(C12:C15)</f>
        <v>225</v>
      </c>
      <c r="D16" s="43">
        <f t="shared" ref="D16:L16" si="0">SUM(D12:D15)</f>
        <v>7</v>
      </c>
      <c r="E16" s="43">
        <f t="shared" si="0"/>
        <v>1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2</v>
      </c>
      <c r="K16" s="43">
        <f t="shared" si="0"/>
        <v>3</v>
      </c>
      <c r="L16" s="43">
        <f t="shared" si="0"/>
        <v>238</v>
      </c>
    </row>
    <row r="17" spans="2:12" ht="13.5" thickBot="1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 ht="13.5" thickBot="1">
      <c r="B18" s="21" t="s">
        <v>4</v>
      </c>
      <c r="C18" s="66">
        <v>4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"/>
      <c r="K18" s="66">
        <v>0</v>
      </c>
      <c r="L18" s="43">
        <f t="shared" ref="L18:L24" si="1">C18+D18+E18+F18+G18+H18+I18+K18</f>
        <v>4</v>
      </c>
    </row>
    <row r="19" spans="2:12" ht="13.5" thickBot="1">
      <c r="B19" s="21" t="s">
        <v>5</v>
      </c>
      <c r="C19" s="68">
        <v>163</v>
      </c>
      <c r="D19" s="69">
        <v>13</v>
      </c>
      <c r="E19" s="69">
        <v>0</v>
      </c>
      <c r="F19" s="69">
        <v>0</v>
      </c>
      <c r="G19" s="69">
        <v>0</v>
      </c>
      <c r="H19" s="69">
        <v>1</v>
      </c>
      <c r="I19" s="69">
        <v>0</v>
      </c>
      <c r="J19" s="23"/>
      <c r="K19" s="68">
        <v>0</v>
      </c>
      <c r="L19" s="43">
        <f t="shared" si="1"/>
        <v>177</v>
      </c>
    </row>
    <row r="20" spans="2:12" ht="13.5" thickBot="1">
      <c r="B20" s="21" t="s">
        <v>6</v>
      </c>
      <c r="C20" s="68">
        <v>446</v>
      </c>
      <c r="D20" s="69">
        <v>27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23"/>
      <c r="K20" s="68">
        <v>3</v>
      </c>
      <c r="L20" s="43">
        <f t="shared" si="1"/>
        <v>476</v>
      </c>
    </row>
    <row r="21" spans="2:12" ht="13.5" thickBot="1">
      <c r="B21" s="21" t="s">
        <v>7</v>
      </c>
      <c r="C21" s="68">
        <v>77</v>
      </c>
      <c r="D21" s="69">
        <v>3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23"/>
      <c r="K21" s="68">
        <v>3</v>
      </c>
      <c r="L21" s="43">
        <f t="shared" si="1"/>
        <v>83</v>
      </c>
    </row>
    <row r="22" spans="2:12" ht="13.5" thickBot="1">
      <c r="B22" s="21" t="s">
        <v>8</v>
      </c>
      <c r="C22" s="68">
        <v>89</v>
      </c>
      <c r="D22" s="69">
        <v>1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23"/>
      <c r="K22" s="68">
        <v>4</v>
      </c>
      <c r="L22" s="43">
        <f t="shared" si="1"/>
        <v>94</v>
      </c>
    </row>
    <row r="23" spans="2:12" ht="13.5" thickBot="1">
      <c r="B23" s="21" t="s">
        <v>9</v>
      </c>
      <c r="C23" s="68">
        <v>30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3"/>
      <c r="K23" s="68">
        <v>1</v>
      </c>
      <c r="L23" s="43">
        <f t="shared" si="1"/>
        <v>31</v>
      </c>
    </row>
    <row r="24" spans="2:12">
      <c r="B24" s="24" t="s">
        <v>24</v>
      </c>
      <c r="C24" s="44">
        <f>SUM(C18:C23)</f>
        <v>809</v>
      </c>
      <c r="D24" s="44">
        <f t="shared" ref="D24:I24" si="2">SUM(D18:D23)</f>
        <v>44</v>
      </c>
      <c r="E24" s="44">
        <f t="shared" si="2"/>
        <v>0</v>
      </c>
      <c r="F24" s="44">
        <f t="shared" si="2"/>
        <v>0</v>
      </c>
      <c r="G24" s="44">
        <f t="shared" si="2"/>
        <v>0</v>
      </c>
      <c r="H24" s="44">
        <f t="shared" si="2"/>
        <v>1</v>
      </c>
      <c r="I24" s="44">
        <f t="shared" si="2"/>
        <v>0</v>
      </c>
      <c r="J24" s="44"/>
      <c r="K24" s="44">
        <f>SUM(K18:K23)</f>
        <v>11</v>
      </c>
      <c r="L24" s="44">
        <f t="shared" si="1"/>
        <v>865</v>
      </c>
    </row>
    <row r="25" spans="2:12">
      <c r="B25" s="27" t="s">
        <v>0</v>
      </c>
      <c r="C25" s="28">
        <f>C16+C24</f>
        <v>1034</v>
      </c>
      <c r="D25" s="28">
        <f t="shared" ref="D25:L25" si="3">D16+D24</f>
        <v>51</v>
      </c>
      <c r="E25" s="28">
        <f t="shared" si="3"/>
        <v>1</v>
      </c>
      <c r="F25" s="28">
        <f t="shared" si="3"/>
        <v>0</v>
      </c>
      <c r="G25" s="28">
        <f t="shared" si="3"/>
        <v>0</v>
      </c>
      <c r="H25" s="28">
        <f t="shared" si="3"/>
        <v>1</v>
      </c>
      <c r="I25" s="28">
        <f t="shared" si="3"/>
        <v>0</v>
      </c>
      <c r="J25" s="28">
        <f t="shared" si="3"/>
        <v>2</v>
      </c>
      <c r="K25" s="28">
        <f t="shared" si="3"/>
        <v>14</v>
      </c>
      <c r="L25" s="28">
        <f t="shared" si="3"/>
        <v>1103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58" t="s">
        <v>49</v>
      </c>
      <c r="D2" s="158"/>
      <c r="E2" s="158"/>
      <c r="F2" s="158"/>
      <c r="G2" s="158"/>
      <c r="H2" s="8"/>
      <c r="I2" s="8"/>
      <c r="J2" s="8"/>
      <c r="K2" s="8"/>
      <c r="L2" s="8"/>
    </row>
    <row r="3" spans="2:12">
      <c r="B3" s="7" t="s">
        <v>28</v>
      </c>
      <c r="C3" s="158" t="s">
        <v>70</v>
      </c>
      <c r="D3" s="158"/>
      <c r="E3" s="158"/>
      <c r="F3" s="158"/>
      <c r="G3" s="158"/>
      <c r="H3" s="8"/>
      <c r="I3" s="8"/>
      <c r="J3" s="8"/>
      <c r="K3" s="8"/>
      <c r="L3" s="8"/>
    </row>
    <row r="4" spans="2:12">
      <c r="B4" s="8" t="s">
        <v>30</v>
      </c>
      <c r="C4" s="8"/>
      <c r="D4" s="70">
        <v>42490</v>
      </c>
      <c r="E4" s="8"/>
      <c r="F4" s="8"/>
      <c r="G4" s="8"/>
      <c r="H4" s="8"/>
      <c r="I4" s="8"/>
      <c r="J4" s="8"/>
      <c r="K4" s="8"/>
      <c r="L4" s="8"/>
    </row>
    <row r="5" spans="2:12">
      <c r="B5" s="161" t="s">
        <v>36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62" t="s">
        <v>32</v>
      </c>
      <c r="C8" s="162" t="s">
        <v>11</v>
      </c>
      <c r="D8" s="162"/>
      <c r="E8" s="162"/>
      <c r="F8" s="162"/>
      <c r="G8" s="162"/>
      <c r="H8" s="162"/>
      <c r="I8" s="162"/>
      <c r="J8" s="162" t="s">
        <v>12</v>
      </c>
      <c r="K8" s="162" t="s">
        <v>13</v>
      </c>
      <c r="L8" s="162" t="s">
        <v>0</v>
      </c>
    </row>
    <row r="9" spans="2:12" ht="12.75" customHeight="1">
      <c r="B9" s="162"/>
      <c r="C9" s="162" t="s">
        <v>14</v>
      </c>
      <c r="D9" s="162"/>
      <c r="E9" s="162"/>
      <c r="F9" s="162"/>
      <c r="G9" s="162" t="s">
        <v>15</v>
      </c>
      <c r="H9" s="162"/>
      <c r="I9" s="162"/>
      <c r="J9" s="162"/>
      <c r="K9" s="162"/>
      <c r="L9" s="162"/>
    </row>
    <row r="10" spans="2:12" ht="36">
      <c r="B10" s="162"/>
      <c r="C10" s="34" t="s">
        <v>16</v>
      </c>
      <c r="D10" s="34" t="s">
        <v>17</v>
      </c>
      <c r="E10" s="34" t="s">
        <v>18</v>
      </c>
      <c r="F10" s="34" t="s">
        <v>19</v>
      </c>
      <c r="G10" s="34" t="s">
        <v>20</v>
      </c>
      <c r="H10" s="34" t="s">
        <v>18</v>
      </c>
      <c r="I10" s="34" t="s">
        <v>19</v>
      </c>
      <c r="J10" s="162"/>
      <c r="K10" s="162"/>
      <c r="L10" s="162"/>
    </row>
    <row r="11" spans="2:12" ht="12.75" customHeight="1">
      <c r="B11" s="159" t="s">
        <v>21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2:12">
      <c r="B12" s="15" t="s">
        <v>1</v>
      </c>
      <c r="C12" s="71">
        <v>2</v>
      </c>
      <c r="D12" s="71">
        <v>0</v>
      </c>
      <c r="E12" s="71">
        <v>1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60">
        <f>C12+D12+E12+F12+G12+H12+I12+J12+K12</f>
        <v>3</v>
      </c>
    </row>
    <row r="13" spans="2:12">
      <c r="B13" s="15" t="s">
        <v>2</v>
      </c>
      <c r="C13" s="71">
        <v>58</v>
      </c>
      <c r="D13" s="71">
        <v>2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4</v>
      </c>
      <c r="K13" s="71">
        <v>0</v>
      </c>
      <c r="L13" s="60">
        <f>C13+D13+E13+F13+G13+H13+I13+J13+K13</f>
        <v>64</v>
      </c>
    </row>
    <row r="14" spans="2:12">
      <c r="B14" s="15" t="s">
        <v>3</v>
      </c>
      <c r="C14" s="71">
        <v>6</v>
      </c>
      <c r="D14" s="71">
        <v>0</v>
      </c>
      <c r="E14" s="71">
        <v>0</v>
      </c>
      <c r="F14" s="71">
        <v>0</v>
      </c>
      <c r="G14" s="71">
        <v>0</v>
      </c>
      <c r="H14" s="71">
        <v>4</v>
      </c>
      <c r="I14" s="71">
        <v>0</v>
      </c>
      <c r="J14" s="71">
        <v>1</v>
      </c>
      <c r="K14" s="71">
        <v>0</v>
      </c>
      <c r="L14" s="60">
        <f>C14+D14+E14+F14+G14+H14+I14+J14+K14</f>
        <v>11</v>
      </c>
    </row>
    <row r="15" spans="2:12">
      <c r="B15" s="15" t="s">
        <v>25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60">
        <f>C15+D15+E15+F15+G15+H15+I15+J15+K15</f>
        <v>0</v>
      </c>
    </row>
    <row r="16" spans="2:12">
      <c r="B16" s="15" t="s">
        <v>23</v>
      </c>
      <c r="C16" s="60">
        <f t="shared" ref="C16:L16" si="0">SUM(C12:C15)</f>
        <v>66</v>
      </c>
      <c r="D16" s="60">
        <f t="shared" si="0"/>
        <v>2</v>
      </c>
      <c r="E16" s="60">
        <f t="shared" si="0"/>
        <v>1</v>
      </c>
      <c r="F16" s="60">
        <f t="shared" si="0"/>
        <v>0</v>
      </c>
      <c r="G16" s="60">
        <f t="shared" si="0"/>
        <v>0</v>
      </c>
      <c r="H16" s="60">
        <f t="shared" si="0"/>
        <v>4</v>
      </c>
      <c r="I16" s="60">
        <f t="shared" si="0"/>
        <v>0</v>
      </c>
      <c r="J16" s="60">
        <f t="shared" si="0"/>
        <v>5</v>
      </c>
      <c r="K16" s="60">
        <f t="shared" si="0"/>
        <v>0</v>
      </c>
      <c r="L16" s="60">
        <f t="shared" si="0"/>
        <v>78</v>
      </c>
    </row>
    <row r="17" spans="2:12">
      <c r="B17" s="160" t="s">
        <v>37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</row>
    <row r="18" spans="2:12">
      <c r="B18" s="15" t="s">
        <v>4</v>
      </c>
      <c r="C18" s="71">
        <v>52</v>
      </c>
      <c r="D18" s="71">
        <v>3</v>
      </c>
      <c r="E18" s="71">
        <v>0</v>
      </c>
      <c r="F18" s="71">
        <v>0</v>
      </c>
      <c r="G18" s="71">
        <v>0</v>
      </c>
      <c r="H18" s="71">
        <v>1</v>
      </c>
      <c r="I18" s="71">
        <v>0</v>
      </c>
      <c r="J18" s="17"/>
      <c r="K18" s="72">
        <v>0</v>
      </c>
      <c r="L18" s="60">
        <f t="shared" ref="L18:L24" si="1">C18+D18+E18+F18+G18+H18+I18+K18</f>
        <v>56</v>
      </c>
    </row>
    <row r="19" spans="2:12">
      <c r="B19" s="15" t="s">
        <v>5</v>
      </c>
      <c r="C19" s="71">
        <v>185</v>
      </c>
      <c r="D19" s="71">
        <v>5</v>
      </c>
      <c r="E19" s="71">
        <v>2</v>
      </c>
      <c r="F19" s="71">
        <v>0</v>
      </c>
      <c r="G19" s="71">
        <v>0</v>
      </c>
      <c r="H19" s="71">
        <v>3</v>
      </c>
      <c r="I19" s="71">
        <v>0</v>
      </c>
      <c r="J19" s="17"/>
      <c r="K19" s="72">
        <v>5</v>
      </c>
      <c r="L19" s="60">
        <f t="shared" si="1"/>
        <v>200</v>
      </c>
    </row>
    <row r="20" spans="2:12">
      <c r="B20" s="15" t="s">
        <v>6</v>
      </c>
      <c r="C20" s="71">
        <v>180</v>
      </c>
      <c r="D20" s="71">
        <v>3</v>
      </c>
      <c r="E20" s="71">
        <v>0</v>
      </c>
      <c r="F20" s="71">
        <v>0</v>
      </c>
      <c r="G20" s="71">
        <v>0</v>
      </c>
      <c r="H20" s="71">
        <v>8</v>
      </c>
      <c r="I20" s="71">
        <v>0</v>
      </c>
      <c r="J20" s="17"/>
      <c r="K20" s="72">
        <v>4</v>
      </c>
      <c r="L20" s="60">
        <f t="shared" si="1"/>
        <v>195</v>
      </c>
    </row>
    <row r="21" spans="2:12">
      <c r="B21" s="15" t="s">
        <v>38</v>
      </c>
      <c r="C21" s="71">
        <v>150</v>
      </c>
      <c r="D21" s="71">
        <v>5</v>
      </c>
      <c r="E21" s="71">
        <v>3</v>
      </c>
      <c r="F21" s="71">
        <v>0</v>
      </c>
      <c r="G21" s="71">
        <v>0</v>
      </c>
      <c r="H21" s="71">
        <v>9</v>
      </c>
      <c r="I21" s="71">
        <v>0</v>
      </c>
      <c r="J21" s="17"/>
      <c r="K21" s="72">
        <v>3</v>
      </c>
      <c r="L21" s="60">
        <f t="shared" si="1"/>
        <v>170</v>
      </c>
    </row>
    <row r="22" spans="2:12">
      <c r="B22" s="15" t="s">
        <v>8</v>
      </c>
      <c r="C22" s="71">
        <v>55</v>
      </c>
      <c r="D22" s="71">
        <v>1</v>
      </c>
      <c r="E22" s="71">
        <v>0</v>
      </c>
      <c r="F22" s="71">
        <v>0</v>
      </c>
      <c r="G22" s="71">
        <v>0</v>
      </c>
      <c r="H22" s="71">
        <v>5</v>
      </c>
      <c r="I22" s="71">
        <v>0</v>
      </c>
      <c r="J22" s="17"/>
      <c r="K22" s="72">
        <v>4</v>
      </c>
      <c r="L22" s="60">
        <f t="shared" si="1"/>
        <v>65</v>
      </c>
    </row>
    <row r="23" spans="2:12">
      <c r="B23" s="15" t="s">
        <v>9</v>
      </c>
      <c r="C23" s="71">
        <v>4</v>
      </c>
      <c r="D23" s="71">
        <v>0</v>
      </c>
      <c r="E23" s="71">
        <v>0</v>
      </c>
      <c r="F23" s="71">
        <v>0</v>
      </c>
      <c r="G23" s="71">
        <v>0</v>
      </c>
      <c r="H23" s="71">
        <v>1</v>
      </c>
      <c r="I23" s="71">
        <v>0</v>
      </c>
      <c r="J23" s="17"/>
      <c r="K23" s="72">
        <v>0</v>
      </c>
      <c r="L23" s="60">
        <f t="shared" si="1"/>
        <v>5</v>
      </c>
    </row>
    <row r="24" spans="2:12">
      <c r="B24" s="18" t="s">
        <v>24</v>
      </c>
      <c r="C24" s="61">
        <f t="shared" ref="C24:I24" si="2">SUM(C18:C23)</f>
        <v>626</v>
      </c>
      <c r="D24" s="61">
        <f t="shared" si="2"/>
        <v>17</v>
      </c>
      <c r="E24" s="61">
        <f t="shared" si="2"/>
        <v>5</v>
      </c>
      <c r="F24" s="61">
        <f t="shared" si="2"/>
        <v>0</v>
      </c>
      <c r="G24" s="61">
        <f t="shared" si="2"/>
        <v>0</v>
      </c>
      <c r="H24" s="61">
        <f t="shared" si="2"/>
        <v>27</v>
      </c>
      <c r="I24" s="61">
        <f t="shared" si="2"/>
        <v>0</v>
      </c>
      <c r="J24" s="61"/>
      <c r="K24" s="61">
        <f>SUM(K18:K23)</f>
        <v>16</v>
      </c>
      <c r="L24" s="61">
        <f t="shared" si="1"/>
        <v>691</v>
      </c>
    </row>
    <row r="25" spans="2:12">
      <c r="B25" s="19" t="s">
        <v>0</v>
      </c>
      <c r="C25" s="20">
        <f t="shared" ref="C25:L25" si="3">C16+C24</f>
        <v>692</v>
      </c>
      <c r="D25" s="20">
        <f t="shared" si="3"/>
        <v>19</v>
      </c>
      <c r="E25" s="20">
        <f t="shared" si="3"/>
        <v>6</v>
      </c>
      <c r="F25" s="20">
        <f t="shared" si="3"/>
        <v>0</v>
      </c>
      <c r="G25" s="20">
        <f t="shared" si="3"/>
        <v>0</v>
      </c>
      <c r="H25" s="20">
        <f t="shared" si="3"/>
        <v>31</v>
      </c>
      <c r="I25" s="20">
        <f t="shared" si="3"/>
        <v>0</v>
      </c>
      <c r="J25" s="20">
        <f t="shared" si="3"/>
        <v>5</v>
      </c>
      <c r="K25" s="20">
        <f t="shared" si="3"/>
        <v>16</v>
      </c>
      <c r="L25" s="20">
        <f t="shared" si="3"/>
        <v>769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51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72" t="s">
        <v>26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3" t="s">
        <v>32</v>
      </c>
      <c r="C8" s="173" t="s">
        <v>11</v>
      </c>
      <c r="D8" s="173"/>
      <c r="E8" s="173"/>
      <c r="F8" s="173"/>
      <c r="G8" s="173"/>
      <c r="H8" s="173"/>
      <c r="I8" s="173"/>
      <c r="J8" s="173" t="s">
        <v>12</v>
      </c>
      <c r="K8" s="173" t="s">
        <v>13</v>
      </c>
      <c r="L8" s="173" t="s">
        <v>0</v>
      </c>
    </row>
    <row r="9" spans="2:12" ht="12.75" customHeight="1">
      <c r="B9" s="173"/>
      <c r="C9" s="173" t="s">
        <v>14</v>
      </c>
      <c r="D9" s="173"/>
      <c r="E9" s="173"/>
      <c r="F9" s="173"/>
      <c r="G9" s="173" t="s">
        <v>15</v>
      </c>
      <c r="H9" s="173"/>
      <c r="I9" s="173"/>
      <c r="J9" s="173"/>
      <c r="K9" s="173"/>
      <c r="L9" s="173"/>
    </row>
    <row r="10" spans="2:12" ht="36">
      <c r="B10" s="173"/>
      <c r="C10" s="73" t="s">
        <v>16</v>
      </c>
      <c r="D10" s="73" t="s">
        <v>17</v>
      </c>
      <c r="E10" s="73" t="s">
        <v>18</v>
      </c>
      <c r="F10" s="73" t="s">
        <v>19</v>
      </c>
      <c r="G10" s="73" t="s">
        <v>20</v>
      </c>
      <c r="H10" s="73" t="s">
        <v>18</v>
      </c>
      <c r="I10" s="73" t="s">
        <v>19</v>
      </c>
      <c r="J10" s="173"/>
      <c r="K10" s="173"/>
      <c r="L10" s="173"/>
    </row>
    <row r="11" spans="2:12" ht="12.75" customHeight="1">
      <c r="B11" s="170" t="s">
        <v>21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</row>
    <row r="12" spans="2:12">
      <c r="B12" s="74" t="s">
        <v>1</v>
      </c>
      <c r="C12" s="75">
        <v>2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f t="shared" ref="L12:L15" si="0">C12+D12+E12+F12+G12+H12+I12+J12+K12</f>
        <v>2</v>
      </c>
    </row>
    <row r="13" spans="2:12">
      <c r="B13" s="74" t="s">
        <v>2</v>
      </c>
      <c r="C13" s="75">
        <v>46</v>
      </c>
      <c r="D13" s="75">
        <v>2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1</v>
      </c>
      <c r="L13" s="75">
        <f t="shared" si="0"/>
        <v>49</v>
      </c>
    </row>
    <row r="14" spans="2:12">
      <c r="B14" s="74" t="s">
        <v>3</v>
      </c>
      <c r="C14" s="75">
        <v>7</v>
      </c>
      <c r="D14" s="75">
        <v>1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2</v>
      </c>
      <c r="K14" s="75">
        <v>1</v>
      </c>
      <c r="L14" s="75">
        <f t="shared" si="0"/>
        <v>11</v>
      </c>
    </row>
    <row r="15" spans="2:12">
      <c r="B15" s="74" t="s">
        <v>25</v>
      </c>
      <c r="C15" s="75">
        <v>7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f t="shared" si="0"/>
        <v>7</v>
      </c>
    </row>
    <row r="16" spans="2:12">
      <c r="B16" s="74" t="s">
        <v>23</v>
      </c>
      <c r="C16" s="75">
        <f t="shared" ref="C16:L16" si="1">SUM(C12:C15)</f>
        <v>62</v>
      </c>
      <c r="D16" s="75">
        <f t="shared" si="1"/>
        <v>3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2</v>
      </c>
      <c r="K16" s="75">
        <f t="shared" si="1"/>
        <v>2</v>
      </c>
      <c r="L16" s="75">
        <f t="shared" si="1"/>
        <v>69</v>
      </c>
    </row>
    <row r="17" spans="2:12">
      <c r="B17" s="171" t="s">
        <v>22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</row>
    <row r="18" spans="2:12">
      <c r="B18" s="74" t="s">
        <v>4</v>
      </c>
      <c r="C18" s="75">
        <v>10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6"/>
      <c r="K18" s="75">
        <v>0</v>
      </c>
      <c r="L18" s="75">
        <f t="shared" ref="L18:L24" si="2">C18+D18+E18+F18+G18+H18+I18+K18</f>
        <v>10</v>
      </c>
    </row>
    <row r="19" spans="2:12">
      <c r="B19" s="74" t="s">
        <v>5</v>
      </c>
      <c r="C19" s="75">
        <v>266</v>
      </c>
      <c r="D19" s="75">
        <v>3</v>
      </c>
      <c r="E19" s="75">
        <v>0</v>
      </c>
      <c r="F19" s="75">
        <v>0</v>
      </c>
      <c r="G19" s="75">
        <v>0</v>
      </c>
      <c r="H19" s="75">
        <v>10</v>
      </c>
      <c r="I19" s="75">
        <v>0</v>
      </c>
      <c r="J19" s="76"/>
      <c r="K19" s="75">
        <v>31</v>
      </c>
      <c r="L19" s="75">
        <f t="shared" si="2"/>
        <v>310</v>
      </c>
    </row>
    <row r="20" spans="2:12">
      <c r="B20" s="74" t="s">
        <v>6</v>
      </c>
      <c r="C20" s="75">
        <v>119</v>
      </c>
      <c r="D20" s="75">
        <v>1</v>
      </c>
      <c r="E20" s="75">
        <v>0</v>
      </c>
      <c r="F20" s="75">
        <v>0</v>
      </c>
      <c r="G20" s="75">
        <v>0</v>
      </c>
      <c r="H20" s="75">
        <v>10</v>
      </c>
      <c r="I20" s="75">
        <v>0</v>
      </c>
      <c r="J20" s="76"/>
      <c r="K20" s="75">
        <v>15</v>
      </c>
      <c r="L20" s="75">
        <f t="shared" si="2"/>
        <v>145</v>
      </c>
    </row>
    <row r="21" spans="2:12">
      <c r="B21" s="74" t="s">
        <v>7</v>
      </c>
      <c r="C21" s="75">
        <v>10</v>
      </c>
      <c r="D21" s="75">
        <v>0</v>
      </c>
      <c r="E21" s="75">
        <v>0</v>
      </c>
      <c r="F21" s="75">
        <v>0</v>
      </c>
      <c r="G21" s="75">
        <v>0</v>
      </c>
      <c r="H21" s="75">
        <v>1</v>
      </c>
      <c r="I21" s="75">
        <v>0</v>
      </c>
      <c r="J21" s="76"/>
      <c r="K21" s="75">
        <v>4</v>
      </c>
      <c r="L21" s="75">
        <f t="shared" si="2"/>
        <v>15</v>
      </c>
    </row>
    <row r="22" spans="2:12">
      <c r="B22" s="74" t="s">
        <v>8</v>
      </c>
      <c r="C22" s="75">
        <v>22</v>
      </c>
      <c r="D22" s="75">
        <v>1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6"/>
      <c r="K22" s="75">
        <v>0</v>
      </c>
      <c r="L22" s="75">
        <f t="shared" si="2"/>
        <v>23</v>
      </c>
    </row>
    <row r="23" spans="2:12">
      <c r="B23" s="74" t="s">
        <v>9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6"/>
      <c r="K23" s="75">
        <v>0</v>
      </c>
      <c r="L23" s="75">
        <f t="shared" si="2"/>
        <v>0</v>
      </c>
    </row>
    <row r="24" spans="2:12">
      <c r="B24" s="77" t="s">
        <v>24</v>
      </c>
      <c r="C24" s="78">
        <f t="shared" ref="C24:I24" si="3">SUM(C18:C23)</f>
        <v>427</v>
      </c>
      <c r="D24" s="78">
        <f t="shared" si="3"/>
        <v>5</v>
      </c>
      <c r="E24" s="78">
        <f t="shared" si="3"/>
        <v>0</v>
      </c>
      <c r="F24" s="78">
        <f t="shared" si="3"/>
        <v>0</v>
      </c>
      <c r="G24" s="78">
        <f t="shared" si="3"/>
        <v>0</v>
      </c>
      <c r="H24" s="78">
        <f t="shared" si="3"/>
        <v>21</v>
      </c>
      <c r="I24" s="78">
        <f t="shared" si="3"/>
        <v>0</v>
      </c>
      <c r="J24" s="79"/>
      <c r="K24" s="78">
        <f>SUM(K18:K23)</f>
        <v>50</v>
      </c>
      <c r="L24" s="78">
        <f t="shared" si="2"/>
        <v>503</v>
      </c>
    </row>
    <row r="25" spans="2:12">
      <c r="B25" s="80" t="s">
        <v>0</v>
      </c>
      <c r="C25" s="81">
        <f t="shared" ref="C25:L25" si="4">C16+C24</f>
        <v>489</v>
      </c>
      <c r="D25" s="81">
        <f t="shared" si="4"/>
        <v>8</v>
      </c>
      <c r="E25" s="81">
        <f t="shared" si="4"/>
        <v>0</v>
      </c>
      <c r="F25" s="81">
        <f t="shared" si="4"/>
        <v>0</v>
      </c>
      <c r="G25" s="81">
        <f t="shared" si="4"/>
        <v>0</v>
      </c>
      <c r="H25" s="81">
        <f t="shared" si="4"/>
        <v>21</v>
      </c>
      <c r="I25" s="81">
        <f t="shared" si="4"/>
        <v>0</v>
      </c>
      <c r="J25" s="81">
        <f t="shared" si="4"/>
        <v>2</v>
      </c>
      <c r="K25" s="81">
        <f t="shared" si="4"/>
        <v>52</v>
      </c>
      <c r="L25" s="81">
        <f t="shared" si="4"/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t="s">
        <v>40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>
      <c r="B3" s="7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>
      <c r="B4" s="8" t="s">
        <v>71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2">
      <c r="B5" s="161" t="s">
        <v>36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83" t="s">
        <v>32</v>
      </c>
      <c r="C8" s="183" t="s">
        <v>11</v>
      </c>
      <c r="D8" s="183"/>
      <c r="E8" s="183"/>
      <c r="F8" s="183"/>
      <c r="G8" s="183"/>
      <c r="H8" s="183"/>
      <c r="I8" s="183"/>
      <c r="J8" s="183" t="s">
        <v>12</v>
      </c>
      <c r="K8" s="183" t="s">
        <v>13</v>
      </c>
      <c r="L8" s="183" t="s">
        <v>0</v>
      </c>
    </row>
    <row r="9" spans="2:12" ht="12.75" customHeight="1">
      <c r="B9" s="183"/>
      <c r="C9" s="183" t="s">
        <v>14</v>
      </c>
      <c r="D9" s="183"/>
      <c r="E9" s="183"/>
      <c r="F9" s="183"/>
      <c r="G9" s="183" t="s">
        <v>15</v>
      </c>
      <c r="H9" s="183"/>
      <c r="I9" s="183"/>
      <c r="J9" s="183"/>
      <c r="K9" s="183"/>
      <c r="L9" s="183"/>
    </row>
    <row r="10" spans="2:12" ht="36">
      <c r="B10" s="183"/>
      <c r="C10" s="184" t="s">
        <v>16</v>
      </c>
      <c r="D10" s="184" t="s">
        <v>17</v>
      </c>
      <c r="E10" s="184" t="s">
        <v>18</v>
      </c>
      <c r="F10" s="184" t="s">
        <v>19</v>
      </c>
      <c r="G10" s="184" t="s">
        <v>20</v>
      </c>
      <c r="H10" s="184" t="s">
        <v>18</v>
      </c>
      <c r="I10" s="184" t="s">
        <v>19</v>
      </c>
      <c r="J10" s="183"/>
      <c r="K10" s="183"/>
      <c r="L10" s="183"/>
    </row>
    <row r="11" spans="2:12" ht="12.75" customHeight="1">
      <c r="B11" s="185" t="s">
        <v>21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</row>
    <row r="12" spans="2:12">
      <c r="B12" s="103" t="s">
        <v>1</v>
      </c>
      <c r="C12" s="104">
        <v>3</v>
      </c>
      <c r="D12" s="104"/>
      <c r="E12" s="104"/>
      <c r="F12" s="104"/>
      <c r="G12" s="104"/>
      <c r="H12" s="104"/>
      <c r="I12" s="104"/>
      <c r="J12" s="104"/>
      <c r="K12" s="104">
        <v>0</v>
      </c>
      <c r="L12" s="104">
        <f>C12+D12+E12+F12+G12+H12+I12+J12+K12</f>
        <v>3</v>
      </c>
    </row>
    <row r="13" spans="2:12">
      <c r="B13" s="103" t="s">
        <v>2</v>
      </c>
      <c r="C13" s="104">
        <v>257</v>
      </c>
      <c r="D13" s="104">
        <v>14</v>
      </c>
      <c r="E13" s="104">
        <v>1</v>
      </c>
      <c r="F13" s="104"/>
      <c r="G13" s="104"/>
      <c r="H13" s="104"/>
      <c r="I13" s="104"/>
      <c r="J13" s="104">
        <v>9</v>
      </c>
      <c r="K13" s="104">
        <v>2</v>
      </c>
      <c r="L13" s="104">
        <f>C13+D13+E13+F13+G13+H13+I13+J13+K13</f>
        <v>283</v>
      </c>
    </row>
    <row r="14" spans="2:12">
      <c r="B14" s="103" t="s">
        <v>3</v>
      </c>
      <c r="C14" s="104">
        <v>52</v>
      </c>
      <c r="D14" s="104">
        <v>4</v>
      </c>
      <c r="E14" s="104"/>
      <c r="F14" s="104"/>
      <c r="G14" s="104"/>
      <c r="H14" s="104"/>
      <c r="I14" s="104"/>
      <c r="J14" s="104">
        <v>3</v>
      </c>
      <c r="K14" s="104">
        <v>0</v>
      </c>
      <c r="L14" s="104">
        <f>C14+D14+E14+F14+G14+H14+I14+J14+K14</f>
        <v>59</v>
      </c>
    </row>
    <row r="15" spans="2:12">
      <c r="B15" s="103" t="s">
        <v>25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>
        <f>C15+D15+E15+F15+G15+H15+I15+J15+K15</f>
        <v>0</v>
      </c>
    </row>
    <row r="16" spans="2:12">
      <c r="B16" s="103" t="s">
        <v>23</v>
      </c>
      <c r="C16" s="104">
        <f>SUM(C12:C15)</f>
        <v>312</v>
      </c>
      <c r="D16" s="104">
        <f t="shared" ref="D16:L16" si="0">SUM(D12:D15)</f>
        <v>18</v>
      </c>
      <c r="E16" s="104">
        <f t="shared" si="0"/>
        <v>1</v>
      </c>
      <c r="F16" s="104">
        <f t="shared" si="0"/>
        <v>0</v>
      </c>
      <c r="G16" s="104">
        <f t="shared" si="0"/>
        <v>0</v>
      </c>
      <c r="H16" s="104">
        <f t="shared" si="0"/>
        <v>0</v>
      </c>
      <c r="I16" s="104">
        <f t="shared" si="0"/>
        <v>0</v>
      </c>
      <c r="J16" s="104">
        <f t="shared" si="0"/>
        <v>12</v>
      </c>
      <c r="K16" s="104">
        <f t="shared" si="0"/>
        <v>2</v>
      </c>
      <c r="L16" s="104">
        <f t="shared" si="0"/>
        <v>345</v>
      </c>
    </row>
    <row r="17" spans="2:12">
      <c r="B17" s="186" t="s">
        <v>37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spans="2:12">
      <c r="B18" s="103" t="s">
        <v>4</v>
      </c>
      <c r="C18" s="104"/>
      <c r="D18" s="104"/>
      <c r="E18" s="104"/>
      <c r="F18" s="104"/>
      <c r="G18" s="104"/>
      <c r="H18" s="104"/>
      <c r="I18" s="104"/>
      <c r="J18" s="187"/>
      <c r="K18" s="104"/>
      <c r="L18" s="104">
        <f t="shared" ref="L18:L24" si="1">C18+D18+E18+F18+G18+H18+I18+K18</f>
        <v>0</v>
      </c>
    </row>
    <row r="19" spans="2:12">
      <c r="B19" s="103" t="s">
        <v>5</v>
      </c>
      <c r="C19" s="104">
        <v>602</v>
      </c>
      <c r="D19" s="104">
        <v>33</v>
      </c>
      <c r="E19" s="104"/>
      <c r="F19" s="104"/>
      <c r="G19" s="104"/>
      <c r="H19" s="104">
        <v>13</v>
      </c>
      <c r="I19" s="104"/>
      <c r="J19" s="187"/>
      <c r="K19" s="104">
        <v>7</v>
      </c>
      <c r="L19" s="104">
        <f t="shared" si="1"/>
        <v>655</v>
      </c>
    </row>
    <row r="20" spans="2:12">
      <c r="B20" s="103" t="s">
        <v>6</v>
      </c>
      <c r="C20" s="104">
        <v>562</v>
      </c>
      <c r="D20" s="104">
        <v>39</v>
      </c>
      <c r="E20" s="104"/>
      <c r="F20" s="104"/>
      <c r="G20" s="104"/>
      <c r="H20" s="104">
        <v>42</v>
      </c>
      <c r="I20" s="104"/>
      <c r="J20" s="187"/>
      <c r="K20" s="104">
        <v>12</v>
      </c>
      <c r="L20" s="104">
        <f t="shared" si="1"/>
        <v>655</v>
      </c>
    </row>
    <row r="21" spans="2:12">
      <c r="B21" s="103" t="s">
        <v>38</v>
      </c>
      <c r="C21" s="104">
        <v>158</v>
      </c>
      <c r="D21" s="104">
        <v>10</v>
      </c>
      <c r="E21" s="104"/>
      <c r="F21" s="104"/>
      <c r="G21" s="104"/>
      <c r="H21" s="104">
        <v>3</v>
      </c>
      <c r="I21" s="104"/>
      <c r="J21" s="187"/>
      <c r="K21" s="104">
        <v>10</v>
      </c>
      <c r="L21" s="104">
        <f t="shared" si="1"/>
        <v>181</v>
      </c>
    </row>
    <row r="22" spans="2:12">
      <c r="B22" s="103" t="s">
        <v>8</v>
      </c>
      <c r="C22" s="104">
        <v>627</v>
      </c>
      <c r="D22" s="104">
        <v>59</v>
      </c>
      <c r="E22" s="104">
        <v>2</v>
      </c>
      <c r="F22" s="104"/>
      <c r="G22" s="104"/>
      <c r="H22" s="104">
        <v>55</v>
      </c>
      <c r="I22" s="104"/>
      <c r="J22" s="187"/>
      <c r="K22" s="104">
        <v>22</v>
      </c>
      <c r="L22" s="104">
        <f t="shared" si="1"/>
        <v>765</v>
      </c>
    </row>
    <row r="23" spans="2:12">
      <c r="B23" s="103" t="s">
        <v>9</v>
      </c>
      <c r="C23" s="104"/>
      <c r="D23" s="104">
        <v>20</v>
      </c>
      <c r="E23" s="104">
        <v>3</v>
      </c>
      <c r="F23" s="104"/>
      <c r="G23" s="104"/>
      <c r="H23" s="104">
        <v>223</v>
      </c>
      <c r="I23" s="104"/>
      <c r="J23" s="187"/>
      <c r="K23" s="104">
        <v>16</v>
      </c>
      <c r="L23" s="104">
        <f t="shared" si="1"/>
        <v>262</v>
      </c>
    </row>
    <row r="24" spans="2:12">
      <c r="B24" s="106" t="s">
        <v>24</v>
      </c>
      <c r="C24" s="107">
        <f>SUM(C18:C23)</f>
        <v>1949</v>
      </c>
      <c r="D24" s="107">
        <f t="shared" ref="D24:K24" si="2">SUM(D18:D23)</f>
        <v>161</v>
      </c>
      <c r="E24" s="107">
        <f t="shared" si="2"/>
        <v>5</v>
      </c>
      <c r="F24" s="107">
        <f t="shared" si="2"/>
        <v>0</v>
      </c>
      <c r="G24" s="107">
        <f t="shared" si="2"/>
        <v>0</v>
      </c>
      <c r="H24" s="107">
        <f t="shared" si="2"/>
        <v>336</v>
      </c>
      <c r="I24" s="107">
        <f t="shared" si="2"/>
        <v>0</v>
      </c>
      <c r="J24" s="188">
        <f t="shared" si="2"/>
        <v>0</v>
      </c>
      <c r="K24" s="107">
        <f t="shared" si="2"/>
        <v>67</v>
      </c>
      <c r="L24" s="107">
        <f t="shared" si="1"/>
        <v>2518</v>
      </c>
    </row>
    <row r="25" spans="2:12">
      <c r="B25" s="189" t="s">
        <v>0</v>
      </c>
      <c r="C25" s="190">
        <f t="shared" ref="C25:L25" si="3">C16+C24</f>
        <v>2261</v>
      </c>
      <c r="D25" s="190">
        <f t="shared" si="3"/>
        <v>179</v>
      </c>
      <c r="E25" s="190">
        <f t="shared" si="3"/>
        <v>6</v>
      </c>
      <c r="F25" s="190">
        <f t="shared" si="3"/>
        <v>0</v>
      </c>
      <c r="G25" s="190">
        <f t="shared" si="3"/>
        <v>0</v>
      </c>
      <c r="H25" s="190">
        <f t="shared" si="3"/>
        <v>336</v>
      </c>
      <c r="I25" s="190">
        <f t="shared" si="3"/>
        <v>0</v>
      </c>
      <c r="J25" s="190">
        <f t="shared" si="3"/>
        <v>12</v>
      </c>
      <c r="K25" s="190">
        <f t="shared" si="3"/>
        <v>69</v>
      </c>
      <c r="L25" s="190">
        <f t="shared" si="3"/>
        <v>2863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63" t="s">
        <v>72</v>
      </c>
      <c r="D2" s="163"/>
      <c r="E2" s="163"/>
      <c r="F2" s="163"/>
      <c r="G2" s="163"/>
      <c r="H2" s="4"/>
      <c r="I2" s="4"/>
      <c r="J2" s="4"/>
      <c r="K2" s="4"/>
      <c r="L2" s="4"/>
    </row>
    <row r="3" spans="2:12">
      <c r="B3" s="3" t="s">
        <v>28</v>
      </c>
      <c r="C3" s="163" t="s">
        <v>47</v>
      </c>
      <c r="D3" s="163"/>
      <c r="E3" s="163"/>
      <c r="F3" s="163"/>
      <c r="G3" s="163"/>
      <c r="H3" s="4"/>
      <c r="I3" s="4"/>
      <c r="J3" s="4"/>
      <c r="K3" s="4"/>
      <c r="L3" s="4"/>
    </row>
    <row r="4" spans="2:12">
      <c r="B4" s="4" t="s">
        <v>30</v>
      </c>
      <c r="C4" s="4"/>
      <c r="D4" s="6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8" t="s">
        <v>32</v>
      </c>
      <c r="C8" s="178" t="s">
        <v>11</v>
      </c>
      <c r="D8" s="178"/>
      <c r="E8" s="178"/>
      <c r="F8" s="178"/>
      <c r="G8" s="178"/>
      <c r="H8" s="178"/>
      <c r="I8" s="178"/>
      <c r="J8" s="178" t="s">
        <v>12</v>
      </c>
      <c r="K8" s="178" t="s">
        <v>13</v>
      </c>
      <c r="L8" s="178" t="s">
        <v>0</v>
      </c>
    </row>
    <row r="9" spans="2:12" ht="12.75" customHeight="1">
      <c r="B9" s="178"/>
      <c r="C9" s="178" t="s">
        <v>14</v>
      </c>
      <c r="D9" s="178"/>
      <c r="E9" s="178"/>
      <c r="F9" s="178"/>
      <c r="G9" s="178" t="s">
        <v>15</v>
      </c>
      <c r="H9" s="178"/>
      <c r="I9" s="178"/>
      <c r="J9" s="178"/>
      <c r="K9" s="178"/>
      <c r="L9" s="178"/>
    </row>
    <row r="10" spans="2:12" ht="36">
      <c r="B10" s="178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8"/>
      <c r="K10" s="178"/>
      <c r="L10" s="178"/>
    </row>
    <row r="11" spans="2:12" ht="12.75" customHeight="1">
      <c r="B11" s="174" t="s">
        <v>21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>
      <c r="B12" s="83" t="s">
        <v>1</v>
      </c>
      <c r="C12" s="84">
        <v>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5">
        <v>0</v>
      </c>
      <c r="K12" s="85">
        <v>0</v>
      </c>
      <c r="L12" s="86">
        <f>C12+D12+E12+F12+G12+H12+I12+J12+K12</f>
        <v>2</v>
      </c>
    </row>
    <row r="13" spans="2:12">
      <c r="B13" s="83" t="s">
        <v>2</v>
      </c>
      <c r="C13" s="84">
        <v>29</v>
      </c>
      <c r="D13" s="84">
        <v>1</v>
      </c>
      <c r="E13" s="84">
        <v>0</v>
      </c>
      <c r="F13" s="84">
        <v>0</v>
      </c>
      <c r="G13" s="84">
        <v>0</v>
      </c>
      <c r="H13" s="84">
        <v>0</v>
      </c>
      <c r="I13" s="84">
        <v>1</v>
      </c>
      <c r="J13" s="85">
        <v>5</v>
      </c>
      <c r="K13" s="85">
        <v>0</v>
      </c>
      <c r="L13" s="86">
        <f>C13+D13+E13+F13+G13+H13+I13+J13+K13</f>
        <v>36</v>
      </c>
    </row>
    <row r="14" spans="2:12">
      <c r="B14" s="83" t="s">
        <v>3</v>
      </c>
      <c r="C14" s="84">
        <v>7</v>
      </c>
      <c r="D14" s="84">
        <v>0</v>
      </c>
      <c r="E14" s="84">
        <v>0</v>
      </c>
      <c r="F14" s="84">
        <v>0</v>
      </c>
      <c r="G14" s="84">
        <v>0</v>
      </c>
      <c r="H14" s="84">
        <v>1</v>
      </c>
      <c r="I14" s="84">
        <v>1</v>
      </c>
      <c r="J14" s="85">
        <v>4</v>
      </c>
      <c r="K14" s="85">
        <v>0</v>
      </c>
      <c r="L14" s="86">
        <f>C14+D14+E14+F14+G14+H14+I14+J14+K14</f>
        <v>13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6">
        <f>C15+D15+E15+F15+G15+H15+I15+J15+K15</f>
        <v>0</v>
      </c>
    </row>
    <row r="16" spans="2:12">
      <c r="B16" s="83" t="s">
        <v>23</v>
      </c>
      <c r="C16" s="86">
        <f>SUM(C12:C15)</f>
        <v>38</v>
      </c>
      <c r="D16" s="86">
        <f t="shared" ref="D16:L16" si="0">SUM(D12:D15)</f>
        <v>1</v>
      </c>
      <c r="E16" s="86">
        <f t="shared" si="0"/>
        <v>0</v>
      </c>
      <c r="F16" s="86">
        <f t="shared" si="0"/>
        <v>0</v>
      </c>
      <c r="G16" s="86">
        <f t="shared" si="0"/>
        <v>0</v>
      </c>
      <c r="H16" s="86">
        <f t="shared" si="0"/>
        <v>1</v>
      </c>
      <c r="I16" s="86">
        <f t="shared" si="0"/>
        <v>2</v>
      </c>
      <c r="J16" s="86">
        <f t="shared" si="0"/>
        <v>9</v>
      </c>
      <c r="K16" s="86">
        <f t="shared" si="0"/>
        <v>0</v>
      </c>
      <c r="L16" s="86">
        <f t="shared" si="0"/>
        <v>51</v>
      </c>
    </row>
    <row r="17" spans="2:12">
      <c r="B17" s="177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83" t="s">
        <v>4</v>
      </c>
      <c r="C18" s="84">
        <v>4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7"/>
      <c r="K18" s="84">
        <v>0</v>
      </c>
      <c r="L18" s="86">
        <f t="shared" ref="L18:L24" si="1">C18+D18+E18+F18+G18+H18+I18+K18</f>
        <v>4</v>
      </c>
    </row>
    <row r="19" spans="2:12">
      <c r="B19" s="83" t="s">
        <v>5</v>
      </c>
      <c r="C19" s="84">
        <v>91</v>
      </c>
      <c r="D19" s="84">
        <v>9</v>
      </c>
      <c r="E19" s="84">
        <v>0</v>
      </c>
      <c r="F19" s="84">
        <v>0</v>
      </c>
      <c r="G19" s="84">
        <v>0</v>
      </c>
      <c r="H19" s="84">
        <v>1</v>
      </c>
      <c r="I19" s="84">
        <v>1</v>
      </c>
      <c r="J19" s="87"/>
      <c r="K19" s="84">
        <v>0</v>
      </c>
      <c r="L19" s="86">
        <f t="shared" si="1"/>
        <v>102</v>
      </c>
    </row>
    <row r="20" spans="2:12">
      <c r="B20" s="83" t="s">
        <v>6</v>
      </c>
      <c r="C20" s="84">
        <v>72</v>
      </c>
      <c r="D20" s="84">
        <v>3</v>
      </c>
      <c r="E20" s="84">
        <v>1</v>
      </c>
      <c r="F20" s="84">
        <v>0</v>
      </c>
      <c r="G20" s="84">
        <v>0</v>
      </c>
      <c r="H20" s="84">
        <v>1</v>
      </c>
      <c r="I20" s="84">
        <v>4</v>
      </c>
      <c r="J20" s="87"/>
      <c r="K20" s="84">
        <v>1</v>
      </c>
      <c r="L20" s="86">
        <f t="shared" si="1"/>
        <v>82</v>
      </c>
    </row>
    <row r="21" spans="2:12">
      <c r="B21" s="83" t="s">
        <v>7</v>
      </c>
      <c r="C21" s="84">
        <v>36</v>
      </c>
      <c r="D21" s="84">
        <v>5</v>
      </c>
      <c r="E21" s="84">
        <v>0</v>
      </c>
      <c r="F21" s="84">
        <v>0</v>
      </c>
      <c r="G21" s="84">
        <v>0</v>
      </c>
      <c r="H21" s="84">
        <v>3</v>
      </c>
      <c r="I21" s="84">
        <v>6</v>
      </c>
      <c r="J21" s="87"/>
      <c r="K21" s="84">
        <v>0</v>
      </c>
      <c r="L21" s="86">
        <f t="shared" si="1"/>
        <v>50</v>
      </c>
    </row>
    <row r="22" spans="2:12">
      <c r="B22" s="83" t="s">
        <v>8</v>
      </c>
      <c r="C22" s="84">
        <v>25</v>
      </c>
      <c r="D22" s="84">
        <v>2</v>
      </c>
      <c r="E22" s="84">
        <v>0</v>
      </c>
      <c r="F22" s="84">
        <v>0</v>
      </c>
      <c r="G22" s="84">
        <v>1</v>
      </c>
      <c r="H22" s="84">
        <v>1</v>
      </c>
      <c r="I22" s="84">
        <v>3</v>
      </c>
      <c r="J22" s="87"/>
      <c r="K22" s="84">
        <v>0</v>
      </c>
      <c r="L22" s="86">
        <f t="shared" si="1"/>
        <v>32</v>
      </c>
    </row>
    <row r="23" spans="2:12">
      <c r="B23" s="83" t="s">
        <v>9</v>
      </c>
      <c r="C23" s="84">
        <v>22</v>
      </c>
      <c r="D23" s="84">
        <v>3</v>
      </c>
      <c r="E23" s="84">
        <v>0</v>
      </c>
      <c r="F23" s="84">
        <v>0</v>
      </c>
      <c r="G23" s="84">
        <v>0</v>
      </c>
      <c r="H23" s="84">
        <v>0</v>
      </c>
      <c r="I23" s="84">
        <v>5</v>
      </c>
      <c r="J23" s="87"/>
      <c r="K23" s="84">
        <v>0</v>
      </c>
      <c r="L23" s="86">
        <f t="shared" si="1"/>
        <v>30</v>
      </c>
    </row>
    <row r="24" spans="2:12">
      <c r="B24" s="88" t="s">
        <v>24</v>
      </c>
      <c r="C24" s="89">
        <f>SUM(C18:C23)</f>
        <v>250</v>
      </c>
      <c r="D24" s="89">
        <f t="shared" ref="D24:I24" si="2">SUM(D18:D23)</f>
        <v>22</v>
      </c>
      <c r="E24" s="89">
        <f t="shared" si="2"/>
        <v>1</v>
      </c>
      <c r="F24" s="89">
        <f t="shared" si="2"/>
        <v>0</v>
      </c>
      <c r="G24" s="89">
        <f t="shared" si="2"/>
        <v>1</v>
      </c>
      <c r="H24" s="89">
        <f t="shared" si="2"/>
        <v>6</v>
      </c>
      <c r="I24" s="89">
        <f t="shared" si="2"/>
        <v>19</v>
      </c>
      <c r="J24" s="89"/>
      <c r="K24" s="89">
        <f>SUM(K18:K23)</f>
        <v>1</v>
      </c>
      <c r="L24" s="89">
        <f t="shared" si="1"/>
        <v>300</v>
      </c>
    </row>
    <row r="25" spans="2:12">
      <c r="B25" s="90" t="s">
        <v>0</v>
      </c>
      <c r="C25" s="91">
        <f>C16+C24</f>
        <v>288</v>
      </c>
      <c r="D25" s="91">
        <f t="shared" ref="D25:L25" si="3">D16+D24</f>
        <v>23</v>
      </c>
      <c r="E25" s="91">
        <f t="shared" si="3"/>
        <v>1</v>
      </c>
      <c r="F25" s="91">
        <f t="shared" si="3"/>
        <v>0</v>
      </c>
      <c r="G25" s="91">
        <f t="shared" si="3"/>
        <v>1</v>
      </c>
      <c r="H25" s="91">
        <f t="shared" si="3"/>
        <v>7</v>
      </c>
      <c r="I25" s="91">
        <f t="shared" si="3"/>
        <v>21</v>
      </c>
      <c r="J25" s="91">
        <f t="shared" si="3"/>
        <v>9</v>
      </c>
      <c r="K25" s="91">
        <f t="shared" si="3"/>
        <v>1</v>
      </c>
      <c r="L25" s="91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73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 t="s">
        <v>74</v>
      </c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6" t="s">
        <v>32</v>
      </c>
      <c r="C8" s="146" t="s">
        <v>11</v>
      </c>
      <c r="D8" s="146"/>
      <c r="E8" s="146"/>
      <c r="F8" s="146"/>
      <c r="G8" s="146"/>
      <c r="H8" s="146"/>
      <c r="I8" s="146"/>
      <c r="J8" s="146" t="s">
        <v>12</v>
      </c>
      <c r="K8" s="146" t="s">
        <v>13</v>
      </c>
      <c r="L8" s="146" t="s">
        <v>0</v>
      </c>
    </row>
    <row r="9" spans="2:12" ht="12.75" customHeight="1">
      <c r="B9" s="146"/>
      <c r="C9" s="146" t="s">
        <v>14</v>
      </c>
      <c r="D9" s="146"/>
      <c r="E9" s="146"/>
      <c r="F9" s="146"/>
      <c r="G9" s="146" t="s">
        <v>15</v>
      </c>
      <c r="H9" s="146"/>
      <c r="I9" s="146"/>
      <c r="J9" s="146"/>
      <c r="K9" s="146"/>
      <c r="L9" s="146"/>
    </row>
    <row r="10" spans="2:12" ht="36">
      <c r="B10" s="146"/>
      <c r="C10" s="92" t="s">
        <v>16</v>
      </c>
      <c r="D10" s="92" t="s">
        <v>17</v>
      </c>
      <c r="E10" s="92" t="s">
        <v>18</v>
      </c>
      <c r="F10" s="92" t="s">
        <v>19</v>
      </c>
      <c r="G10" s="92" t="s">
        <v>20</v>
      </c>
      <c r="H10" s="92" t="s">
        <v>18</v>
      </c>
      <c r="I10" s="92" t="s">
        <v>19</v>
      </c>
      <c r="J10" s="146"/>
      <c r="K10" s="146"/>
      <c r="L10" s="146"/>
    </row>
    <row r="11" spans="2:12" ht="12.75" customHeight="1">
      <c r="B11" s="141" t="s">
        <v>21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2:12">
      <c r="B12" s="83" t="s">
        <v>1</v>
      </c>
      <c r="C12" s="85">
        <v>2</v>
      </c>
      <c r="D12" s="85">
        <v>0</v>
      </c>
      <c r="E12" s="85">
        <v>0</v>
      </c>
      <c r="F12" s="85">
        <v>0</v>
      </c>
      <c r="G12" s="85"/>
      <c r="H12" s="85">
        <v>0</v>
      </c>
      <c r="I12" s="85">
        <v>0</v>
      </c>
      <c r="J12" s="93">
        <v>1</v>
      </c>
      <c r="K12" s="85">
        <v>0</v>
      </c>
      <c r="L12" s="94">
        <f>C12+D12+E12+F12+G12+H12+I12+J12+K12</f>
        <v>3</v>
      </c>
    </row>
    <row r="13" spans="2:12">
      <c r="B13" s="83" t="s">
        <v>2</v>
      </c>
      <c r="C13" s="85">
        <v>45</v>
      </c>
      <c r="D13" s="85">
        <v>1</v>
      </c>
      <c r="E13" s="85">
        <v>0</v>
      </c>
      <c r="F13" s="93">
        <v>0</v>
      </c>
      <c r="G13" s="85"/>
      <c r="H13" s="85">
        <v>0</v>
      </c>
      <c r="I13" s="93">
        <v>0</v>
      </c>
      <c r="J13" s="93">
        <v>1</v>
      </c>
      <c r="K13" s="85">
        <v>0</v>
      </c>
      <c r="L13" s="94">
        <f>C13+D13+E13+F13+G13+H13+I13+J13+K13</f>
        <v>47</v>
      </c>
    </row>
    <row r="14" spans="2:12">
      <c r="B14" s="83" t="s">
        <v>3</v>
      </c>
      <c r="C14" s="85">
        <v>9</v>
      </c>
      <c r="D14" s="85">
        <v>0</v>
      </c>
      <c r="E14" s="85">
        <v>0</v>
      </c>
      <c r="F14" s="93">
        <v>0</v>
      </c>
      <c r="G14" s="85"/>
      <c r="H14" s="85">
        <v>0</v>
      </c>
      <c r="I14" s="93">
        <v>0</v>
      </c>
      <c r="J14" s="93">
        <v>0</v>
      </c>
      <c r="K14" s="85">
        <v>0</v>
      </c>
      <c r="L14" s="94">
        <f>C14+D14+E14+F14+G14+H14+I14+J14+K14</f>
        <v>9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93">
        <v>0</v>
      </c>
      <c r="G15" s="85"/>
      <c r="H15" s="85">
        <v>0</v>
      </c>
      <c r="I15" s="93">
        <v>0</v>
      </c>
      <c r="J15" s="93">
        <v>0</v>
      </c>
      <c r="K15" s="85">
        <v>0</v>
      </c>
      <c r="L15" s="94">
        <f>C15+D15+E15+F15+G15+H15+I15+J15+K15</f>
        <v>0</v>
      </c>
    </row>
    <row r="16" spans="2:12">
      <c r="B16" s="83" t="s">
        <v>23</v>
      </c>
      <c r="C16" s="94">
        <f>SUM(C12:C15)</f>
        <v>56</v>
      </c>
      <c r="D16" s="94">
        <f t="shared" ref="D16:L16" si="0">SUM(D12:D15)</f>
        <v>1</v>
      </c>
      <c r="E16" s="94">
        <f t="shared" si="0"/>
        <v>0</v>
      </c>
      <c r="F16" s="94">
        <f t="shared" si="0"/>
        <v>0</v>
      </c>
      <c r="G16" s="94">
        <f t="shared" si="0"/>
        <v>0</v>
      </c>
      <c r="H16" s="94">
        <f t="shared" si="0"/>
        <v>0</v>
      </c>
      <c r="I16" s="94">
        <f t="shared" si="0"/>
        <v>0</v>
      </c>
      <c r="J16" s="94">
        <f t="shared" si="0"/>
        <v>2</v>
      </c>
      <c r="K16" s="94">
        <f t="shared" si="0"/>
        <v>0</v>
      </c>
      <c r="L16" s="94">
        <f t="shared" si="0"/>
        <v>59</v>
      </c>
    </row>
    <row r="17" spans="2:12">
      <c r="B17" s="144" t="s">
        <v>22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2:12">
      <c r="B18" s="83" t="s">
        <v>4</v>
      </c>
      <c r="C18" s="85">
        <v>12</v>
      </c>
      <c r="D18" s="85">
        <v>0</v>
      </c>
      <c r="E18" s="85">
        <v>1</v>
      </c>
      <c r="F18" s="85">
        <v>0</v>
      </c>
      <c r="G18" s="85"/>
      <c r="H18" s="85">
        <v>0</v>
      </c>
      <c r="I18" s="85">
        <v>0</v>
      </c>
      <c r="J18" s="95"/>
      <c r="K18" s="85">
        <v>0</v>
      </c>
      <c r="L18" s="94">
        <f t="shared" ref="L18:L24" si="1">C18+D18+E18+F18+G18+H18+I18+K18</f>
        <v>13</v>
      </c>
    </row>
    <row r="19" spans="2:12">
      <c r="B19" s="83" t="s">
        <v>5</v>
      </c>
      <c r="C19" s="85">
        <v>212</v>
      </c>
      <c r="D19" s="85">
        <v>32</v>
      </c>
      <c r="E19" s="85">
        <v>0</v>
      </c>
      <c r="F19" s="93">
        <v>0</v>
      </c>
      <c r="G19" s="85"/>
      <c r="H19" s="85">
        <v>5</v>
      </c>
      <c r="I19" s="93">
        <v>0</v>
      </c>
      <c r="J19" s="95"/>
      <c r="K19" s="85">
        <v>7</v>
      </c>
      <c r="L19" s="94">
        <f t="shared" si="1"/>
        <v>256</v>
      </c>
    </row>
    <row r="20" spans="2:12">
      <c r="B20" s="83" t="s">
        <v>6</v>
      </c>
      <c r="C20" s="85">
        <v>80</v>
      </c>
      <c r="D20" s="85">
        <v>10</v>
      </c>
      <c r="E20" s="85">
        <v>1</v>
      </c>
      <c r="F20" s="93">
        <v>0</v>
      </c>
      <c r="G20" s="85"/>
      <c r="H20" s="85">
        <v>16</v>
      </c>
      <c r="I20" s="93">
        <v>1</v>
      </c>
      <c r="J20" s="95"/>
      <c r="K20" s="85">
        <v>0</v>
      </c>
      <c r="L20" s="94">
        <f t="shared" si="1"/>
        <v>108</v>
      </c>
    </row>
    <row r="21" spans="2:12">
      <c r="B21" s="83" t="s">
        <v>7</v>
      </c>
      <c r="C21" s="85">
        <v>41</v>
      </c>
      <c r="D21" s="85">
        <v>9</v>
      </c>
      <c r="E21" s="85">
        <v>0</v>
      </c>
      <c r="F21" s="93">
        <v>0</v>
      </c>
      <c r="G21" s="85"/>
      <c r="H21" s="85">
        <v>11</v>
      </c>
      <c r="I21" s="93">
        <v>0</v>
      </c>
      <c r="J21" s="95"/>
      <c r="K21" s="85">
        <v>2</v>
      </c>
      <c r="L21" s="94">
        <f t="shared" si="1"/>
        <v>63</v>
      </c>
    </row>
    <row r="22" spans="2:12">
      <c r="B22" s="83" t="s">
        <v>8</v>
      </c>
      <c r="C22" s="85">
        <v>14</v>
      </c>
      <c r="D22" s="85">
        <v>5</v>
      </c>
      <c r="E22" s="85">
        <v>0</v>
      </c>
      <c r="F22" s="93">
        <v>0</v>
      </c>
      <c r="G22" s="85"/>
      <c r="H22" s="85">
        <v>14</v>
      </c>
      <c r="I22" s="93">
        <v>1</v>
      </c>
      <c r="J22" s="95"/>
      <c r="K22" s="85">
        <v>0</v>
      </c>
      <c r="L22" s="94">
        <f t="shared" si="1"/>
        <v>34</v>
      </c>
    </row>
    <row r="23" spans="2:12">
      <c r="B23" s="83" t="s">
        <v>9</v>
      </c>
      <c r="C23" s="85">
        <v>2</v>
      </c>
      <c r="D23" s="85">
        <v>0</v>
      </c>
      <c r="E23" s="85">
        <v>0</v>
      </c>
      <c r="F23" s="93">
        <v>0</v>
      </c>
      <c r="G23" s="85"/>
      <c r="H23" s="85">
        <v>1</v>
      </c>
      <c r="I23" s="93">
        <v>0</v>
      </c>
      <c r="J23" s="95"/>
      <c r="K23" s="85">
        <v>0</v>
      </c>
      <c r="L23" s="94">
        <f t="shared" si="1"/>
        <v>3</v>
      </c>
    </row>
    <row r="24" spans="2:12">
      <c r="B24" s="88" t="s">
        <v>24</v>
      </c>
      <c r="C24" s="96">
        <f>SUM(C18:C23)</f>
        <v>361</v>
      </c>
      <c r="D24" s="96">
        <f t="shared" ref="D24:I24" si="2">SUM(D18:D23)</f>
        <v>56</v>
      </c>
      <c r="E24" s="96">
        <f t="shared" si="2"/>
        <v>2</v>
      </c>
      <c r="F24" s="96">
        <f t="shared" si="2"/>
        <v>0</v>
      </c>
      <c r="G24" s="96">
        <f t="shared" si="2"/>
        <v>0</v>
      </c>
      <c r="H24" s="96">
        <f t="shared" si="2"/>
        <v>47</v>
      </c>
      <c r="I24" s="96">
        <f t="shared" si="2"/>
        <v>2</v>
      </c>
      <c r="J24" s="96"/>
      <c r="K24" s="96">
        <f>SUM(K18:K23)</f>
        <v>9</v>
      </c>
      <c r="L24" s="96">
        <f t="shared" si="1"/>
        <v>477</v>
      </c>
    </row>
    <row r="25" spans="2:12">
      <c r="B25" s="97" t="s">
        <v>0</v>
      </c>
      <c r="C25" s="98">
        <f>C16+C24</f>
        <v>417</v>
      </c>
      <c r="D25" s="98">
        <f t="shared" ref="D25:L25" si="3">D16+D24</f>
        <v>57</v>
      </c>
      <c r="E25" s="98">
        <f t="shared" si="3"/>
        <v>2</v>
      </c>
      <c r="F25" s="98">
        <f t="shared" si="3"/>
        <v>0</v>
      </c>
      <c r="G25" s="98">
        <f t="shared" si="3"/>
        <v>0</v>
      </c>
      <c r="H25" s="98">
        <f t="shared" si="3"/>
        <v>47</v>
      </c>
      <c r="I25" s="98">
        <f t="shared" si="3"/>
        <v>2</v>
      </c>
      <c r="J25" s="98">
        <f t="shared" si="3"/>
        <v>2</v>
      </c>
      <c r="K25" s="98">
        <f t="shared" si="3"/>
        <v>9</v>
      </c>
      <c r="L25" s="98">
        <f t="shared" si="3"/>
        <v>536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80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 t="s">
        <v>81</v>
      </c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6" t="s">
        <v>32</v>
      </c>
      <c r="C8" s="146" t="s">
        <v>11</v>
      </c>
      <c r="D8" s="146"/>
      <c r="E8" s="146"/>
      <c r="F8" s="146"/>
      <c r="G8" s="146"/>
      <c r="H8" s="146"/>
      <c r="I8" s="146"/>
      <c r="J8" s="146" t="s">
        <v>12</v>
      </c>
      <c r="K8" s="146" t="s">
        <v>13</v>
      </c>
      <c r="L8" s="146" t="s">
        <v>0</v>
      </c>
    </row>
    <row r="9" spans="2:12" ht="12.75" customHeight="1">
      <c r="B9" s="146"/>
      <c r="C9" s="146" t="s">
        <v>14</v>
      </c>
      <c r="D9" s="146"/>
      <c r="E9" s="146"/>
      <c r="F9" s="146"/>
      <c r="G9" s="146" t="s">
        <v>15</v>
      </c>
      <c r="H9" s="146"/>
      <c r="I9" s="146"/>
      <c r="J9" s="146"/>
      <c r="K9" s="146"/>
      <c r="L9" s="146"/>
    </row>
    <row r="10" spans="2:12" ht="36">
      <c r="B10" s="146"/>
      <c r="C10" s="92" t="s">
        <v>16</v>
      </c>
      <c r="D10" s="92" t="s">
        <v>17</v>
      </c>
      <c r="E10" s="92" t="s">
        <v>18</v>
      </c>
      <c r="F10" s="92" t="s">
        <v>19</v>
      </c>
      <c r="G10" s="92" t="s">
        <v>20</v>
      </c>
      <c r="H10" s="92" t="s">
        <v>18</v>
      </c>
      <c r="I10" s="92" t="s">
        <v>19</v>
      </c>
      <c r="J10" s="146"/>
      <c r="K10" s="146"/>
      <c r="L10" s="146"/>
    </row>
    <row r="11" spans="2:12" ht="12.75" customHeight="1">
      <c r="B11" s="141" t="s">
        <v>21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2:12">
      <c r="B12" s="83" t="s">
        <v>1</v>
      </c>
      <c r="C12" s="116">
        <v>4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7">
        <v>0</v>
      </c>
      <c r="K12" s="118">
        <v>0</v>
      </c>
      <c r="L12" s="94">
        <f>C12+D12+E12+F12+G12+H12+I12+J12+K12</f>
        <v>4</v>
      </c>
    </row>
    <row r="13" spans="2:12">
      <c r="B13" s="83" t="s">
        <v>2</v>
      </c>
      <c r="C13" s="116">
        <v>117</v>
      </c>
      <c r="D13" s="116">
        <v>35</v>
      </c>
      <c r="E13" s="116">
        <v>6</v>
      </c>
      <c r="F13" s="116">
        <v>0</v>
      </c>
      <c r="G13" s="116">
        <v>0</v>
      </c>
      <c r="H13" s="116">
        <v>0</v>
      </c>
      <c r="I13" s="116">
        <v>0</v>
      </c>
      <c r="J13" s="117">
        <v>26</v>
      </c>
      <c r="K13" s="118">
        <v>1</v>
      </c>
      <c r="L13" s="94">
        <f>C13+D13+E13+F13+G13+H13+I13+J13+K13</f>
        <v>185</v>
      </c>
    </row>
    <row r="14" spans="2:12">
      <c r="B14" s="83" t="s">
        <v>3</v>
      </c>
      <c r="C14" s="116">
        <v>31</v>
      </c>
      <c r="D14" s="116">
        <v>2</v>
      </c>
      <c r="E14" s="116">
        <v>3</v>
      </c>
      <c r="F14" s="116">
        <v>0</v>
      </c>
      <c r="G14" s="116">
        <v>0</v>
      </c>
      <c r="H14" s="116">
        <v>0</v>
      </c>
      <c r="I14" s="116">
        <v>0</v>
      </c>
      <c r="J14" s="117">
        <v>3</v>
      </c>
      <c r="K14" s="118">
        <v>0</v>
      </c>
      <c r="L14" s="94">
        <f>C14+D14+E14+F14+G14+H14+I14+J14+K14</f>
        <v>39</v>
      </c>
    </row>
    <row r="15" spans="2:12">
      <c r="B15" s="83" t="s">
        <v>25</v>
      </c>
      <c r="C15" s="116">
        <v>34</v>
      </c>
      <c r="D15" s="116">
        <v>2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7">
        <v>7</v>
      </c>
      <c r="K15" s="118">
        <v>0</v>
      </c>
      <c r="L15" s="94">
        <f>C15+D15+E15+F15+G15+H15+I15+J15+K15</f>
        <v>43</v>
      </c>
    </row>
    <row r="16" spans="2:12">
      <c r="B16" s="83" t="s">
        <v>23</v>
      </c>
      <c r="C16" s="94">
        <f>SUM(C12:C15)</f>
        <v>186</v>
      </c>
      <c r="D16" s="94">
        <f t="shared" ref="D16:L16" si="0">SUM(D12:D15)</f>
        <v>39</v>
      </c>
      <c r="E16" s="94">
        <f t="shared" si="0"/>
        <v>9</v>
      </c>
      <c r="F16" s="94">
        <f t="shared" si="0"/>
        <v>0</v>
      </c>
      <c r="G16" s="94">
        <f t="shared" si="0"/>
        <v>0</v>
      </c>
      <c r="H16" s="94">
        <f t="shared" si="0"/>
        <v>0</v>
      </c>
      <c r="I16" s="94">
        <f t="shared" si="0"/>
        <v>0</v>
      </c>
      <c r="J16" s="94">
        <f t="shared" si="0"/>
        <v>36</v>
      </c>
      <c r="K16" s="94">
        <f t="shared" si="0"/>
        <v>1</v>
      </c>
      <c r="L16" s="94">
        <f t="shared" si="0"/>
        <v>271</v>
      </c>
    </row>
    <row r="17" spans="2:12">
      <c r="B17" s="144" t="s">
        <v>22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2:12">
      <c r="B18" s="83" t="s">
        <v>4</v>
      </c>
      <c r="C18" s="116">
        <v>92</v>
      </c>
      <c r="D18" s="116">
        <v>10</v>
      </c>
      <c r="E18" s="116">
        <v>2</v>
      </c>
      <c r="F18" s="116">
        <v>0</v>
      </c>
      <c r="G18" s="116">
        <v>0</v>
      </c>
      <c r="H18" s="116">
        <v>1</v>
      </c>
      <c r="I18" s="116">
        <v>0</v>
      </c>
      <c r="J18" s="95"/>
      <c r="K18" s="118">
        <v>10</v>
      </c>
      <c r="L18" s="94">
        <f t="shared" ref="L18:L24" si="1">C18+D18+E18+F18+G18+H18+I18+K18</f>
        <v>115</v>
      </c>
    </row>
    <row r="19" spans="2:12">
      <c r="B19" s="83" t="s">
        <v>5</v>
      </c>
      <c r="C19" s="116">
        <v>422</v>
      </c>
      <c r="D19" s="116">
        <v>42</v>
      </c>
      <c r="E19" s="116">
        <v>13</v>
      </c>
      <c r="F19" s="116">
        <v>2</v>
      </c>
      <c r="G19" s="116">
        <v>2</v>
      </c>
      <c r="H19" s="116">
        <v>4</v>
      </c>
      <c r="I19" s="116">
        <v>1</v>
      </c>
      <c r="J19" s="95"/>
      <c r="K19" s="118">
        <v>31</v>
      </c>
      <c r="L19" s="94">
        <f t="shared" si="1"/>
        <v>517</v>
      </c>
    </row>
    <row r="20" spans="2:12">
      <c r="B20" s="83" t="s">
        <v>6</v>
      </c>
      <c r="C20" s="116">
        <v>362</v>
      </c>
      <c r="D20" s="116">
        <v>43</v>
      </c>
      <c r="E20" s="116">
        <v>26</v>
      </c>
      <c r="F20" s="116">
        <v>1</v>
      </c>
      <c r="G20" s="116">
        <v>1</v>
      </c>
      <c r="H20" s="116">
        <v>13</v>
      </c>
      <c r="I20" s="116">
        <v>1</v>
      </c>
      <c r="J20" s="95"/>
      <c r="K20" s="118">
        <v>13</v>
      </c>
      <c r="L20" s="94">
        <f t="shared" si="1"/>
        <v>460</v>
      </c>
    </row>
    <row r="21" spans="2:12">
      <c r="B21" s="83" t="s">
        <v>7</v>
      </c>
      <c r="C21" s="116">
        <v>386</v>
      </c>
      <c r="D21" s="116">
        <v>47</v>
      </c>
      <c r="E21" s="116">
        <v>26</v>
      </c>
      <c r="F21" s="116">
        <v>3</v>
      </c>
      <c r="G21" s="116">
        <v>1</v>
      </c>
      <c r="H21" s="116">
        <v>3</v>
      </c>
      <c r="I21" s="116">
        <v>1</v>
      </c>
      <c r="J21" s="95"/>
      <c r="K21" s="118">
        <v>28</v>
      </c>
      <c r="L21" s="94">
        <f t="shared" si="1"/>
        <v>495</v>
      </c>
    </row>
    <row r="22" spans="2:12">
      <c r="B22" s="83" t="s">
        <v>8</v>
      </c>
      <c r="C22" s="116">
        <v>222</v>
      </c>
      <c r="D22" s="116">
        <v>35</v>
      </c>
      <c r="E22" s="116">
        <v>18</v>
      </c>
      <c r="F22" s="116">
        <v>2</v>
      </c>
      <c r="G22" s="116">
        <v>0</v>
      </c>
      <c r="H22" s="116">
        <v>4</v>
      </c>
      <c r="I22" s="116">
        <v>0</v>
      </c>
      <c r="J22" s="95"/>
      <c r="K22" s="118">
        <v>17</v>
      </c>
      <c r="L22" s="94">
        <f t="shared" si="1"/>
        <v>298</v>
      </c>
    </row>
    <row r="23" spans="2:12">
      <c r="B23" s="83" t="s">
        <v>9</v>
      </c>
      <c r="C23" s="116">
        <v>15</v>
      </c>
      <c r="D23" s="116">
        <v>1</v>
      </c>
      <c r="E23" s="116">
        <v>1</v>
      </c>
      <c r="F23" s="116">
        <v>0</v>
      </c>
      <c r="G23" s="116">
        <v>0</v>
      </c>
      <c r="H23" s="116">
        <v>0</v>
      </c>
      <c r="I23" s="116">
        <v>0</v>
      </c>
      <c r="J23" s="95"/>
      <c r="K23" s="118">
        <v>9</v>
      </c>
      <c r="L23" s="94">
        <f t="shared" si="1"/>
        <v>26</v>
      </c>
    </row>
    <row r="24" spans="2:12">
      <c r="B24" s="88" t="s">
        <v>24</v>
      </c>
      <c r="C24" s="96">
        <f>SUM(C18:C23)</f>
        <v>1499</v>
      </c>
      <c r="D24" s="96">
        <f t="shared" ref="D24:I24" si="2">SUM(D18:D23)</f>
        <v>178</v>
      </c>
      <c r="E24" s="96">
        <f t="shared" si="2"/>
        <v>86</v>
      </c>
      <c r="F24" s="96">
        <f t="shared" si="2"/>
        <v>8</v>
      </c>
      <c r="G24" s="96">
        <f t="shared" si="2"/>
        <v>4</v>
      </c>
      <c r="H24" s="96">
        <f t="shared" si="2"/>
        <v>25</v>
      </c>
      <c r="I24" s="96">
        <f t="shared" si="2"/>
        <v>3</v>
      </c>
      <c r="J24" s="96"/>
      <c r="K24" s="96">
        <f>SUM(K18:K23)</f>
        <v>108</v>
      </c>
      <c r="L24" s="96">
        <f t="shared" si="1"/>
        <v>1911</v>
      </c>
    </row>
    <row r="25" spans="2:12">
      <c r="B25" s="97" t="s">
        <v>0</v>
      </c>
      <c r="C25" s="98">
        <f>C16+C24</f>
        <v>1685</v>
      </c>
      <c r="D25" s="98">
        <f t="shared" ref="D25:L25" si="3">D16+D24</f>
        <v>217</v>
      </c>
      <c r="E25" s="98">
        <f t="shared" si="3"/>
        <v>95</v>
      </c>
      <c r="F25" s="98">
        <f t="shared" si="3"/>
        <v>8</v>
      </c>
      <c r="G25" s="98">
        <f t="shared" si="3"/>
        <v>4</v>
      </c>
      <c r="H25" s="98">
        <f t="shared" si="3"/>
        <v>25</v>
      </c>
      <c r="I25" s="98">
        <f t="shared" si="3"/>
        <v>3</v>
      </c>
      <c r="J25" s="98">
        <f t="shared" si="3"/>
        <v>36</v>
      </c>
      <c r="K25" s="98">
        <f t="shared" si="3"/>
        <v>109</v>
      </c>
      <c r="L25" s="98">
        <f t="shared" si="3"/>
        <v>2182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>
      <c r="B2" s="45" t="s">
        <v>29</v>
      </c>
      <c r="C2" s="179" t="s">
        <v>75</v>
      </c>
      <c r="D2" s="179"/>
      <c r="E2" s="179"/>
      <c r="F2" s="179"/>
      <c r="G2" s="179"/>
      <c r="H2" s="46"/>
      <c r="I2" s="46"/>
      <c r="J2" s="46"/>
      <c r="K2" s="46"/>
      <c r="L2" s="46"/>
    </row>
    <row r="3" spans="2:12">
      <c r="B3" s="45" t="s">
        <v>28</v>
      </c>
      <c r="C3" s="179" t="s">
        <v>34</v>
      </c>
      <c r="D3" s="179"/>
      <c r="E3" s="179"/>
      <c r="F3" s="179"/>
      <c r="G3" s="179"/>
      <c r="H3" s="46"/>
      <c r="I3" s="46"/>
      <c r="J3" s="46"/>
      <c r="K3" s="46"/>
      <c r="L3" s="46"/>
    </row>
    <row r="4" spans="2:12">
      <c r="B4" s="46" t="s">
        <v>30</v>
      </c>
      <c r="C4" s="46"/>
      <c r="D4" s="99" t="s">
        <v>76</v>
      </c>
      <c r="E4" s="46"/>
      <c r="F4" s="46"/>
      <c r="G4" s="46"/>
      <c r="H4" s="46"/>
      <c r="I4" s="46"/>
      <c r="J4" s="46"/>
      <c r="K4" s="46"/>
      <c r="L4" s="46"/>
    </row>
    <row r="5" spans="2:12">
      <c r="B5" s="155" t="s">
        <v>26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2:1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>
      <c r="B7" s="48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ht="12.75" customHeight="1">
      <c r="B8" s="156" t="s">
        <v>32</v>
      </c>
      <c r="C8" s="156" t="s">
        <v>11</v>
      </c>
      <c r="D8" s="156"/>
      <c r="E8" s="156"/>
      <c r="F8" s="156"/>
      <c r="G8" s="156"/>
      <c r="H8" s="156"/>
      <c r="I8" s="156"/>
      <c r="J8" s="156" t="s">
        <v>12</v>
      </c>
      <c r="K8" s="156" t="s">
        <v>13</v>
      </c>
      <c r="L8" s="156" t="s">
        <v>0</v>
      </c>
    </row>
    <row r="9" spans="2:12" ht="12.75" customHeight="1">
      <c r="B9" s="156"/>
      <c r="C9" s="156" t="s">
        <v>14</v>
      </c>
      <c r="D9" s="156"/>
      <c r="E9" s="156"/>
      <c r="F9" s="156"/>
      <c r="G9" s="156" t="s">
        <v>15</v>
      </c>
      <c r="H9" s="156"/>
      <c r="I9" s="156"/>
      <c r="J9" s="156"/>
      <c r="K9" s="156"/>
      <c r="L9" s="156"/>
    </row>
    <row r="10" spans="2:12" ht="36">
      <c r="B10" s="156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156"/>
      <c r="K10" s="156"/>
      <c r="L10" s="156"/>
    </row>
    <row r="11" spans="2:12" ht="12.75" customHeight="1">
      <c r="B11" s="153" t="s">
        <v>21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</row>
    <row r="12" spans="2:12">
      <c r="B12" s="50" t="s">
        <v>1</v>
      </c>
      <c r="C12" s="51">
        <v>3</v>
      </c>
      <c r="D12" s="51"/>
      <c r="E12" s="51"/>
      <c r="F12" s="51"/>
      <c r="G12" s="51"/>
      <c r="H12" s="51"/>
      <c r="I12" s="51"/>
      <c r="J12" s="51"/>
      <c r="K12" s="51"/>
      <c r="L12" s="100">
        <v>3</v>
      </c>
    </row>
    <row r="13" spans="2:12">
      <c r="B13" s="50" t="s">
        <v>2</v>
      </c>
      <c r="C13" s="51">
        <v>84</v>
      </c>
      <c r="D13" s="51">
        <v>1</v>
      </c>
      <c r="E13" s="51"/>
      <c r="F13" s="51"/>
      <c r="G13" s="51"/>
      <c r="H13" s="51"/>
      <c r="I13" s="51">
        <v>1</v>
      </c>
      <c r="J13" s="51"/>
      <c r="K13" s="51"/>
      <c r="L13" s="100">
        <v>86</v>
      </c>
    </row>
    <row r="14" spans="2:12">
      <c r="B14" s="50" t="s">
        <v>3</v>
      </c>
      <c r="C14" s="51">
        <v>14</v>
      </c>
      <c r="D14" s="51"/>
      <c r="E14" s="51"/>
      <c r="F14" s="51"/>
      <c r="G14" s="51"/>
      <c r="H14" s="51"/>
      <c r="I14" s="51"/>
      <c r="J14" s="51"/>
      <c r="K14" s="51"/>
      <c r="L14" s="100">
        <v>14</v>
      </c>
    </row>
    <row r="15" spans="2:12">
      <c r="B15" s="50" t="s">
        <v>25</v>
      </c>
      <c r="C15" s="51">
        <v>6</v>
      </c>
      <c r="D15" s="51"/>
      <c r="E15" s="51"/>
      <c r="F15" s="51"/>
      <c r="G15" s="51"/>
      <c r="H15" s="51"/>
      <c r="I15" s="51"/>
      <c r="J15" s="51"/>
      <c r="K15" s="51"/>
      <c r="L15" s="100">
        <v>6</v>
      </c>
    </row>
    <row r="16" spans="2:12">
      <c r="B16" s="50" t="s">
        <v>23</v>
      </c>
      <c r="C16" s="100">
        <v>107</v>
      </c>
      <c r="D16" s="100">
        <v>1</v>
      </c>
      <c r="E16" s="100">
        <v>0</v>
      </c>
      <c r="F16" s="100">
        <v>0</v>
      </c>
      <c r="G16" s="100">
        <v>0</v>
      </c>
      <c r="H16" s="100">
        <v>0</v>
      </c>
      <c r="I16" s="100">
        <v>1</v>
      </c>
      <c r="J16" s="100">
        <v>0</v>
      </c>
      <c r="K16" s="100">
        <v>0</v>
      </c>
      <c r="L16" s="100">
        <v>109</v>
      </c>
    </row>
    <row r="17" spans="2:12">
      <c r="B17" s="154" t="s">
        <v>37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2:12">
      <c r="B18" s="50" t="s">
        <v>4</v>
      </c>
      <c r="C18" s="51">
        <v>18</v>
      </c>
      <c r="D18" s="51">
        <v>1</v>
      </c>
      <c r="E18" s="51"/>
      <c r="F18" s="51"/>
      <c r="G18" s="51">
        <v>0</v>
      </c>
      <c r="H18" s="51">
        <v>4</v>
      </c>
      <c r="I18" s="51">
        <v>1</v>
      </c>
      <c r="J18" s="52"/>
      <c r="K18" s="51"/>
      <c r="L18" s="100">
        <v>24</v>
      </c>
    </row>
    <row r="19" spans="2:12">
      <c r="B19" s="50" t="s">
        <v>5</v>
      </c>
      <c r="C19" s="51">
        <v>217</v>
      </c>
      <c r="D19" s="51">
        <v>12</v>
      </c>
      <c r="E19" s="51">
        <v>6</v>
      </c>
      <c r="F19" s="51"/>
      <c r="G19" s="51"/>
      <c r="H19" s="51">
        <v>17</v>
      </c>
      <c r="I19" s="51">
        <v>2</v>
      </c>
      <c r="J19" s="52"/>
      <c r="K19" s="51"/>
      <c r="L19" s="100">
        <v>254</v>
      </c>
    </row>
    <row r="20" spans="2:12">
      <c r="B20" s="50" t="s">
        <v>6</v>
      </c>
      <c r="C20" s="51">
        <v>185</v>
      </c>
      <c r="D20" s="51">
        <v>3</v>
      </c>
      <c r="E20" s="51">
        <v>2</v>
      </c>
      <c r="F20" s="51"/>
      <c r="G20" s="51"/>
      <c r="H20" s="51">
        <v>33</v>
      </c>
      <c r="I20" s="51">
        <v>1</v>
      </c>
      <c r="J20" s="52"/>
      <c r="K20" s="51"/>
      <c r="L20" s="100">
        <v>224</v>
      </c>
    </row>
    <row r="21" spans="2:12">
      <c r="B21" s="50" t="s">
        <v>38</v>
      </c>
      <c r="C21" s="51">
        <v>61</v>
      </c>
      <c r="D21" s="51">
        <v>9</v>
      </c>
      <c r="E21" s="51">
        <v>6</v>
      </c>
      <c r="F21" s="51"/>
      <c r="G21" s="51"/>
      <c r="H21" s="51">
        <v>20</v>
      </c>
      <c r="I21" s="51">
        <v>4</v>
      </c>
      <c r="J21" s="52"/>
      <c r="K21" s="51"/>
      <c r="L21" s="100">
        <v>100</v>
      </c>
    </row>
    <row r="22" spans="2:12">
      <c r="B22" s="50" t="s">
        <v>8</v>
      </c>
      <c r="C22" s="51">
        <v>66</v>
      </c>
      <c r="D22" s="51">
        <v>5</v>
      </c>
      <c r="E22" s="51">
        <v>2</v>
      </c>
      <c r="F22" s="51"/>
      <c r="G22" s="51"/>
      <c r="H22" s="51">
        <v>28</v>
      </c>
      <c r="I22" s="51">
        <v>9</v>
      </c>
      <c r="J22" s="52"/>
      <c r="K22" s="51"/>
      <c r="L22" s="100">
        <v>110</v>
      </c>
    </row>
    <row r="23" spans="2:12">
      <c r="B23" s="50" t="s">
        <v>9</v>
      </c>
      <c r="C23" s="51">
        <v>0</v>
      </c>
      <c r="D23" s="51"/>
      <c r="E23" s="51"/>
      <c r="F23" s="51"/>
      <c r="G23" s="51"/>
      <c r="H23" s="51"/>
      <c r="I23" s="51"/>
      <c r="J23" s="52"/>
      <c r="K23" s="51"/>
      <c r="L23" s="100">
        <v>0</v>
      </c>
    </row>
    <row r="24" spans="2:12">
      <c r="B24" s="53" t="s">
        <v>24</v>
      </c>
      <c r="C24" s="101">
        <v>547</v>
      </c>
      <c r="D24" s="101">
        <v>30</v>
      </c>
      <c r="E24" s="101">
        <v>16</v>
      </c>
      <c r="F24" s="101">
        <v>0</v>
      </c>
      <c r="G24" s="101">
        <v>0</v>
      </c>
      <c r="H24" s="101">
        <v>102</v>
      </c>
      <c r="I24" s="101">
        <v>17</v>
      </c>
      <c r="J24" s="101"/>
      <c r="K24" s="101">
        <v>0</v>
      </c>
      <c r="L24" s="101">
        <v>712</v>
      </c>
    </row>
    <row r="25" spans="2:12">
      <c r="B25" s="56" t="s">
        <v>0</v>
      </c>
      <c r="C25" s="57">
        <v>654</v>
      </c>
      <c r="D25" s="57">
        <v>31</v>
      </c>
      <c r="E25" s="57">
        <v>16</v>
      </c>
      <c r="F25" s="57">
        <v>0</v>
      </c>
      <c r="G25" s="57">
        <v>0</v>
      </c>
      <c r="H25" s="57">
        <v>102</v>
      </c>
      <c r="I25" s="57">
        <v>18</v>
      </c>
      <c r="J25" s="57">
        <v>0</v>
      </c>
      <c r="K25" s="57">
        <v>0</v>
      </c>
      <c r="L25" s="57">
        <v>821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63" t="s">
        <v>77</v>
      </c>
      <c r="D2" s="163"/>
      <c r="E2" s="163"/>
      <c r="F2" s="163"/>
      <c r="G2" s="163"/>
      <c r="H2" s="4"/>
      <c r="I2" s="4"/>
      <c r="J2" s="4"/>
      <c r="K2" s="4"/>
      <c r="L2" s="4"/>
    </row>
    <row r="3" spans="2:12">
      <c r="B3" s="3" t="s">
        <v>28</v>
      </c>
      <c r="C3" s="163" t="s">
        <v>34</v>
      </c>
      <c r="D3" s="163"/>
      <c r="E3" s="163"/>
      <c r="F3" s="163"/>
      <c r="G3" s="163"/>
      <c r="H3" s="4"/>
      <c r="I3" s="4"/>
      <c r="J3" s="4"/>
      <c r="K3" s="4"/>
      <c r="L3" s="4"/>
    </row>
    <row r="4" spans="2:12">
      <c r="B4" s="4" t="s">
        <v>30</v>
      </c>
      <c r="C4" s="4"/>
      <c r="D4" s="6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8" t="s">
        <v>32</v>
      </c>
      <c r="C8" s="178" t="s">
        <v>11</v>
      </c>
      <c r="D8" s="178"/>
      <c r="E8" s="178"/>
      <c r="F8" s="178"/>
      <c r="G8" s="178"/>
      <c r="H8" s="178"/>
      <c r="I8" s="178"/>
      <c r="J8" s="178" t="s">
        <v>12</v>
      </c>
      <c r="K8" s="178" t="s">
        <v>13</v>
      </c>
      <c r="L8" s="178" t="s">
        <v>0</v>
      </c>
    </row>
    <row r="9" spans="2:12" ht="12.75" customHeight="1">
      <c r="B9" s="178"/>
      <c r="C9" s="178" t="s">
        <v>14</v>
      </c>
      <c r="D9" s="178"/>
      <c r="E9" s="178"/>
      <c r="F9" s="178"/>
      <c r="G9" s="178" t="s">
        <v>15</v>
      </c>
      <c r="H9" s="178"/>
      <c r="I9" s="178"/>
      <c r="J9" s="178"/>
      <c r="K9" s="178"/>
      <c r="L9" s="178"/>
    </row>
    <row r="10" spans="2:12" ht="36">
      <c r="B10" s="178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8"/>
      <c r="K10" s="178"/>
      <c r="L10" s="178"/>
    </row>
    <row r="11" spans="2:12" ht="12.75" customHeight="1">
      <c r="B11" s="174" t="s">
        <v>21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>
      <c r="B12" s="83" t="s">
        <v>1</v>
      </c>
      <c r="C12" s="85">
        <v>2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6">
        <f>C12+D12+E12+F12+G12+H12+I12+J12+K12</f>
        <v>2</v>
      </c>
    </row>
    <row r="13" spans="2:12">
      <c r="B13" s="83" t="s">
        <v>2</v>
      </c>
      <c r="C13" s="85">
        <v>37</v>
      </c>
      <c r="D13" s="85">
        <v>2</v>
      </c>
      <c r="E13" s="85">
        <v>0</v>
      </c>
      <c r="F13" s="85">
        <v>0</v>
      </c>
      <c r="G13" s="85">
        <v>1</v>
      </c>
      <c r="H13" s="85">
        <v>0</v>
      </c>
      <c r="I13" s="85">
        <v>0</v>
      </c>
      <c r="J13" s="85">
        <v>1</v>
      </c>
      <c r="K13" s="85">
        <v>1</v>
      </c>
      <c r="L13" s="86">
        <f>C13+D13+E13+F13+G13+H13+I13+J13+K13</f>
        <v>42</v>
      </c>
    </row>
    <row r="14" spans="2:12">
      <c r="B14" s="83" t="s">
        <v>3</v>
      </c>
      <c r="C14" s="85">
        <v>9</v>
      </c>
      <c r="D14" s="85">
        <v>1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1</v>
      </c>
      <c r="K14" s="85">
        <v>0</v>
      </c>
      <c r="L14" s="86">
        <f>C14+D14+E14+F14+G14+H14+I14+J14+K14</f>
        <v>11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6">
        <f>C15+D15+E15+F15+G15+H15+I15+J15+K15</f>
        <v>0</v>
      </c>
    </row>
    <row r="16" spans="2:12">
      <c r="B16" s="83" t="s">
        <v>23</v>
      </c>
      <c r="C16" s="86">
        <f>SUM(C12:C15)</f>
        <v>48</v>
      </c>
      <c r="D16" s="86">
        <f t="shared" ref="D16:L16" si="0">SUM(D12:D15)</f>
        <v>3</v>
      </c>
      <c r="E16" s="86">
        <f t="shared" si="0"/>
        <v>0</v>
      </c>
      <c r="F16" s="86">
        <f t="shared" si="0"/>
        <v>0</v>
      </c>
      <c r="G16" s="86">
        <f t="shared" si="0"/>
        <v>1</v>
      </c>
      <c r="H16" s="86">
        <f t="shared" si="0"/>
        <v>0</v>
      </c>
      <c r="I16" s="86">
        <f t="shared" si="0"/>
        <v>0</v>
      </c>
      <c r="J16" s="86">
        <f t="shared" si="0"/>
        <v>2</v>
      </c>
      <c r="K16" s="86">
        <f t="shared" si="0"/>
        <v>1</v>
      </c>
      <c r="L16" s="86">
        <f t="shared" si="0"/>
        <v>55</v>
      </c>
    </row>
    <row r="17" spans="2:12">
      <c r="B17" s="177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83" t="s">
        <v>4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7"/>
      <c r="K18" s="85">
        <v>0</v>
      </c>
      <c r="L18" s="86">
        <f t="shared" ref="L18:L24" si="1">C18+D18+E18+F18+G18+H18+I18+K18</f>
        <v>0</v>
      </c>
    </row>
    <row r="19" spans="2:12">
      <c r="B19" s="83" t="s">
        <v>5</v>
      </c>
      <c r="C19" s="85">
        <v>55</v>
      </c>
      <c r="D19" s="85">
        <v>9</v>
      </c>
      <c r="E19" s="85">
        <v>0</v>
      </c>
      <c r="F19" s="85">
        <v>0</v>
      </c>
      <c r="G19" s="85">
        <v>0</v>
      </c>
      <c r="H19" s="85">
        <v>5</v>
      </c>
      <c r="I19" s="85">
        <v>0</v>
      </c>
      <c r="J19" s="87"/>
      <c r="K19" s="85">
        <v>1</v>
      </c>
      <c r="L19" s="86">
        <f t="shared" si="1"/>
        <v>70</v>
      </c>
    </row>
    <row r="20" spans="2:12">
      <c r="B20" s="83" t="s">
        <v>6</v>
      </c>
      <c r="C20" s="85">
        <v>103</v>
      </c>
      <c r="D20" s="85">
        <v>26</v>
      </c>
      <c r="E20" s="85">
        <v>0</v>
      </c>
      <c r="F20" s="85">
        <v>0</v>
      </c>
      <c r="G20" s="85">
        <v>0</v>
      </c>
      <c r="H20" s="85">
        <v>15</v>
      </c>
      <c r="I20" s="85">
        <v>0</v>
      </c>
      <c r="J20" s="87"/>
      <c r="K20" s="85">
        <v>0</v>
      </c>
      <c r="L20" s="86">
        <f t="shared" si="1"/>
        <v>144</v>
      </c>
    </row>
    <row r="21" spans="2:12">
      <c r="B21" s="83" t="s">
        <v>7</v>
      </c>
      <c r="C21" s="85">
        <v>52</v>
      </c>
      <c r="D21" s="85">
        <v>7</v>
      </c>
      <c r="E21" s="85">
        <v>0</v>
      </c>
      <c r="F21" s="85">
        <v>0</v>
      </c>
      <c r="G21" s="85">
        <v>0</v>
      </c>
      <c r="H21" s="85">
        <v>15</v>
      </c>
      <c r="I21" s="85">
        <v>0</v>
      </c>
      <c r="J21" s="87"/>
      <c r="K21" s="85">
        <v>0</v>
      </c>
      <c r="L21" s="86">
        <f t="shared" si="1"/>
        <v>74</v>
      </c>
    </row>
    <row r="22" spans="2:12">
      <c r="B22" s="83" t="s">
        <v>8</v>
      </c>
      <c r="C22" s="85">
        <v>55</v>
      </c>
      <c r="D22" s="85">
        <v>17</v>
      </c>
      <c r="E22" s="85">
        <v>1</v>
      </c>
      <c r="F22" s="85">
        <v>0</v>
      </c>
      <c r="G22" s="85">
        <v>0</v>
      </c>
      <c r="H22" s="85">
        <v>21</v>
      </c>
      <c r="I22" s="85">
        <v>0</v>
      </c>
      <c r="J22" s="87"/>
      <c r="K22" s="85">
        <v>2</v>
      </c>
      <c r="L22" s="86">
        <f t="shared" si="1"/>
        <v>96</v>
      </c>
    </row>
    <row r="23" spans="2:12">
      <c r="B23" s="83" t="s">
        <v>9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7"/>
      <c r="K23" s="85">
        <v>0</v>
      </c>
      <c r="L23" s="86">
        <f t="shared" si="1"/>
        <v>0</v>
      </c>
    </row>
    <row r="24" spans="2:12">
      <c r="B24" s="88" t="s">
        <v>24</v>
      </c>
      <c r="C24" s="89">
        <f>SUM(C18:C23)</f>
        <v>265</v>
      </c>
      <c r="D24" s="89">
        <f t="shared" ref="D24:I24" si="2">SUM(D18:D23)</f>
        <v>59</v>
      </c>
      <c r="E24" s="89">
        <f t="shared" si="2"/>
        <v>1</v>
      </c>
      <c r="F24" s="89">
        <f t="shared" si="2"/>
        <v>0</v>
      </c>
      <c r="G24" s="89">
        <f t="shared" si="2"/>
        <v>0</v>
      </c>
      <c r="H24" s="89">
        <f t="shared" si="2"/>
        <v>56</v>
      </c>
      <c r="I24" s="89">
        <f t="shared" si="2"/>
        <v>0</v>
      </c>
      <c r="J24" s="89"/>
      <c r="K24" s="89">
        <f>SUM(K18:K23)</f>
        <v>3</v>
      </c>
      <c r="L24" s="89">
        <f t="shared" si="1"/>
        <v>384</v>
      </c>
    </row>
    <row r="25" spans="2:12">
      <c r="B25" s="90" t="s">
        <v>0</v>
      </c>
      <c r="C25" s="91">
        <f>C16+C24</f>
        <v>313</v>
      </c>
      <c r="D25" s="91">
        <f t="shared" ref="D25:L25" si="3">D16+D24</f>
        <v>62</v>
      </c>
      <c r="E25" s="91">
        <f t="shared" si="3"/>
        <v>1</v>
      </c>
      <c r="F25" s="91">
        <f t="shared" si="3"/>
        <v>0</v>
      </c>
      <c r="G25" s="91">
        <f t="shared" si="3"/>
        <v>1</v>
      </c>
      <c r="H25" s="91">
        <f t="shared" si="3"/>
        <v>56</v>
      </c>
      <c r="I25" s="91">
        <f t="shared" si="3"/>
        <v>0</v>
      </c>
      <c r="J25" s="91">
        <f t="shared" si="3"/>
        <v>2</v>
      </c>
      <c r="K25" s="91">
        <f t="shared" si="3"/>
        <v>4</v>
      </c>
      <c r="L25" s="91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" t="s">
        <v>46</v>
      </c>
      <c r="D2" s="8"/>
      <c r="E2" s="8"/>
      <c r="F2" s="8"/>
      <c r="G2" s="8"/>
      <c r="H2" s="8"/>
      <c r="I2" s="8"/>
      <c r="J2" s="8"/>
      <c r="K2" s="8"/>
      <c r="L2" s="8"/>
    </row>
    <row r="3" spans="2:12">
      <c r="B3" s="7" t="s">
        <v>28</v>
      </c>
      <c r="C3" s="8" t="s">
        <v>47</v>
      </c>
      <c r="D3" s="8"/>
      <c r="E3" s="8"/>
      <c r="F3" s="8"/>
      <c r="G3" s="8"/>
      <c r="H3" s="8"/>
      <c r="I3" s="8"/>
      <c r="J3" s="8"/>
      <c r="K3" s="8"/>
      <c r="L3" s="8"/>
    </row>
    <row r="4" spans="2:12">
      <c r="B4" s="8" t="s">
        <v>30</v>
      </c>
      <c r="C4" s="8"/>
      <c r="D4" s="14">
        <v>42490</v>
      </c>
      <c r="E4" s="8"/>
      <c r="F4" s="8"/>
      <c r="G4" s="8"/>
      <c r="H4" s="8"/>
      <c r="I4" s="8"/>
      <c r="J4" s="8"/>
      <c r="K4" s="8"/>
      <c r="L4" s="8"/>
    </row>
    <row r="5" spans="2:12">
      <c r="B5" s="161" t="s">
        <v>36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82" t="s">
        <v>32</v>
      </c>
      <c r="C8" s="182" t="s">
        <v>11</v>
      </c>
      <c r="D8" s="182"/>
      <c r="E8" s="182"/>
      <c r="F8" s="182"/>
      <c r="G8" s="182"/>
      <c r="H8" s="182"/>
      <c r="I8" s="182"/>
      <c r="J8" s="182" t="s">
        <v>12</v>
      </c>
      <c r="K8" s="182" t="s">
        <v>13</v>
      </c>
      <c r="L8" s="182" t="s">
        <v>0</v>
      </c>
    </row>
    <row r="9" spans="2:12" ht="12.75" customHeight="1">
      <c r="B9" s="182"/>
      <c r="C9" s="182" t="s">
        <v>14</v>
      </c>
      <c r="D9" s="182"/>
      <c r="E9" s="182"/>
      <c r="F9" s="182"/>
      <c r="G9" s="182" t="s">
        <v>15</v>
      </c>
      <c r="H9" s="182"/>
      <c r="I9" s="182"/>
      <c r="J9" s="182"/>
      <c r="K9" s="182"/>
      <c r="L9" s="182"/>
    </row>
    <row r="10" spans="2:12" ht="36">
      <c r="B10" s="182"/>
      <c r="C10" s="102" t="s">
        <v>16</v>
      </c>
      <c r="D10" s="102" t="s">
        <v>17</v>
      </c>
      <c r="E10" s="102" t="s">
        <v>18</v>
      </c>
      <c r="F10" s="102" t="s">
        <v>19</v>
      </c>
      <c r="G10" s="102" t="s">
        <v>20</v>
      </c>
      <c r="H10" s="102" t="s">
        <v>18</v>
      </c>
      <c r="I10" s="102" t="s">
        <v>19</v>
      </c>
      <c r="J10" s="182"/>
      <c r="K10" s="182"/>
      <c r="L10" s="182"/>
    </row>
    <row r="11" spans="2:12" ht="12.75" customHeight="1">
      <c r="B11" s="180" t="s">
        <v>21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</row>
    <row r="12" spans="2:12">
      <c r="B12" s="103" t="s">
        <v>1</v>
      </c>
      <c r="C12" s="104">
        <v>2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f>C12+D12+E12+F12+G12+H12+I12+J12+K12</f>
        <v>2</v>
      </c>
    </row>
    <row r="13" spans="2:12">
      <c r="B13" s="103" t="s">
        <v>2</v>
      </c>
      <c r="C13" s="104">
        <v>28</v>
      </c>
      <c r="D13" s="104">
        <v>1</v>
      </c>
      <c r="E13" s="104">
        <v>0</v>
      </c>
      <c r="F13" s="104">
        <v>0</v>
      </c>
      <c r="G13" s="104">
        <v>1</v>
      </c>
      <c r="H13" s="104">
        <v>0</v>
      </c>
      <c r="I13" s="104">
        <v>0</v>
      </c>
      <c r="J13" s="104">
        <v>0</v>
      </c>
      <c r="K13" s="104">
        <v>0</v>
      </c>
      <c r="L13" s="104">
        <f>C13+D13+E13+F13+G13+H13+I13+J13+K13</f>
        <v>30</v>
      </c>
    </row>
    <row r="14" spans="2:12">
      <c r="B14" s="103" t="s">
        <v>3</v>
      </c>
      <c r="C14" s="104">
        <v>10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f>C14+D14+E14+F14+G14+H14+I14+J14+K14</f>
        <v>10</v>
      </c>
    </row>
    <row r="15" spans="2:12">
      <c r="B15" s="103" t="s">
        <v>25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f>C15+D15+E15+F15+G15+H15+I15+J15+K15</f>
        <v>0</v>
      </c>
    </row>
    <row r="16" spans="2:12">
      <c r="B16" s="103" t="s">
        <v>23</v>
      </c>
      <c r="C16" s="104">
        <f>SUM(C12:C15)</f>
        <v>40</v>
      </c>
      <c r="D16" s="104">
        <f>SUM(D12:D15)</f>
        <v>1</v>
      </c>
      <c r="E16" s="104">
        <v>0</v>
      </c>
      <c r="F16" s="104">
        <f>SUM(F12:F15)</f>
        <v>0</v>
      </c>
      <c r="G16" s="104">
        <f>SUM(G12:G15)</f>
        <v>1</v>
      </c>
      <c r="H16" s="104">
        <f>SUM(H12:H15)</f>
        <v>0</v>
      </c>
      <c r="I16" s="104">
        <v>0</v>
      </c>
      <c r="J16" s="104">
        <f>SUM(J12:J15)</f>
        <v>0</v>
      </c>
      <c r="K16" s="104">
        <f>SUM(K12:K15)</f>
        <v>0</v>
      </c>
      <c r="L16" s="104">
        <f>SUM(L12:L15)</f>
        <v>42</v>
      </c>
    </row>
    <row r="17" spans="2:12">
      <c r="B17" s="181" t="s">
        <v>37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</row>
    <row r="18" spans="2:12">
      <c r="B18" s="103" t="s">
        <v>4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5"/>
      <c r="K18" s="104">
        <v>0</v>
      </c>
      <c r="L18" s="104">
        <f t="shared" ref="L18:L24" si="0">C18+D18+E18+F18+G18+H18+I18+K18</f>
        <v>0</v>
      </c>
    </row>
    <row r="19" spans="2:12">
      <c r="B19" s="103" t="s">
        <v>5</v>
      </c>
      <c r="C19" s="104">
        <v>79</v>
      </c>
      <c r="D19" s="104">
        <v>10</v>
      </c>
      <c r="E19" s="104">
        <v>0</v>
      </c>
      <c r="F19" s="104">
        <v>0</v>
      </c>
      <c r="G19" s="104">
        <v>1</v>
      </c>
      <c r="H19" s="104">
        <v>1</v>
      </c>
      <c r="I19" s="104">
        <v>0</v>
      </c>
      <c r="J19" s="105"/>
      <c r="K19" s="104">
        <v>2</v>
      </c>
      <c r="L19" s="104">
        <f t="shared" si="0"/>
        <v>93</v>
      </c>
    </row>
    <row r="20" spans="2:12">
      <c r="B20" s="103" t="s">
        <v>6</v>
      </c>
      <c r="C20" s="104">
        <v>48</v>
      </c>
      <c r="D20" s="104">
        <v>8</v>
      </c>
      <c r="E20" s="104">
        <v>0</v>
      </c>
      <c r="F20" s="104">
        <v>0</v>
      </c>
      <c r="G20" s="104">
        <v>0</v>
      </c>
      <c r="H20" s="104">
        <v>1</v>
      </c>
      <c r="I20" s="104">
        <v>0</v>
      </c>
      <c r="J20" s="105"/>
      <c r="K20" s="104">
        <v>0</v>
      </c>
      <c r="L20" s="104">
        <f t="shared" si="0"/>
        <v>57</v>
      </c>
    </row>
    <row r="21" spans="2:12">
      <c r="B21" s="103" t="s">
        <v>38</v>
      </c>
      <c r="C21" s="104">
        <v>55</v>
      </c>
      <c r="D21" s="104">
        <v>4</v>
      </c>
      <c r="E21" s="104">
        <v>0</v>
      </c>
      <c r="F21" s="104">
        <v>0</v>
      </c>
      <c r="G21" s="104">
        <v>1</v>
      </c>
      <c r="H21" s="104">
        <v>1</v>
      </c>
      <c r="I21" s="104">
        <v>0</v>
      </c>
      <c r="J21" s="105"/>
      <c r="K21" s="104">
        <v>0</v>
      </c>
      <c r="L21" s="104">
        <f t="shared" si="0"/>
        <v>61</v>
      </c>
    </row>
    <row r="22" spans="2:12">
      <c r="B22" s="103" t="s">
        <v>8</v>
      </c>
      <c r="C22" s="104">
        <v>24</v>
      </c>
      <c r="D22" s="104">
        <v>5</v>
      </c>
      <c r="E22" s="104">
        <v>0</v>
      </c>
      <c r="F22" s="104">
        <v>0</v>
      </c>
      <c r="G22" s="104">
        <v>0</v>
      </c>
      <c r="H22" s="104">
        <v>1</v>
      </c>
      <c r="I22" s="104">
        <v>0</v>
      </c>
      <c r="J22" s="105"/>
      <c r="K22" s="104">
        <v>0</v>
      </c>
      <c r="L22" s="104">
        <f t="shared" si="0"/>
        <v>30</v>
      </c>
    </row>
    <row r="23" spans="2:12">
      <c r="B23" s="103" t="s">
        <v>9</v>
      </c>
      <c r="C23" s="104">
        <v>2</v>
      </c>
      <c r="D23" s="104">
        <v>0</v>
      </c>
      <c r="E23" s="104">
        <v>0</v>
      </c>
      <c r="F23" s="104">
        <v>0</v>
      </c>
      <c r="G23" s="104">
        <v>0</v>
      </c>
      <c r="H23" s="104">
        <v>7</v>
      </c>
      <c r="I23" s="104">
        <v>0</v>
      </c>
      <c r="J23" s="105"/>
      <c r="K23" s="104">
        <v>0</v>
      </c>
      <c r="L23" s="104">
        <f t="shared" si="0"/>
        <v>9</v>
      </c>
    </row>
    <row r="24" spans="2:12">
      <c r="B24" s="106" t="s">
        <v>24</v>
      </c>
      <c r="C24" s="107">
        <f t="shared" ref="C24:I24" si="1">SUM(C18:C23)</f>
        <v>208</v>
      </c>
      <c r="D24" s="107">
        <f t="shared" si="1"/>
        <v>27</v>
      </c>
      <c r="E24" s="107">
        <f t="shared" si="1"/>
        <v>0</v>
      </c>
      <c r="F24" s="107">
        <f t="shared" si="1"/>
        <v>0</v>
      </c>
      <c r="G24" s="107">
        <f t="shared" si="1"/>
        <v>2</v>
      </c>
      <c r="H24" s="107">
        <f t="shared" si="1"/>
        <v>11</v>
      </c>
      <c r="I24" s="107">
        <f t="shared" si="1"/>
        <v>0</v>
      </c>
      <c r="J24" s="108"/>
      <c r="K24" s="107">
        <v>2</v>
      </c>
      <c r="L24" s="107">
        <f t="shared" si="0"/>
        <v>250</v>
      </c>
    </row>
    <row r="25" spans="2:12">
      <c r="B25" s="109" t="s">
        <v>0</v>
      </c>
      <c r="C25" s="110">
        <f t="shared" ref="C25:L25" si="2">C16+C24</f>
        <v>248</v>
      </c>
      <c r="D25" s="110">
        <f t="shared" si="2"/>
        <v>28</v>
      </c>
      <c r="E25" s="110">
        <f t="shared" si="2"/>
        <v>0</v>
      </c>
      <c r="F25" s="110">
        <f t="shared" si="2"/>
        <v>0</v>
      </c>
      <c r="G25" s="110">
        <f t="shared" si="2"/>
        <v>3</v>
      </c>
      <c r="H25" s="110">
        <f t="shared" si="2"/>
        <v>11</v>
      </c>
      <c r="I25" s="110">
        <f t="shared" si="2"/>
        <v>0</v>
      </c>
      <c r="J25" s="110">
        <f t="shared" si="2"/>
        <v>0</v>
      </c>
      <c r="K25" s="110">
        <f t="shared" si="2"/>
        <v>2</v>
      </c>
      <c r="L25" s="110">
        <f t="shared" si="2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63" t="s">
        <v>78</v>
      </c>
      <c r="D2" s="163"/>
      <c r="E2" s="163"/>
      <c r="F2" s="163"/>
      <c r="G2" s="163"/>
      <c r="H2" s="4"/>
      <c r="I2" s="4"/>
      <c r="J2" s="4"/>
      <c r="K2" s="4"/>
      <c r="L2" s="4"/>
    </row>
    <row r="3" spans="2:12">
      <c r="B3" s="3" t="s">
        <v>28</v>
      </c>
      <c r="C3" s="163" t="s">
        <v>47</v>
      </c>
      <c r="D3" s="163"/>
      <c r="E3" s="163"/>
      <c r="F3" s="163"/>
      <c r="G3" s="163"/>
      <c r="H3" s="4"/>
      <c r="I3" s="4"/>
      <c r="J3" s="4"/>
      <c r="K3" s="4"/>
      <c r="L3" s="4"/>
    </row>
    <row r="4" spans="2:12">
      <c r="B4" s="4" t="s">
        <v>30</v>
      </c>
      <c r="C4" s="4"/>
      <c r="D4" s="6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8" t="s">
        <v>32</v>
      </c>
      <c r="C8" s="178" t="s">
        <v>11</v>
      </c>
      <c r="D8" s="178"/>
      <c r="E8" s="178"/>
      <c r="F8" s="178"/>
      <c r="G8" s="178"/>
      <c r="H8" s="178"/>
      <c r="I8" s="178"/>
      <c r="J8" s="178" t="s">
        <v>12</v>
      </c>
      <c r="K8" s="178" t="s">
        <v>13</v>
      </c>
      <c r="L8" s="178" t="s">
        <v>0</v>
      </c>
    </row>
    <row r="9" spans="2:12" ht="12.75" customHeight="1">
      <c r="B9" s="178"/>
      <c r="C9" s="178" t="s">
        <v>14</v>
      </c>
      <c r="D9" s="178"/>
      <c r="E9" s="178"/>
      <c r="F9" s="178"/>
      <c r="G9" s="178" t="s">
        <v>15</v>
      </c>
      <c r="H9" s="178"/>
      <c r="I9" s="178"/>
      <c r="J9" s="178"/>
      <c r="K9" s="178"/>
      <c r="L9" s="178"/>
    </row>
    <row r="10" spans="2:12" ht="36">
      <c r="B10" s="178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8"/>
      <c r="K10" s="178"/>
      <c r="L10" s="178"/>
    </row>
    <row r="11" spans="2:12" ht="12.75" customHeight="1">
      <c r="B11" s="174" t="s">
        <v>21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>
      <c r="B12" s="83" t="s">
        <v>1</v>
      </c>
      <c r="C12" s="111">
        <v>2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86">
        <f>C12+D12+E12+F12+G12+H12+I12+J12+K12</f>
        <v>2</v>
      </c>
    </row>
    <row r="13" spans="2:12">
      <c r="B13" s="83" t="s">
        <v>2</v>
      </c>
      <c r="C13" s="111">
        <v>24</v>
      </c>
      <c r="D13" s="111">
        <v>3</v>
      </c>
      <c r="E13" s="111">
        <v>0</v>
      </c>
      <c r="F13" s="111">
        <v>0</v>
      </c>
      <c r="G13" s="111">
        <v>0</v>
      </c>
      <c r="H13" s="111">
        <v>2</v>
      </c>
      <c r="I13" s="111">
        <v>0</v>
      </c>
      <c r="J13" s="111">
        <v>11</v>
      </c>
      <c r="K13" s="111">
        <v>0</v>
      </c>
      <c r="L13" s="86">
        <f>C13+D13+E13+F13+G13+H13+I13+J13+K13</f>
        <v>40</v>
      </c>
    </row>
    <row r="14" spans="2:12">
      <c r="B14" s="83" t="s">
        <v>3</v>
      </c>
      <c r="C14" s="111">
        <v>10</v>
      </c>
      <c r="D14" s="111">
        <v>0</v>
      </c>
      <c r="E14" s="111">
        <v>0</v>
      </c>
      <c r="F14" s="111">
        <v>0</v>
      </c>
      <c r="G14" s="111">
        <v>0</v>
      </c>
      <c r="H14" s="111">
        <v>2</v>
      </c>
      <c r="I14" s="111">
        <v>0</v>
      </c>
      <c r="J14" s="111">
        <v>3</v>
      </c>
      <c r="K14" s="111">
        <v>0</v>
      </c>
      <c r="L14" s="86">
        <f>C14+D14+E14+F14+G14+H14+I14+J14+K14</f>
        <v>15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6">
        <f>C15+D15+E15+F15+G15+H15+I15+J15+K15</f>
        <v>0</v>
      </c>
    </row>
    <row r="16" spans="2:12">
      <c r="B16" s="83" t="s">
        <v>23</v>
      </c>
      <c r="C16" s="86">
        <f>SUM(C12:C15)</f>
        <v>36</v>
      </c>
      <c r="D16" s="86">
        <f t="shared" ref="D16:L16" si="0">SUM(D12:D15)</f>
        <v>3</v>
      </c>
      <c r="E16" s="86">
        <f t="shared" si="0"/>
        <v>0</v>
      </c>
      <c r="F16" s="86">
        <f t="shared" si="0"/>
        <v>0</v>
      </c>
      <c r="G16" s="86">
        <f t="shared" si="0"/>
        <v>0</v>
      </c>
      <c r="H16" s="86">
        <f t="shared" si="0"/>
        <v>4</v>
      </c>
      <c r="I16" s="86">
        <f t="shared" si="0"/>
        <v>0</v>
      </c>
      <c r="J16" s="86">
        <f t="shared" si="0"/>
        <v>14</v>
      </c>
      <c r="K16" s="86">
        <f t="shared" si="0"/>
        <v>0</v>
      </c>
      <c r="L16" s="86">
        <f t="shared" si="0"/>
        <v>57</v>
      </c>
    </row>
    <row r="17" spans="2:12">
      <c r="B17" s="177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83" t="s">
        <v>4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111">
        <v>0</v>
      </c>
      <c r="I18" s="85">
        <v>0</v>
      </c>
      <c r="J18" s="87"/>
      <c r="K18" s="85">
        <v>0</v>
      </c>
      <c r="L18" s="86">
        <f t="shared" ref="L18:L24" si="1">C18+D18+E18+F18+G18+H18+I18+K18</f>
        <v>0</v>
      </c>
    </row>
    <row r="19" spans="2:12">
      <c r="B19" s="83" t="s">
        <v>5</v>
      </c>
      <c r="C19" s="111">
        <v>108</v>
      </c>
      <c r="D19" s="111">
        <v>16</v>
      </c>
      <c r="E19" s="111">
        <v>0</v>
      </c>
      <c r="F19" s="111">
        <v>0</v>
      </c>
      <c r="G19" s="111">
        <v>0</v>
      </c>
      <c r="H19" s="111">
        <v>5</v>
      </c>
      <c r="I19" s="111">
        <v>0</v>
      </c>
      <c r="J19" s="87"/>
      <c r="K19" s="111">
        <v>0</v>
      </c>
      <c r="L19" s="86">
        <f t="shared" si="1"/>
        <v>129</v>
      </c>
    </row>
    <row r="20" spans="2:12">
      <c r="B20" s="83" t="s">
        <v>6</v>
      </c>
      <c r="C20" s="111">
        <v>108</v>
      </c>
      <c r="D20" s="111">
        <v>11</v>
      </c>
      <c r="E20" s="111">
        <v>1</v>
      </c>
      <c r="F20" s="111">
        <v>0</v>
      </c>
      <c r="G20" s="111">
        <v>0</v>
      </c>
      <c r="H20" s="111">
        <v>12</v>
      </c>
      <c r="I20" s="111">
        <v>0</v>
      </c>
      <c r="J20" s="87"/>
      <c r="K20" s="111">
        <v>0</v>
      </c>
      <c r="L20" s="86">
        <f t="shared" si="1"/>
        <v>132</v>
      </c>
    </row>
    <row r="21" spans="2:12">
      <c r="B21" s="83" t="s">
        <v>7</v>
      </c>
      <c r="C21" s="111">
        <v>17</v>
      </c>
      <c r="D21" s="111">
        <v>3</v>
      </c>
      <c r="E21" s="111">
        <v>0</v>
      </c>
      <c r="F21" s="111">
        <v>0</v>
      </c>
      <c r="G21" s="111">
        <v>0</v>
      </c>
      <c r="H21" s="111">
        <v>6</v>
      </c>
      <c r="I21" s="111">
        <v>0</v>
      </c>
      <c r="J21" s="87"/>
      <c r="K21" s="111">
        <v>0</v>
      </c>
      <c r="L21" s="86">
        <f t="shared" si="1"/>
        <v>26</v>
      </c>
    </row>
    <row r="22" spans="2:12">
      <c r="B22" s="83" t="s">
        <v>8</v>
      </c>
      <c r="C22" s="111">
        <v>18</v>
      </c>
      <c r="D22" s="111">
        <v>2</v>
      </c>
      <c r="E22" s="111">
        <v>0</v>
      </c>
      <c r="F22" s="111">
        <v>0</v>
      </c>
      <c r="G22" s="111">
        <v>0</v>
      </c>
      <c r="H22" s="111">
        <v>10</v>
      </c>
      <c r="I22" s="111">
        <v>0</v>
      </c>
      <c r="J22" s="87"/>
      <c r="K22" s="111">
        <v>0</v>
      </c>
      <c r="L22" s="86">
        <f t="shared" si="1"/>
        <v>30</v>
      </c>
    </row>
    <row r="23" spans="2:12">
      <c r="B23" s="83" t="s">
        <v>9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1">
        <v>1</v>
      </c>
      <c r="I23" s="112">
        <v>0</v>
      </c>
      <c r="J23" s="87"/>
      <c r="K23" s="112">
        <v>0</v>
      </c>
      <c r="L23" s="86">
        <f t="shared" si="1"/>
        <v>1</v>
      </c>
    </row>
    <row r="24" spans="2:12">
      <c r="B24" s="88" t="s">
        <v>24</v>
      </c>
      <c r="C24" s="89">
        <f>SUM(C18:C23)</f>
        <v>251</v>
      </c>
      <c r="D24" s="89">
        <f t="shared" ref="D24:I24" si="2">SUM(D18:D23)</f>
        <v>32</v>
      </c>
      <c r="E24" s="89">
        <f t="shared" si="2"/>
        <v>1</v>
      </c>
      <c r="F24" s="89">
        <f t="shared" si="2"/>
        <v>0</v>
      </c>
      <c r="G24" s="89">
        <f t="shared" si="2"/>
        <v>0</v>
      </c>
      <c r="H24" s="89">
        <f t="shared" si="2"/>
        <v>34</v>
      </c>
      <c r="I24" s="89">
        <f t="shared" si="2"/>
        <v>0</v>
      </c>
      <c r="J24" s="89"/>
      <c r="K24" s="89">
        <f>SUM(K18:K23)</f>
        <v>0</v>
      </c>
      <c r="L24" s="89">
        <f t="shared" si="1"/>
        <v>318</v>
      </c>
    </row>
    <row r="25" spans="2:12">
      <c r="B25" s="90" t="s">
        <v>0</v>
      </c>
      <c r="C25" s="91">
        <f>C16+C24</f>
        <v>287</v>
      </c>
      <c r="D25" s="91">
        <f t="shared" ref="D25:L25" si="3">D16+D24</f>
        <v>35</v>
      </c>
      <c r="E25" s="91">
        <f t="shared" si="3"/>
        <v>1</v>
      </c>
      <c r="F25" s="91">
        <f t="shared" si="3"/>
        <v>0</v>
      </c>
      <c r="G25" s="91">
        <f t="shared" si="3"/>
        <v>0</v>
      </c>
      <c r="H25" s="91">
        <f t="shared" si="3"/>
        <v>38</v>
      </c>
      <c r="I25" s="91">
        <f t="shared" si="3"/>
        <v>0</v>
      </c>
      <c r="J25" s="91">
        <f t="shared" si="3"/>
        <v>14</v>
      </c>
      <c r="K25" s="91">
        <f t="shared" si="3"/>
        <v>0</v>
      </c>
      <c r="L25" s="91">
        <f t="shared" si="3"/>
        <v>375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41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10">
        <v>15123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11">
        <v>42490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8" t="s">
        <v>32</v>
      </c>
      <c r="C8" s="178" t="s">
        <v>11</v>
      </c>
      <c r="D8" s="178"/>
      <c r="E8" s="178"/>
      <c r="F8" s="178"/>
      <c r="G8" s="178"/>
      <c r="H8" s="178"/>
      <c r="I8" s="178"/>
      <c r="J8" s="178" t="s">
        <v>12</v>
      </c>
      <c r="K8" s="178" t="s">
        <v>13</v>
      </c>
      <c r="L8" s="178" t="s">
        <v>0</v>
      </c>
    </row>
    <row r="9" spans="2:12" ht="12.75" customHeight="1">
      <c r="B9" s="178"/>
      <c r="C9" s="178" t="s">
        <v>14</v>
      </c>
      <c r="D9" s="178"/>
      <c r="E9" s="178"/>
      <c r="F9" s="178"/>
      <c r="G9" s="178" t="s">
        <v>15</v>
      </c>
      <c r="H9" s="178"/>
      <c r="I9" s="178"/>
      <c r="J9" s="178"/>
      <c r="K9" s="178"/>
      <c r="L9" s="178"/>
    </row>
    <row r="10" spans="2:12" ht="36">
      <c r="B10" s="178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8"/>
      <c r="K10" s="178"/>
      <c r="L10" s="178"/>
    </row>
    <row r="11" spans="2:12" ht="12.75" customHeight="1">
      <c r="B11" s="174" t="s">
        <v>21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>
      <c r="B12" s="83" t="s">
        <v>1</v>
      </c>
      <c r="C12" s="85">
        <v>2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1</v>
      </c>
      <c r="K12" s="85">
        <v>0</v>
      </c>
      <c r="L12" s="87">
        <f>C12+D12+E12+F12+G12+H12+I12+J12+K12</f>
        <v>3</v>
      </c>
    </row>
    <row r="13" spans="2:12">
      <c r="B13" s="83" t="s">
        <v>2</v>
      </c>
      <c r="C13" s="85">
        <v>21</v>
      </c>
      <c r="D13" s="85">
        <v>1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4</v>
      </c>
      <c r="K13" s="85">
        <v>1</v>
      </c>
      <c r="L13" s="87">
        <f>C13+D13+E13+F13+G13+H13+I13+J13+K13</f>
        <v>27</v>
      </c>
    </row>
    <row r="14" spans="2:12">
      <c r="B14" s="83" t="s">
        <v>3</v>
      </c>
      <c r="C14" s="85">
        <v>7</v>
      </c>
      <c r="D14" s="85">
        <v>2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7">
        <f>C14+D14+E14+F14+G14+H14+I14+J14+K14</f>
        <v>9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7">
        <f>C15+D15+E15+F15+G15+H15+I15+J15+K15</f>
        <v>0</v>
      </c>
    </row>
    <row r="16" spans="2:12">
      <c r="B16" s="83" t="s">
        <v>23</v>
      </c>
      <c r="C16" s="87">
        <f>SUM(C12:C15)</f>
        <v>30</v>
      </c>
      <c r="D16" s="87">
        <f t="shared" ref="D16:L16" si="0">SUM(D12:D15)</f>
        <v>3</v>
      </c>
      <c r="E16" s="87">
        <f t="shared" si="0"/>
        <v>0</v>
      </c>
      <c r="F16" s="87">
        <f t="shared" si="0"/>
        <v>0</v>
      </c>
      <c r="G16" s="87">
        <f t="shared" si="0"/>
        <v>0</v>
      </c>
      <c r="H16" s="87">
        <f t="shared" si="0"/>
        <v>0</v>
      </c>
      <c r="I16" s="87">
        <f t="shared" si="0"/>
        <v>0</v>
      </c>
      <c r="J16" s="87">
        <f t="shared" si="0"/>
        <v>5</v>
      </c>
      <c r="K16" s="87">
        <f t="shared" si="0"/>
        <v>1</v>
      </c>
      <c r="L16" s="87">
        <f t="shared" si="0"/>
        <v>39</v>
      </c>
    </row>
    <row r="17" spans="2:12">
      <c r="B17" s="177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83" t="s">
        <v>4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113">
        <v>0</v>
      </c>
      <c r="K18" s="85">
        <v>0</v>
      </c>
      <c r="L18" s="87">
        <f t="shared" ref="L18:L24" si="1">C18+D18+E18+F18+G18+H18+I18+K18</f>
        <v>0</v>
      </c>
    </row>
    <row r="19" spans="2:12">
      <c r="B19" s="83" t="s">
        <v>5</v>
      </c>
      <c r="C19" s="85">
        <v>12</v>
      </c>
      <c r="D19" s="85">
        <v>2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113">
        <v>0</v>
      </c>
      <c r="K19" s="85">
        <v>1</v>
      </c>
      <c r="L19" s="87">
        <f t="shared" si="1"/>
        <v>15</v>
      </c>
    </row>
    <row r="20" spans="2:12">
      <c r="B20" s="83" t="s">
        <v>6</v>
      </c>
      <c r="C20" s="85">
        <v>77</v>
      </c>
      <c r="D20" s="85">
        <v>11</v>
      </c>
      <c r="E20" s="85">
        <v>0</v>
      </c>
      <c r="F20" s="85">
        <v>0</v>
      </c>
      <c r="G20" s="85">
        <v>0</v>
      </c>
      <c r="H20" s="85">
        <v>4</v>
      </c>
      <c r="I20" s="85">
        <v>1</v>
      </c>
      <c r="J20" s="113">
        <v>0</v>
      </c>
      <c r="K20" s="85">
        <v>3</v>
      </c>
      <c r="L20" s="87">
        <f t="shared" si="1"/>
        <v>96</v>
      </c>
    </row>
    <row r="21" spans="2:12">
      <c r="B21" s="83" t="s">
        <v>7</v>
      </c>
      <c r="C21" s="85">
        <v>23</v>
      </c>
      <c r="D21" s="85">
        <v>2</v>
      </c>
      <c r="E21" s="85">
        <v>0</v>
      </c>
      <c r="F21" s="85">
        <v>0</v>
      </c>
      <c r="G21" s="85">
        <v>0</v>
      </c>
      <c r="H21" s="85">
        <v>2</v>
      </c>
      <c r="I21" s="85">
        <v>3</v>
      </c>
      <c r="J21" s="113">
        <v>0</v>
      </c>
      <c r="K21" s="85">
        <v>1</v>
      </c>
      <c r="L21" s="87">
        <f t="shared" si="1"/>
        <v>31</v>
      </c>
    </row>
    <row r="22" spans="2:12">
      <c r="B22" s="83" t="s">
        <v>8</v>
      </c>
      <c r="C22" s="85">
        <v>31</v>
      </c>
      <c r="D22" s="85">
        <v>7</v>
      </c>
      <c r="E22" s="85">
        <v>0</v>
      </c>
      <c r="F22" s="85">
        <v>0</v>
      </c>
      <c r="G22" s="85">
        <v>1</v>
      </c>
      <c r="H22" s="85">
        <v>9</v>
      </c>
      <c r="I22" s="85">
        <v>3</v>
      </c>
      <c r="J22" s="113">
        <v>0</v>
      </c>
      <c r="K22" s="85">
        <v>3</v>
      </c>
      <c r="L22" s="87">
        <f t="shared" si="1"/>
        <v>54</v>
      </c>
    </row>
    <row r="23" spans="2:12">
      <c r="B23" s="83" t="s">
        <v>9</v>
      </c>
      <c r="C23" s="85">
        <v>21</v>
      </c>
      <c r="D23" s="85">
        <v>8</v>
      </c>
      <c r="E23" s="85">
        <v>0</v>
      </c>
      <c r="F23" s="85">
        <v>0</v>
      </c>
      <c r="G23" s="85">
        <v>1</v>
      </c>
      <c r="H23" s="85">
        <v>12</v>
      </c>
      <c r="I23" s="85">
        <v>10</v>
      </c>
      <c r="J23" s="113">
        <v>0</v>
      </c>
      <c r="K23" s="85">
        <v>6</v>
      </c>
      <c r="L23" s="87">
        <f t="shared" si="1"/>
        <v>58</v>
      </c>
    </row>
    <row r="24" spans="2:12">
      <c r="B24" s="88" t="s">
        <v>24</v>
      </c>
      <c r="C24" s="114">
        <f>SUM(C18:C23)</f>
        <v>164</v>
      </c>
      <c r="D24" s="114">
        <f t="shared" ref="D24:I24" si="2">SUM(D18:D23)</f>
        <v>30</v>
      </c>
      <c r="E24" s="114">
        <f t="shared" si="2"/>
        <v>0</v>
      </c>
      <c r="F24" s="114">
        <f t="shared" si="2"/>
        <v>0</v>
      </c>
      <c r="G24" s="114">
        <f t="shared" si="2"/>
        <v>2</v>
      </c>
      <c r="H24" s="114">
        <f t="shared" si="2"/>
        <v>27</v>
      </c>
      <c r="I24" s="114">
        <f t="shared" si="2"/>
        <v>17</v>
      </c>
      <c r="J24" s="114">
        <f>SUM(J18:J23)</f>
        <v>0</v>
      </c>
      <c r="K24" s="114">
        <f>SUM(K18:K23)</f>
        <v>14</v>
      </c>
      <c r="L24" s="114">
        <f t="shared" si="1"/>
        <v>254</v>
      </c>
    </row>
    <row r="25" spans="2:12">
      <c r="B25" s="90" t="s">
        <v>0</v>
      </c>
      <c r="C25" s="91">
        <f>C16+C24</f>
        <v>194</v>
      </c>
      <c r="D25" s="91">
        <f t="shared" ref="D25:L25" si="3">D16+D24</f>
        <v>33</v>
      </c>
      <c r="E25" s="91">
        <f t="shared" si="3"/>
        <v>0</v>
      </c>
      <c r="F25" s="91">
        <f t="shared" si="3"/>
        <v>0</v>
      </c>
      <c r="G25" s="91">
        <f t="shared" si="3"/>
        <v>2</v>
      </c>
      <c r="H25" s="91">
        <f t="shared" si="3"/>
        <v>27</v>
      </c>
      <c r="I25" s="91">
        <f t="shared" si="3"/>
        <v>17</v>
      </c>
      <c r="J25" s="91">
        <f t="shared" si="3"/>
        <v>5</v>
      </c>
      <c r="K25" s="91">
        <f t="shared" si="3"/>
        <v>15</v>
      </c>
      <c r="L25" s="91">
        <f t="shared" si="3"/>
        <v>293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43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/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115">
        <v>42461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6" t="s">
        <v>32</v>
      </c>
      <c r="C8" s="146" t="s">
        <v>11</v>
      </c>
      <c r="D8" s="146"/>
      <c r="E8" s="146"/>
      <c r="F8" s="146"/>
      <c r="G8" s="146"/>
      <c r="H8" s="146"/>
      <c r="I8" s="146"/>
      <c r="J8" s="146" t="s">
        <v>12</v>
      </c>
      <c r="K8" s="146" t="s">
        <v>13</v>
      </c>
      <c r="L8" s="146" t="s">
        <v>0</v>
      </c>
    </row>
    <row r="9" spans="2:12" ht="12.75" customHeight="1">
      <c r="B9" s="146"/>
      <c r="C9" s="146" t="s">
        <v>14</v>
      </c>
      <c r="D9" s="146"/>
      <c r="E9" s="146"/>
      <c r="F9" s="146"/>
      <c r="G9" s="146" t="s">
        <v>15</v>
      </c>
      <c r="H9" s="146"/>
      <c r="I9" s="146"/>
      <c r="J9" s="146"/>
      <c r="K9" s="146"/>
      <c r="L9" s="146"/>
    </row>
    <row r="10" spans="2:12" ht="36">
      <c r="B10" s="146"/>
      <c r="C10" s="92" t="s">
        <v>16</v>
      </c>
      <c r="D10" s="92" t="s">
        <v>17</v>
      </c>
      <c r="E10" s="92" t="s">
        <v>18</v>
      </c>
      <c r="F10" s="92" t="s">
        <v>19</v>
      </c>
      <c r="G10" s="92" t="s">
        <v>20</v>
      </c>
      <c r="H10" s="92" t="s">
        <v>18</v>
      </c>
      <c r="I10" s="92" t="s">
        <v>19</v>
      </c>
      <c r="J10" s="146"/>
      <c r="K10" s="146"/>
      <c r="L10" s="146"/>
    </row>
    <row r="11" spans="2:12" ht="12.75" customHeight="1">
      <c r="B11" s="141" t="s">
        <v>21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2:12">
      <c r="B12" s="83" t="s">
        <v>1</v>
      </c>
      <c r="C12" s="85">
        <v>2</v>
      </c>
      <c r="D12" s="85">
        <v>0</v>
      </c>
      <c r="E12" s="85">
        <v>0</v>
      </c>
      <c r="F12" s="85">
        <v>0</v>
      </c>
      <c r="G12" s="85"/>
      <c r="H12" s="85">
        <v>0</v>
      </c>
      <c r="I12" s="85">
        <v>0</v>
      </c>
      <c r="J12" s="85">
        <v>0</v>
      </c>
      <c r="K12" s="85">
        <v>0</v>
      </c>
      <c r="L12" s="94">
        <f>C12+D12+E12+F12+G12+H12+I12+J12+K12</f>
        <v>2</v>
      </c>
    </row>
    <row r="13" spans="2:12">
      <c r="B13" s="83" t="s">
        <v>2</v>
      </c>
      <c r="C13" s="85">
        <v>60</v>
      </c>
      <c r="D13" s="85">
        <v>0</v>
      </c>
      <c r="E13" s="85">
        <v>0</v>
      </c>
      <c r="F13" s="85">
        <v>0</v>
      </c>
      <c r="G13" s="85"/>
      <c r="H13" s="85">
        <v>0</v>
      </c>
      <c r="I13" s="85">
        <v>0</v>
      </c>
      <c r="J13" s="85">
        <v>0</v>
      </c>
      <c r="K13" s="85">
        <v>0</v>
      </c>
      <c r="L13" s="94">
        <f>C13+D13+E13+F13+G13+H13+I13+J13+K13</f>
        <v>60</v>
      </c>
    </row>
    <row r="14" spans="2:12">
      <c r="B14" s="83" t="s">
        <v>3</v>
      </c>
      <c r="C14" s="85">
        <v>17</v>
      </c>
      <c r="D14" s="85">
        <v>1</v>
      </c>
      <c r="E14" s="85">
        <v>0</v>
      </c>
      <c r="F14" s="85">
        <v>0</v>
      </c>
      <c r="G14" s="85"/>
      <c r="H14" s="85">
        <v>0</v>
      </c>
      <c r="I14" s="85">
        <v>0</v>
      </c>
      <c r="J14" s="85">
        <v>0</v>
      </c>
      <c r="K14" s="85">
        <v>0</v>
      </c>
      <c r="L14" s="94">
        <f>C14+D14+E14+F14+G14+H14+I14+J14+K14</f>
        <v>18</v>
      </c>
    </row>
    <row r="15" spans="2:12">
      <c r="B15" s="83" t="s">
        <v>25</v>
      </c>
      <c r="C15" s="85">
        <v>4</v>
      </c>
      <c r="D15" s="85">
        <v>0</v>
      </c>
      <c r="E15" s="85">
        <v>0</v>
      </c>
      <c r="F15" s="85">
        <v>0</v>
      </c>
      <c r="G15" s="85"/>
      <c r="H15" s="85">
        <v>0</v>
      </c>
      <c r="I15" s="85">
        <v>0</v>
      </c>
      <c r="J15" s="85">
        <v>0</v>
      </c>
      <c r="K15" s="85">
        <v>0</v>
      </c>
      <c r="L15" s="94">
        <f>C15+D15+E15+F15+G15+H15+I15+J15+K15</f>
        <v>4</v>
      </c>
    </row>
    <row r="16" spans="2:12">
      <c r="B16" s="83" t="s">
        <v>23</v>
      </c>
      <c r="C16" s="94">
        <f>SUM(C12:C15)</f>
        <v>83</v>
      </c>
      <c r="D16" s="94">
        <f t="shared" ref="D16:L16" si="0">SUM(D12:D15)</f>
        <v>1</v>
      </c>
      <c r="E16" s="94">
        <f t="shared" si="0"/>
        <v>0</v>
      </c>
      <c r="F16" s="94">
        <f t="shared" si="0"/>
        <v>0</v>
      </c>
      <c r="G16" s="94">
        <f t="shared" si="0"/>
        <v>0</v>
      </c>
      <c r="H16" s="94">
        <f t="shared" si="0"/>
        <v>0</v>
      </c>
      <c r="I16" s="94">
        <f t="shared" si="0"/>
        <v>0</v>
      </c>
      <c r="J16" s="94">
        <f t="shared" si="0"/>
        <v>0</v>
      </c>
      <c r="K16" s="94">
        <f t="shared" si="0"/>
        <v>0</v>
      </c>
      <c r="L16" s="94">
        <f t="shared" si="0"/>
        <v>84</v>
      </c>
    </row>
    <row r="17" spans="2:12">
      <c r="B17" s="144" t="s">
        <v>22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2:12">
      <c r="B18" s="83" t="s">
        <v>4</v>
      </c>
      <c r="C18" s="85">
        <v>0</v>
      </c>
      <c r="D18" s="85">
        <v>0</v>
      </c>
      <c r="E18" s="85">
        <v>0</v>
      </c>
      <c r="F18" s="85">
        <v>0</v>
      </c>
      <c r="G18" s="85"/>
      <c r="H18" s="85">
        <v>0</v>
      </c>
      <c r="I18" s="85">
        <v>0</v>
      </c>
      <c r="J18" s="95"/>
      <c r="K18" s="85">
        <v>0</v>
      </c>
      <c r="L18" s="94">
        <f t="shared" ref="L18:L24" si="1">C18+D18+E18+F18+G18+H18+I18+K18</f>
        <v>0</v>
      </c>
    </row>
    <row r="19" spans="2:12">
      <c r="B19" s="83" t="s">
        <v>5</v>
      </c>
      <c r="C19" s="85">
        <v>203</v>
      </c>
      <c r="D19" s="85">
        <v>4</v>
      </c>
      <c r="E19" s="85">
        <v>0</v>
      </c>
      <c r="F19" s="85">
        <v>0</v>
      </c>
      <c r="G19" s="85"/>
      <c r="H19" s="85">
        <v>8</v>
      </c>
      <c r="I19" s="85">
        <v>0</v>
      </c>
      <c r="J19" s="95"/>
      <c r="K19" s="85">
        <v>0</v>
      </c>
      <c r="L19" s="94">
        <f t="shared" si="1"/>
        <v>215</v>
      </c>
    </row>
    <row r="20" spans="2:12">
      <c r="B20" s="83" t="s">
        <v>6</v>
      </c>
      <c r="C20" s="85">
        <v>75</v>
      </c>
      <c r="D20" s="85">
        <v>3</v>
      </c>
      <c r="E20" s="85">
        <v>0</v>
      </c>
      <c r="F20" s="85">
        <v>0</v>
      </c>
      <c r="G20" s="85"/>
      <c r="H20" s="85">
        <v>24</v>
      </c>
      <c r="I20" s="85">
        <v>0</v>
      </c>
      <c r="J20" s="95"/>
      <c r="K20" s="85">
        <v>0</v>
      </c>
      <c r="L20" s="94">
        <f t="shared" si="1"/>
        <v>102</v>
      </c>
    </row>
    <row r="21" spans="2:12">
      <c r="B21" s="83" t="s">
        <v>7</v>
      </c>
      <c r="C21" s="85">
        <v>33</v>
      </c>
      <c r="D21" s="85">
        <v>1</v>
      </c>
      <c r="E21" s="85">
        <v>0</v>
      </c>
      <c r="F21" s="85">
        <v>0</v>
      </c>
      <c r="G21" s="85"/>
      <c r="H21" s="85">
        <v>1</v>
      </c>
      <c r="I21" s="85">
        <v>0</v>
      </c>
      <c r="J21" s="95"/>
      <c r="K21" s="85">
        <v>0</v>
      </c>
      <c r="L21" s="94">
        <f t="shared" si="1"/>
        <v>35</v>
      </c>
    </row>
    <row r="22" spans="2:12">
      <c r="B22" s="83" t="s">
        <v>8</v>
      </c>
      <c r="C22" s="85">
        <v>46</v>
      </c>
      <c r="D22" s="85">
        <v>1</v>
      </c>
      <c r="E22" s="85">
        <v>1</v>
      </c>
      <c r="F22" s="85">
        <v>0</v>
      </c>
      <c r="G22" s="85"/>
      <c r="H22" s="85">
        <v>11</v>
      </c>
      <c r="I22" s="85">
        <v>0</v>
      </c>
      <c r="J22" s="95"/>
      <c r="K22" s="85">
        <v>0</v>
      </c>
      <c r="L22" s="94">
        <f t="shared" si="1"/>
        <v>59</v>
      </c>
    </row>
    <row r="23" spans="2:12">
      <c r="B23" s="83" t="s">
        <v>9</v>
      </c>
      <c r="C23" s="85">
        <v>2</v>
      </c>
      <c r="D23" s="85">
        <v>0</v>
      </c>
      <c r="E23" s="85">
        <v>3</v>
      </c>
      <c r="F23" s="85">
        <v>0</v>
      </c>
      <c r="G23" s="85"/>
      <c r="H23" s="85">
        <v>3</v>
      </c>
      <c r="I23" s="85">
        <v>0</v>
      </c>
      <c r="J23" s="95"/>
      <c r="K23" s="85">
        <v>0</v>
      </c>
      <c r="L23" s="94">
        <f t="shared" si="1"/>
        <v>8</v>
      </c>
    </row>
    <row r="24" spans="2:12">
      <c r="B24" s="88" t="s">
        <v>24</v>
      </c>
      <c r="C24" s="96">
        <f>SUM(C18:C23)</f>
        <v>359</v>
      </c>
      <c r="D24" s="96">
        <f t="shared" ref="D24:I24" si="2">SUM(D18:D23)</f>
        <v>9</v>
      </c>
      <c r="E24" s="96">
        <f t="shared" si="2"/>
        <v>4</v>
      </c>
      <c r="F24" s="96">
        <f t="shared" si="2"/>
        <v>0</v>
      </c>
      <c r="G24" s="96">
        <f t="shared" si="2"/>
        <v>0</v>
      </c>
      <c r="H24" s="96">
        <f t="shared" si="2"/>
        <v>47</v>
      </c>
      <c r="I24" s="96">
        <f t="shared" si="2"/>
        <v>0</v>
      </c>
      <c r="J24" s="96"/>
      <c r="K24" s="96">
        <f>SUM(K18:K23)</f>
        <v>0</v>
      </c>
      <c r="L24" s="96">
        <f t="shared" si="1"/>
        <v>419</v>
      </c>
    </row>
    <row r="25" spans="2:12">
      <c r="B25" s="97" t="s">
        <v>0</v>
      </c>
      <c r="C25" s="98">
        <f>C16+C24</f>
        <v>442</v>
      </c>
      <c r="D25" s="98">
        <f t="shared" ref="D25:L25" si="3">D16+D24</f>
        <v>10</v>
      </c>
      <c r="E25" s="98">
        <f t="shared" si="3"/>
        <v>4</v>
      </c>
      <c r="F25" s="98">
        <f t="shared" si="3"/>
        <v>0</v>
      </c>
      <c r="G25" s="98">
        <f t="shared" si="3"/>
        <v>0</v>
      </c>
      <c r="H25" s="98">
        <f t="shared" si="3"/>
        <v>47</v>
      </c>
      <c r="I25" s="98">
        <f t="shared" si="3"/>
        <v>0</v>
      </c>
      <c r="J25" s="98">
        <f t="shared" si="3"/>
        <v>0</v>
      </c>
      <c r="K25" s="98">
        <f t="shared" si="3"/>
        <v>0</v>
      </c>
      <c r="L25" s="98">
        <f t="shared" si="3"/>
        <v>503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63" t="s">
        <v>48</v>
      </c>
      <c r="D2" s="163"/>
      <c r="E2" s="163"/>
      <c r="F2" s="163"/>
      <c r="G2" s="163"/>
      <c r="H2" s="4"/>
      <c r="I2" s="4"/>
      <c r="J2" s="4"/>
      <c r="K2" s="4"/>
      <c r="L2" s="4"/>
    </row>
    <row r="3" spans="2:12">
      <c r="B3" s="3" t="s">
        <v>28</v>
      </c>
      <c r="C3" s="163" t="s">
        <v>79</v>
      </c>
      <c r="D3" s="163"/>
      <c r="E3" s="163"/>
      <c r="F3" s="163"/>
      <c r="G3" s="163"/>
      <c r="H3" s="4"/>
      <c r="I3" s="4"/>
      <c r="J3" s="4"/>
      <c r="K3" s="4"/>
      <c r="L3" s="4"/>
    </row>
    <row r="4" spans="2:12">
      <c r="B4" s="4" t="s">
        <v>30</v>
      </c>
      <c r="C4" s="4"/>
      <c r="D4" s="6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8" t="s">
        <v>32</v>
      </c>
      <c r="C8" s="178" t="s">
        <v>11</v>
      </c>
      <c r="D8" s="178"/>
      <c r="E8" s="178"/>
      <c r="F8" s="178"/>
      <c r="G8" s="178"/>
      <c r="H8" s="178"/>
      <c r="I8" s="178"/>
      <c r="J8" s="178" t="s">
        <v>12</v>
      </c>
      <c r="K8" s="178" t="s">
        <v>13</v>
      </c>
      <c r="L8" s="178" t="s">
        <v>0</v>
      </c>
    </row>
    <row r="9" spans="2:12" ht="12.75" customHeight="1">
      <c r="B9" s="178"/>
      <c r="C9" s="178" t="s">
        <v>14</v>
      </c>
      <c r="D9" s="178"/>
      <c r="E9" s="178"/>
      <c r="F9" s="178"/>
      <c r="G9" s="178" t="s">
        <v>15</v>
      </c>
      <c r="H9" s="178"/>
      <c r="I9" s="178"/>
      <c r="J9" s="178"/>
      <c r="K9" s="178"/>
      <c r="L9" s="178"/>
    </row>
    <row r="10" spans="2:12" ht="36">
      <c r="B10" s="178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8"/>
      <c r="K10" s="178"/>
      <c r="L10" s="178"/>
    </row>
    <row r="11" spans="2:12" ht="12.75" customHeight="1">
      <c r="B11" s="174" t="s">
        <v>21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>
      <c r="B12" s="83" t="s">
        <v>1</v>
      </c>
      <c r="C12" s="85">
        <v>1</v>
      </c>
      <c r="D12" s="85">
        <v>1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93">
        <v>0</v>
      </c>
      <c r="K12" s="85">
        <v>0</v>
      </c>
      <c r="L12" s="86">
        <f>C12+D12+E12+F12+G12+H12+I12+J12+K12</f>
        <v>2</v>
      </c>
    </row>
    <row r="13" spans="2:12">
      <c r="B13" s="83" t="s">
        <v>2</v>
      </c>
      <c r="C13" s="85">
        <v>29</v>
      </c>
      <c r="D13" s="85">
        <v>4</v>
      </c>
      <c r="E13" s="85">
        <v>1</v>
      </c>
      <c r="F13" s="85">
        <v>0</v>
      </c>
      <c r="G13" s="85">
        <v>0</v>
      </c>
      <c r="H13" s="85">
        <v>5</v>
      </c>
      <c r="I13" s="85">
        <v>0</v>
      </c>
      <c r="J13" s="93">
        <v>2</v>
      </c>
      <c r="K13" s="85">
        <v>0</v>
      </c>
      <c r="L13" s="86">
        <f>C13+D13+E13+F13+G13+H13+I13+J13+K13</f>
        <v>41</v>
      </c>
    </row>
    <row r="14" spans="2:12">
      <c r="B14" s="83" t="s">
        <v>3</v>
      </c>
      <c r="C14" s="85">
        <v>8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93">
        <v>0</v>
      </c>
      <c r="K14" s="85">
        <v>0</v>
      </c>
      <c r="L14" s="86">
        <f>C14+D14+E14+F14+G14+H14+I14+J14+K14</f>
        <v>8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93">
        <v>0</v>
      </c>
      <c r="K15" s="85">
        <v>0</v>
      </c>
      <c r="L15" s="86">
        <f>C15+D15+E15+F15+G15+H15+I15+J15+K15</f>
        <v>0</v>
      </c>
    </row>
    <row r="16" spans="2:12">
      <c r="B16" s="83" t="s">
        <v>23</v>
      </c>
      <c r="C16" s="86">
        <f>SUM(C12:C15)</f>
        <v>38</v>
      </c>
      <c r="D16" s="86">
        <f t="shared" ref="D16:L16" si="0">SUM(D12:D15)</f>
        <v>5</v>
      </c>
      <c r="E16" s="86">
        <f t="shared" si="0"/>
        <v>1</v>
      </c>
      <c r="F16" s="86">
        <f t="shared" si="0"/>
        <v>0</v>
      </c>
      <c r="G16" s="86">
        <f t="shared" si="0"/>
        <v>0</v>
      </c>
      <c r="H16" s="86">
        <f t="shared" si="0"/>
        <v>5</v>
      </c>
      <c r="I16" s="86">
        <f t="shared" si="0"/>
        <v>0</v>
      </c>
      <c r="J16" s="86">
        <f t="shared" si="0"/>
        <v>2</v>
      </c>
      <c r="K16" s="86">
        <f t="shared" si="0"/>
        <v>0</v>
      </c>
      <c r="L16" s="86">
        <f t="shared" si="0"/>
        <v>51</v>
      </c>
    </row>
    <row r="17" spans="2:12">
      <c r="B17" s="177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83" t="s">
        <v>4</v>
      </c>
      <c r="C18" s="85">
        <v>11</v>
      </c>
      <c r="D18" s="85">
        <v>0</v>
      </c>
      <c r="E18" s="85">
        <v>0</v>
      </c>
      <c r="F18" s="85">
        <v>0</v>
      </c>
      <c r="G18" s="85">
        <v>0</v>
      </c>
      <c r="H18" s="85">
        <v>1</v>
      </c>
      <c r="I18" s="85">
        <v>0</v>
      </c>
      <c r="J18" s="87"/>
      <c r="K18" s="85">
        <v>0</v>
      </c>
      <c r="L18" s="86">
        <f t="shared" ref="L18:L24" si="1">C18+D18+E18+F18+G18+H18+I18+K18</f>
        <v>12</v>
      </c>
    </row>
    <row r="19" spans="2:12">
      <c r="B19" s="83" t="s">
        <v>5</v>
      </c>
      <c r="C19" s="85">
        <v>117</v>
      </c>
      <c r="D19" s="85">
        <v>12</v>
      </c>
      <c r="E19" s="85">
        <v>1</v>
      </c>
      <c r="F19" s="85">
        <v>0</v>
      </c>
      <c r="G19" s="85">
        <v>2</v>
      </c>
      <c r="H19" s="85">
        <v>10</v>
      </c>
      <c r="I19" s="85">
        <v>0</v>
      </c>
      <c r="J19" s="87"/>
      <c r="K19" s="85">
        <v>0</v>
      </c>
      <c r="L19" s="86">
        <f t="shared" si="1"/>
        <v>142</v>
      </c>
    </row>
    <row r="20" spans="2:12">
      <c r="B20" s="83" t="s">
        <v>6</v>
      </c>
      <c r="C20" s="85">
        <v>63</v>
      </c>
      <c r="D20" s="85">
        <v>4</v>
      </c>
      <c r="E20" s="85">
        <v>1</v>
      </c>
      <c r="F20" s="85">
        <v>0</v>
      </c>
      <c r="G20" s="85">
        <v>0</v>
      </c>
      <c r="H20" s="85">
        <v>5</v>
      </c>
      <c r="I20" s="85">
        <v>0</v>
      </c>
      <c r="J20" s="87"/>
      <c r="K20" s="85">
        <v>1</v>
      </c>
      <c r="L20" s="86">
        <f t="shared" si="1"/>
        <v>74</v>
      </c>
    </row>
    <row r="21" spans="2:12">
      <c r="B21" s="83" t="s">
        <v>7</v>
      </c>
      <c r="C21" s="85">
        <v>66</v>
      </c>
      <c r="D21" s="85">
        <v>5</v>
      </c>
      <c r="E21" s="85">
        <v>0</v>
      </c>
      <c r="F21" s="85">
        <v>0</v>
      </c>
      <c r="G21" s="85">
        <v>0</v>
      </c>
      <c r="H21" s="85">
        <v>16</v>
      </c>
      <c r="I21" s="85">
        <v>0</v>
      </c>
      <c r="J21" s="87"/>
      <c r="K21" s="85">
        <v>0</v>
      </c>
      <c r="L21" s="86">
        <f t="shared" si="1"/>
        <v>87</v>
      </c>
    </row>
    <row r="22" spans="2:12">
      <c r="B22" s="83" t="s">
        <v>8</v>
      </c>
      <c r="C22" s="85">
        <v>20</v>
      </c>
      <c r="D22" s="85">
        <v>2</v>
      </c>
      <c r="E22" s="85">
        <v>0</v>
      </c>
      <c r="F22" s="85">
        <v>0</v>
      </c>
      <c r="G22" s="85">
        <v>0</v>
      </c>
      <c r="H22" s="85">
        <v>11</v>
      </c>
      <c r="I22" s="85">
        <v>0</v>
      </c>
      <c r="J22" s="87"/>
      <c r="K22" s="85">
        <v>1</v>
      </c>
      <c r="L22" s="86">
        <f t="shared" si="1"/>
        <v>34</v>
      </c>
    </row>
    <row r="23" spans="2:12">
      <c r="B23" s="83" t="s">
        <v>9</v>
      </c>
      <c r="C23" s="85">
        <v>2</v>
      </c>
      <c r="D23" s="85">
        <v>0</v>
      </c>
      <c r="E23" s="85">
        <v>0</v>
      </c>
      <c r="F23" s="85">
        <v>0</v>
      </c>
      <c r="G23" s="85">
        <v>0</v>
      </c>
      <c r="H23" s="85">
        <v>17</v>
      </c>
      <c r="I23" s="85">
        <v>0</v>
      </c>
      <c r="J23" s="87"/>
      <c r="K23" s="85">
        <v>1</v>
      </c>
      <c r="L23" s="86">
        <f t="shared" si="1"/>
        <v>20</v>
      </c>
    </row>
    <row r="24" spans="2:12">
      <c r="B24" s="88" t="s">
        <v>24</v>
      </c>
      <c r="C24" s="89">
        <f>SUM(C18:C23)</f>
        <v>279</v>
      </c>
      <c r="D24" s="89">
        <f t="shared" ref="D24:I24" si="2">SUM(D18:D23)</f>
        <v>23</v>
      </c>
      <c r="E24" s="89">
        <f t="shared" si="2"/>
        <v>2</v>
      </c>
      <c r="F24" s="89">
        <f t="shared" si="2"/>
        <v>0</v>
      </c>
      <c r="G24" s="89">
        <f t="shared" si="2"/>
        <v>2</v>
      </c>
      <c r="H24" s="89">
        <f t="shared" si="2"/>
        <v>60</v>
      </c>
      <c r="I24" s="89">
        <f t="shared" si="2"/>
        <v>0</v>
      </c>
      <c r="J24" s="89"/>
      <c r="K24" s="89">
        <f>SUM(K18:K23)</f>
        <v>3</v>
      </c>
      <c r="L24" s="89">
        <f t="shared" si="1"/>
        <v>369</v>
      </c>
    </row>
    <row r="25" spans="2:12">
      <c r="B25" s="90" t="s">
        <v>0</v>
      </c>
      <c r="C25" s="91">
        <f>C16+C24</f>
        <v>317</v>
      </c>
      <c r="D25" s="91">
        <f t="shared" ref="D25:L25" si="3">D16+D24</f>
        <v>28</v>
      </c>
      <c r="E25" s="91">
        <f t="shared" si="3"/>
        <v>3</v>
      </c>
      <c r="F25" s="91">
        <f t="shared" si="3"/>
        <v>0</v>
      </c>
      <c r="G25" s="91">
        <f t="shared" si="3"/>
        <v>2</v>
      </c>
      <c r="H25" s="91">
        <f t="shared" si="3"/>
        <v>65</v>
      </c>
      <c r="I25" s="91">
        <f t="shared" si="3"/>
        <v>0</v>
      </c>
      <c r="J25" s="91">
        <f t="shared" si="3"/>
        <v>2</v>
      </c>
      <c r="K25" s="91">
        <f t="shared" si="3"/>
        <v>3</v>
      </c>
      <c r="L25" s="91">
        <f t="shared" si="3"/>
        <v>420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4" t="s">
        <v>29</v>
      </c>
      <c r="C2" s="4" t="s">
        <v>44</v>
      </c>
      <c r="D2" s="4"/>
      <c r="E2" s="4"/>
      <c r="F2" s="4"/>
      <c r="G2" s="4"/>
      <c r="H2" s="4"/>
      <c r="I2" s="4"/>
      <c r="J2" s="4"/>
      <c r="K2" s="4"/>
    </row>
    <row r="3" spans="1:12">
      <c r="B3" s="3" t="s">
        <v>28</v>
      </c>
      <c r="C3" s="4" t="s">
        <v>45</v>
      </c>
      <c r="D3" s="4"/>
      <c r="E3" s="4"/>
      <c r="F3" s="4"/>
      <c r="G3" s="4"/>
      <c r="H3" s="4"/>
      <c r="I3" s="4"/>
      <c r="J3" s="4"/>
      <c r="K3" s="4"/>
      <c r="L3" s="4"/>
    </row>
    <row r="4" spans="1:12">
      <c r="B4" s="4" t="s">
        <v>30</v>
      </c>
      <c r="C4" s="13">
        <v>42490</v>
      </c>
      <c r="D4" s="4"/>
      <c r="E4" s="4"/>
      <c r="F4" s="4"/>
      <c r="G4" s="4"/>
      <c r="H4" s="4"/>
      <c r="I4" s="4"/>
      <c r="J4" s="4"/>
      <c r="K4" s="4"/>
      <c r="L4" s="4"/>
    </row>
    <row r="5" spans="1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1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1:12" ht="36">
      <c r="B10" s="151"/>
      <c r="C10" s="36" t="s">
        <v>16</v>
      </c>
      <c r="D10" s="36" t="s">
        <v>17</v>
      </c>
      <c r="E10" s="36" t="s">
        <v>18</v>
      </c>
      <c r="F10" s="36" t="s">
        <v>19</v>
      </c>
      <c r="G10" s="36" t="s">
        <v>20</v>
      </c>
      <c r="H10" s="36" t="s">
        <v>18</v>
      </c>
      <c r="I10" s="36" t="s">
        <v>19</v>
      </c>
      <c r="J10" s="151"/>
      <c r="K10" s="151"/>
      <c r="L10" s="151"/>
    </row>
    <row r="11" spans="1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1:12">
      <c r="B12" s="21" t="s">
        <v>1</v>
      </c>
      <c r="C12" s="22">
        <v>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f>C12+D12+E12+F12+G12+H12+I12+J12+K12</f>
        <v>3</v>
      </c>
    </row>
    <row r="13" spans="1:12">
      <c r="B13" s="21" t="s">
        <v>2</v>
      </c>
      <c r="C13" s="22">
        <v>251</v>
      </c>
      <c r="D13" s="22">
        <v>6</v>
      </c>
      <c r="E13" s="22">
        <v>1</v>
      </c>
      <c r="F13" s="22">
        <v>0</v>
      </c>
      <c r="G13" s="22">
        <v>1</v>
      </c>
      <c r="H13" s="22">
        <v>0</v>
      </c>
      <c r="I13" s="22">
        <v>0</v>
      </c>
      <c r="J13" s="22">
        <v>27</v>
      </c>
      <c r="K13" s="22">
        <v>5</v>
      </c>
      <c r="L13" s="22">
        <f>C13+D13+E13+F13+G13+H13+I13+J13+K13</f>
        <v>291</v>
      </c>
    </row>
    <row r="14" spans="1:12">
      <c r="B14" s="21" t="s">
        <v>3</v>
      </c>
      <c r="C14" s="22">
        <v>40</v>
      </c>
      <c r="D14" s="22">
        <v>2</v>
      </c>
      <c r="E14" s="22">
        <v>0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2</v>
      </c>
      <c r="L14" s="22">
        <f>C14+D14+E14+F14+G14+H14+I14+J14+K14</f>
        <v>45</v>
      </c>
    </row>
    <row r="15" spans="1:12">
      <c r="B15" s="21" t="s">
        <v>25</v>
      </c>
      <c r="C15" s="22">
        <v>134</v>
      </c>
      <c r="D15" s="22">
        <v>7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3</v>
      </c>
      <c r="K15" s="22">
        <v>7</v>
      </c>
      <c r="L15" s="22">
        <f>C15+D15+E15+F15+G15+H15+I15+J15+K15</f>
        <v>152</v>
      </c>
    </row>
    <row r="16" spans="1:12">
      <c r="B16" s="21" t="s">
        <v>23</v>
      </c>
      <c r="C16" s="22">
        <f>SUM(C12:C15)</f>
        <v>428</v>
      </c>
      <c r="D16" s="22">
        <f t="shared" ref="D16:L16" si="0">SUM(D12:D15)</f>
        <v>15</v>
      </c>
      <c r="E16" s="22">
        <f t="shared" si="0"/>
        <v>1</v>
      </c>
      <c r="F16" s="22">
        <f t="shared" si="0"/>
        <v>0</v>
      </c>
      <c r="G16" s="22">
        <f t="shared" si="0"/>
        <v>1</v>
      </c>
      <c r="H16" s="22">
        <f t="shared" si="0"/>
        <v>2</v>
      </c>
      <c r="I16" s="22">
        <f t="shared" si="0"/>
        <v>0</v>
      </c>
      <c r="J16" s="22">
        <f t="shared" si="0"/>
        <v>30</v>
      </c>
      <c r="K16" s="22">
        <f t="shared" si="0"/>
        <v>14</v>
      </c>
      <c r="L16" s="22">
        <f t="shared" si="0"/>
        <v>491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37"/>
      <c r="K18" s="22">
        <v>6</v>
      </c>
      <c r="L18" s="22">
        <f t="shared" ref="L18:L24" si="1">C18+D18+E18+F18+G18+H18+I18+K18</f>
        <v>6</v>
      </c>
    </row>
    <row r="19" spans="2:12">
      <c r="B19" s="38" t="s">
        <v>5</v>
      </c>
      <c r="C19" s="31">
        <v>1067</v>
      </c>
      <c r="D19" s="31">
        <v>63</v>
      </c>
      <c r="E19" s="31">
        <v>1</v>
      </c>
      <c r="F19" s="31">
        <v>1</v>
      </c>
      <c r="G19" s="31">
        <v>1</v>
      </c>
      <c r="H19" s="31">
        <v>9</v>
      </c>
      <c r="I19" s="31">
        <v>0</v>
      </c>
      <c r="J19" s="37"/>
      <c r="K19" s="31">
        <v>32</v>
      </c>
      <c r="L19" s="31">
        <f t="shared" si="1"/>
        <v>1174</v>
      </c>
    </row>
    <row r="20" spans="2:12">
      <c r="B20" s="38" t="s">
        <v>6</v>
      </c>
      <c r="C20" s="31">
        <v>569</v>
      </c>
      <c r="D20" s="31">
        <v>20</v>
      </c>
      <c r="E20" s="31">
        <v>0</v>
      </c>
      <c r="F20" s="31">
        <v>0</v>
      </c>
      <c r="G20" s="31">
        <v>0</v>
      </c>
      <c r="H20" s="31">
        <v>3</v>
      </c>
      <c r="I20" s="31">
        <v>0</v>
      </c>
      <c r="J20" s="37"/>
      <c r="K20" s="31">
        <v>8</v>
      </c>
      <c r="L20" s="31">
        <f t="shared" si="1"/>
        <v>600</v>
      </c>
    </row>
    <row r="21" spans="2:12">
      <c r="B21" s="38" t="s">
        <v>7</v>
      </c>
      <c r="C21" s="31">
        <v>309</v>
      </c>
      <c r="D21" s="31">
        <v>21</v>
      </c>
      <c r="E21" s="31">
        <v>1</v>
      </c>
      <c r="F21" s="31">
        <v>0</v>
      </c>
      <c r="G21" s="31">
        <v>0</v>
      </c>
      <c r="H21" s="31">
        <v>15</v>
      </c>
      <c r="I21" s="31">
        <v>0</v>
      </c>
      <c r="J21" s="37"/>
      <c r="K21" s="31">
        <v>21</v>
      </c>
      <c r="L21" s="31">
        <f t="shared" si="1"/>
        <v>367</v>
      </c>
    </row>
    <row r="22" spans="2:12">
      <c r="B22" s="38" t="s">
        <v>8</v>
      </c>
      <c r="C22" s="31">
        <v>254</v>
      </c>
      <c r="D22" s="31">
        <v>18</v>
      </c>
      <c r="E22" s="31">
        <v>1</v>
      </c>
      <c r="F22" s="31">
        <v>0</v>
      </c>
      <c r="G22" s="31">
        <v>0</v>
      </c>
      <c r="H22" s="31">
        <v>1</v>
      </c>
      <c r="I22" s="31">
        <v>0</v>
      </c>
      <c r="J22" s="37"/>
      <c r="K22" s="31">
        <v>12</v>
      </c>
      <c r="L22" s="31">
        <f t="shared" si="1"/>
        <v>286</v>
      </c>
    </row>
    <row r="23" spans="2:12">
      <c r="B23" s="39" t="s">
        <v>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37"/>
      <c r="K23" s="40">
        <v>0</v>
      </c>
      <c r="L23" s="40">
        <f t="shared" si="1"/>
        <v>0</v>
      </c>
    </row>
    <row r="24" spans="2:12">
      <c r="B24" s="24" t="s">
        <v>24</v>
      </c>
      <c r="C24" s="25">
        <f>SUM(C18:C23)</f>
        <v>2199</v>
      </c>
      <c r="D24" s="25">
        <f t="shared" ref="D24:I24" si="2">SUM(D18:D23)</f>
        <v>122</v>
      </c>
      <c r="E24" s="25">
        <f t="shared" si="2"/>
        <v>3</v>
      </c>
      <c r="F24" s="25">
        <f t="shared" si="2"/>
        <v>1</v>
      </c>
      <c r="G24" s="25">
        <f t="shared" si="2"/>
        <v>1</v>
      </c>
      <c r="H24" s="25">
        <f t="shared" si="2"/>
        <v>28</v>
      </c>
      <c r="I24" s="25">
        <f t="shared" si="2"/>
        <v>0</v>
      </c>
      <c r="J24" s="41"/>
      <c r="K24" s="25">
        <f>SUM(K18:K23)</f>
        <v>79</v>
      </c>
      <c r="L24" s="25">
        <f t="shared" si="1"/>
        <v>2433</v>
      </c>
    </row>
    <row r="25" spans="2:12">
      <c r="B25" s="27" t="s">
        <v>0</v>
      </c>
      <c r="C25" s="28">
        <f>C16+C24</f>
        <v>2627</v>
      </c>
      <c r="D25" s="28">
        <f t="shared" ref="D25:L25" si="3">D16+D24</f>
        <v>137</v>
      </c>
      <c r="E25" s="28">
        <f t="shared" si="3"/>
        <v>4</v>
      </c>
      <c r="F25" s="28">
        <f t="shared" si="3"/>
        <v>1</v>
      </c>
      <c r="G25" s="28">
        <f t="shared" si="3"/>
        <v>2</v>
      </c>
      <c r="H25" s="28">
        <f t="shared" si="3"/>
        <v>30</v>
      </c>
      <c r="I25" s="28">
        <f t="shared" si="3"/>
        <v>0</v>
      </c>
      <c r="J25" s="28">
        <f t="shared" si="3"/>
        <v>30</v>
      </c>
      <c r="K25" s="28">
        <f t="shared" si="3"/>
        <v>93</v>
      </c>
      <c r="L25" s="28">
        <f t="shared" si="3"/>
        <v>2924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40" t="s">
        <v>54</v>
      </c>
      <c r="D2" s="140"/>
      <c r="E2" s="140"/>
      <c r="F2" s="140"/>
      <c r="G2" s="140"/>
      <c r="H2" s="4"/>
      <c r="I2" s="4"/>
      <c r="J2" s="4"/>
      <c r="K2" s="4"/>
      <c r="L2" s="4"/>
    </row>
    <row r="3" spans="2:12">
      <c r="B3" s="3" t="s">
        <v>28</v>
      </c>
      <c r="C3" s="140"/>
      <c r="D3" s="140"/>
      <c r="E3" s="140"/>
      <c r="F3" s="140"/>
      <c r="G3" s="140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3</v>
      </c>
      <c r="D12" s="22"/>
      <c r="E12" s="22"/>
      <c r="F12" s="22"/>
      <c r="G12" s="22"/>
      <c r="H12" s="22"/>
      <c r="I12" s="22"/>
      <c r="J12" s="22"/>
      <c r="K12" s="22"/>
      <c r="L12" s="43">
        <f>C12+D12+E12+F12+G12+H12+I12+J12+K12</f>
        <v>3</v>
      </c>
    </row>
    <row r="13" spans="2:12">
      <c r="B13" s="21" t="s">
        <v>2</v>
      </c>
      <c r="C13" s="22">
        <v>495</v>
      </c>
      <c r="D13" s="22">
        <v>18</v>
      </c>
      <c r="E13" s="22"/>
      <c r="F13" s="22"/>
      <c r="G13" s="22"/>
      <c r="H13" s="22"/>
      <c r="I13" s="22"/>
      <c r="J13" s="22">
        <v>13</v>
      </c>
      <c r="K13" s="22">
        <v>27</v>
      </c>
      <c r="L13" s="43">
        <f>C13+D13+E13+F13+G13+H13+I13+J13+K13</f>
        <v>553</v>
      </c>
    </row>
    <row r="14" spans="2:12">
      <c r="B14" s="21" t="s">
        <v>3</v>
      </c>
      <c r="C14" s="22">
        <v>138</v>
      </c>
      <c r="D14" s="22">
        <v>5</v>
      </c>
      <c r="E14" s="22"/>
      <c r="F14" s="22"/>
      <c r="G14" s="22"/>
      <c r="H14" s="22"/>
      <c r="I14" s="22"/>
      <c r="J14" s="22"/>
      <c r="K14" s="22">
        <v>6</v>
      </c>
      <c r="L14" s="43">
        <f>C14+D14+E14+F14+G14+H14+I14+J14+K14</f>
        <v>149</v>
      </c>
    </row>
    <row r="15" spans="2:12">
      <c r="B15" s="21" t="s">
        <v>25</v>
      </c>
      <c r="C15" s="22"/>
      <c r="D15" s="22"/>
      <c r="E15" s="22"/>
      <c r="F15" s="22"/>
      <c r="G15" s="22"/>
      <c r="H15" s="22"/>
      <c r="I15" s="22"/>
      <c r="J15" s="22"/>
      <c r="K15" s="22"/>
      <c r="L15" s="43">
        <f>C15+D15+E15+F15+G15+H15+I15+J15+K15</f>
        <v>0</v>
      </c>
    </row>
    <row r="16" spans="2:12">
      <c r="B16" s="21" t="s">
        <v>23</v>
      </c>
      <c r="C16" s="43">
        <f>SUM(C12:C15)</f>
        <v>636</v>
      </c>
      <c r="D16" s="43">
        <f t="shared" ref="D16:L16" si="0">SUM(D12:D15)</f>
        <v>23</v>
      </c>
      <c r="E16" s="43">
        <f t="shared" si="0"/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13</v>
      </c>
      <c r="K16" s="43">
        <f t="shared" si="0"/>
        <v>33</v>
      </c>
      <c r="L16" s="43">
        <f t="shared" si="0"/>
        <v>705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/>
      <c r="D18" s="22"/>
      <c r="E18" s="22"/>
      <c r="F18" s="22"/>
      <c r="G18" s="22"/>
      <c r="H18" s="22"/>
      <c r="I18" s="22"/>
      <c r="J18" s="23"/>
      <c r="K18" s="22"/>
      <c r="L18" s="43">
        <f t="shared" ref="L18:L24" si="1">C18+D18+E18+F18+G18+H18+I18+K18</f>
        <v>0</v>
      </c>
    </row>
    <row r="19" spans="2:12">
      <c r="B19" s="21" t="s">
        <v>5</v>
      </c>
      <c r="C19" s="22">
        <v>825</v>
      </c>
      <c r="D19" s="22">
        <v>25</v>
      </c>
      <c r="E19" s="22">
        <v>1</v>
      </c>
      <c r="F19" s="22"/>
      <c r="G19" s="22"/>
      <c r="H19" s="22"/>
      <c r="I19" s="22"/>
      <c r="J19" s="23"/>
      <c r="K19" s="22">
        <v>54</v>
      </c>
      <c r="L19" s="43">
        <f t="shared" si="1"/>
        <v>905</v>
      </c>
    </row>
    <row r="20" spans="2:12">
      <c r="B20" s="21" t="s">
        <v>6</v>
      </c>
      <c r="C20" s="22">
        <v>212</v>
      </c>
      <c r="D20" s="22">
        <v>11</v>
      </c>
      <c r="E20" s="22"/>
      <c r="F20" s="22"/>
      <c r="G20" s="22"/>
      <c r="H20" s="22"/>
      <c r="I20" s="22"/>
      <c r="J20" s="23"/>
      <c r="K20" s="22">
        <v>18</v>
      </c>
      <c r="L20" s="43">
        <f t="shared" si="1"/>
        <v>241</v>
      </c>
    </row>
    <row r="21" spans="2:12">
      <c r="B21" s="21" t="s">
        <v>7</v>
      </c>
      <c r="C21" s="22">
        <v>442</v>
      </c>
      <c r="D21" s="22">
        <v>19</v>
      </c>
      <c r="E21" s="22"/>
      <c r="F21" s="22"/>
      <c r="G21" s="22"/>
      <c r="H21" s="22">
        <v>4</v>
      </c>
      <c r="I21" s="22"/>
      <c r="J21" s="23"/>
      <c r="K21" s="22">
        <v>40</v>
      </c>
      <c r="L21" s="43">
        <f t="shared" si="1"/>
        <v>505</v>
      </c>
    </row>
    <row r="22" spans="2:12">
      <c r="B22" s="21" t="s">
        <v>8</v>
      </c>
      <c r="C22" s="22">
        <v>750</v>
      </c>
      <c r="D22" s="22">
        <v>34</v>
      </c>
      <c r="E22" s="22"/>
      <c r="F22" s="22"/>
      <c r="G22" s="22"/>
      <c r="H22" s="22"/>
      <c r="I22" s="22"/>
      <c r="J22" s="23"/>
      <c r="K22" s="22">
        <v>90</v>
      </c>
      <c r="L22" s="43">
        <f t="shared" si="1"/>
        <v>874</v>
      </c>
    </row>
    <row r="23" spans="2:12">
      <c r="B23" s="21" t="s">
        <v>9</v>
      </c>
      <c r="C23" s="22">
        <v>84</v>
      </c>
      <c r="D23" s="22">
        <v>4</v>
      </c>
      <c r="E23" s="22"/>
      <c r="F23" s="22"/>
      <c r="G23" s="22"/>
      <c r="H23" s="22"/>
      <c r="I23" s="22"/>
      <c r="J23" s="23"/>
      <c r="K23" s="22">
        <v>35</v>
      </c>
      <c r="L23" s="43">
        <f t="shared" si="1"/>
        <v>123</v>
      </c>
    </row>
    <row r="24" spans="2:12">
      <c r="B24" s="24" t="s">
        <v>24</v>
      </c>
      <c r="C24" s="44">
        <f>SUM(C18:C23)</f>
        <v>2313</v>
      </c>
      <c r="D24" s="44">
        <f t="shared" ref="D24:I24" si="2">SUM(D18:D23)</f>
        <v>93</v>
      </c>
      <c r="E24" s="44">
        <f t="shared" si="2"/>
        <v>1</v>
      </c>
      <c r="F24" s="44">
        <f t="shared" si="2"/>
        <v>0</v>
      </c>
      <c r="G24" s="44">
        <f t="shared" si="2"/>
        <v>0</v>
      </c>
      <c r="H24" s="44">
        <f t="shared" si="2"/>
        <v>4</v>
      </c>
      <c r="I24" s="44">
        <f t="shared" si="2"/>
        <v>0</v>
      </c>
      <c r="J24" s="44"/>
      <c r="K24" s="44">
        <f>SUM(K18:K23)</f>
        <v>237</v>
      </c>
      <c r="L24" s="44">
        <f t="shared" si="1"/>
        <v>2648</v>
      </c>
    </row>
    <row r="25" spans="2:12">
      <c r="B25" s="27" t="s">
        <v>0</v>
      </c>
      <c r="C25" s="28">
        <f>C16+C24</f>
        <v>2949</v>
      </c>
      <c r="D25" s="28">
        <f t="shared" ref="D25:L25" si="3">D16+D24</f>
        <v>116</v>
      </c>
      <c r="E25" s="28">
        <f t="shared" si="3"/>
        <v>1</v>
      </c>
      <c r="F25" s="28">
        <f t="shared" si="3"/>
        <v>0</v>
      </c>
      <c r="G25" s="28">
        <f t="shared" si="3"/>
        <v>0</v>
      </c>
      <c r="H25" s="28">
        <f t="shared" si="3"/>
        <v>4</v>
      </c>
      <c r="I25" s="28">
        <f t="shared" si="3"/>
        <v>0</v>
      </c>
      <c r="J25" s="28">
        <f t="shared" si="3"/>
        <v>13</v>
      </c>
      <c r="K25" s="28">
        <f t="shared" si="3"/>
        <v>270</v>
      </c>
      <c r="L25" s="28">
        <f t="shared" si="3"/>
        <v>3353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>
      <c r="B2" s="45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>
      <c r="B3" s="45" t="s">
        <v>42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>
      <c r="B4" s="46" t="s">
        <v>30</v>
      </c>
      <c r="C4" s="46"/>
      <c r="D4" s="47">
        <v>42490</v>
      </c>
      <c r="E4" s="46"/>
      <c r="F4" s="46"/>
      <c r="G4" s="46"/>
      <c r="H4" s="46"/>
      <c r="I4" s="46"/>
      <c r="J4" s="46"/>
      <c r="K4" s="46"/>
      <c r="L4" s="46"/>
    </row>
    <row r="5" spans="2:12">
      <c r="B5" s="155" t="s">
        <v>26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2:1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>
      <c r="B7" s="48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ht="12.75" customHeight="1">
      <c r="B8" s="156" t="s">
        <v>32</v>
      </c>
      <c r="C8" s="156" t="s">
        <v>11</v>
      </c>
      <c r="D8" s="156"/>
      <c r="E8" s="156"/>
      <c r="F8" s="156"/>
      <c r="G8" s="156"/>
      <c r="H8" s="156"/>
      <c r="I8" s="156"/>
      <c r="J8" s="156" t="s">
        <v>12</v>
      </c>
      <c r="K8" s="156" t="s">
        <v>13</v>
      </c>
      <c r="L8" s="156" t="s">
        <v>0</v>
      </c>
    </row>
    <row r="9" spans="2:12" ht="12.75" customHeight="1">
      <c r="B9" s="156"/>
      <c r="C9" s="156" t="s">
        <v>14</v>
      </c>
      <c r="D9" s="156"/>
      <c r="E9" s="156"/>
      <c r="F9" s="156"/>
      <c r="G9" s="156" t="s">
        <v>15</v>
      </c>
      <c r="H9" s="156"/>
      <c r="I9" s="156"/>
      <c r="J9" s="156"/>
      <c r="K9" s="156"/>
      <c r="L9" s="156"/>
    </row>
    <row r="10" spans="2:12" ht="36">
      <c r="B10" s="156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156"/>
      <c r="K10" s="156"/>
      <c r="L10" s="156"/>
    </row>
    <row r="11" spans="2:12" ht="12.75" customHeight="1">
      <c r="B11" s="153" t="s">
        <v>21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</row>
    <row r="12" spans="2:12">
      <c r="B12" s="50" t="s">
        <v>1</v>
      </c>
      <c r="C12" s="51">
        <v>3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3</v>
      </c>
    </row>
    <row r="13" spans="2:12">
      <c r="B13" s="50" t="s">
        <v>2</v>
      </c>
      <c r="C13" s="51">
        <v>293</v>
      </c>
      <c r="D13" s="51">
        <v>2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15</v>
      </c>
      <c r="K13" s="51">
        <v>4</v>
      </c>
      <c r="L13" s="51">
        <v>314</v>
      </c>
    </row>
    <row r="14" spans="2:12">
      <c r="B14" s="50" t="s">
        <v>3</v>
      </c>
      <c r="C14" s="51">
        <v>3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1</v>
      </c>
      <c r="K14" s="51">
        <v>0</v>
      </c>
      <c r="L14" s="51">
        <v>4</v>
      </c>
    </row>
    <row r="15" spans="2:12">
      <c r="B15" s="50" t="s">
        <v>25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</row>
    <row r="16" spans="2:12">
      <c r="B16" s="50" t="s">
        <v>23</v>
      </c>
      <c r="C16" s="51">
        <v>299</v>
      </c>
      <c r="D16" s="51">
        <v>2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16</v>
      </c>
      <c r="K16" s="51">
        <v>4</v>
      </c>
      <c r="L16" s="51">
        <v>321</v>
      </c>
    </row>
    <row r="17" spans="2:12">
      <c r="B17" s="154" t="s">
        <v>37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2:12">
      <c r="B18" s="50" t="s">
        <v>4</v>
      </c>
      <c r="C18" s="51">
        <v>292</v>
      </c>
      <c r="D18" s="51">
        <v>17</v>
      </c>
      <c r="E18" s="51">
        <v>0</v>
      </c>
      <c r="F18" s="51">
        <v>0</v>
      </c>
      <c r="G18" s="51">
        <v>2</v>
      </c>
      <c r="H18" s="51">
        <v>0</v>
      </c>
      <c r="I18" s="51">
        <v>0</v>
      </c>
      <c r="J18" s="52"/>
      <c r="K18" s="51">
        <v>13</v>
      </c>
      <c r="L18" s="51">
        <v>324</v>
      </c>
    </row>
    <row r="19" spans="2:12">
      <c r="B19" s="50" t="s">
        <v>5</v>
      </c>
      <c r="C19" s="51">
        <v>792</v>
      </c>
      <c r="D19" s="51">
        <v>50</v>
      </c>
      <c r="E19" s="51">
        <v>0</v>
      </c>
      <c r="F19" s="51">
        <v>0</v>
      </c>
      <c r="G19" s="51">
        <v>19</v>
      </c>
      <c r="H19" s="51">
        <v>1</v>
      </c>
      <c r="I19" s="51">
        <v>0</v>
      </c>
      <c r="J19" s="52"/>
      <c r="K19" s="51">
        <v>2</v>
      </c>
      <c r="L19" s="51">
        <v>864</v>
      </c>
    </row>
    <row r="20" spans="2:12">
      <c r="B20" s="50" t="s">
        <v>6</v>
      </c>
      <c r="C20" s="51">
        <v>436</v>
      </c>
      <c r="D20" s="51">
        <v>29</v>
      </c>
      <c r="E20" s="51">
        <v>4</v>
      </c>
      <c r="F20" s="51">
        <v>0</v>
      </c>
      <c r="G20" s="51">
        <v>60</v>
      </c>
      <c r="H20" s="51">
        <v>0</v>
      </c>
      <c r="I20" s="51">
        <v>0</v>
      </c>
      <c r="J20" s="52"/>
      <c r="K20" s="51">
        <v>27</v>
      </c>
      <c r="L20" s="51">
        <v>556</v>
      </c>
    </row>
    <row r="21" spans="2:12">
      <c r="B21" s="50" t="s">
        <v>38</v>
      </c>
      <c r="C21" s="51">
        <v>456</v>
      </c>
      <c r="D21" s="51">
        <v>20</v>
      </c>
      <c r="E21" s="51">
        <v>0</v>
      </c>
      <c r="F21" s="51">
        <v>0</v>
      </c>
      <c r="G21" s="51">
        <v>15</v>
      </c>
      <c r="H21" s="51">
        <v>0</v>
      </c>
      <c r="I21" s="51">
        <v>0</v>
      </c>
      <c r="J21" s="52"/>
      <c r="K21" s="51">
        <v>12</v>
      </c>
      <c r="L21" s="51">
        <v>503</v>
      </c>
    </row>
    <row r="22" spans="2:12">
      <c r="B22" s="50" t="s">
        <v>8</v>
      </c>
      <c r="C22" s="51">
        <v>276</v>
      </c>
      <c r="D22" s="51">
        <v>25</v>
      </c>
      <c r="E22" s="51">
        <v>2</v>
      </c>
      <c r="F22" s="51">
        <v>0</v>
      </c>
      <c r="G22" s="51">
        <v>27</v>
      </c>
      <c r="H22" s="51">
        <v>0</v>
      </c>
      <c r="I22" s="51">
        <v>0</v>
      </c>
      <c r="J22" s="52"/>
      <c r="K22" s="51">
        <v>13</v>
      </c>
      <c r="L22" s="51">
        <v>343</v>
      </c>
    </row>
    <row r="23" spans="2:12">
      <c r="B23" s="50" t="s">
        <v>9</v>
      </c>
      <c r="C23" s="51">
        <v>140</v>
      </c>
      <c r="D23" s="51">
        <v>11</v>
      </c>
      <c r="E23" s="51">
        <v>0</v>
      </c>
      <c r="F23" s="51">
        <v>0</v>
      </c>
      <c r="G23" s="51">
        <v>18</v>
      </c>
      <c r="H23" s="51">
        <v>0</v>
      </c>
      <c r="I23" s="51">
        <v>0</v>
      </c>
      <c r="J23" s="52"/>
      <c r="K23" s="51">
        <v>14</v>
      </c>
      <c r="L23" s="51">
        <v>183</v>
      </c>
    </row>
    <row r="24" spans="2:12">
      <c r="B24" s="53" t="s">
        <v>24</v>
      </c>
      <c r="C24" s="54">
        <v>2392</v>
      </c>
      <c r="D24" s="54">
        <v>152</v>
      </c>
      <c r="E24" s="54">
        <v>6</v>
      </c>
      <c r="F24" s="54">
        <v>0</v>
      </c>
      <c r="G24" s="54">
        <v>141</v>
      </c>
      <c r="H24" s="54">
        <v>1</v>
      </c>
      <c r="I24" s="54">
        <v>0</v>
      </c>
      <c r="J24" s="55"/>
      <c r="K24" s="54">
        <v>81</v>
      </c>
      <c r="L24" s="54">
        <v>2773</v>
      </c>
    </row>
    <row r="25" spans="2:12">
      <c r="B25" s="56" t="s">
        <v>0</v>
      </c>
      <c r="C25" s="57">
        <v>2691</v>
      </c>
      <c r="D25" s="57">
        <v>154</v>
      </c>
      <c r="E25" s="57">
        <v>6</v>
      </c>
      <c r="F25" s="57">
        <v>0</v>
      </c>
      <c r="G25" s="57">
        <v>141</v>
      </c>
      <c r="H25" s="57">
        <v>1</v>
      </c>
      <c r="I25" s="57">
        <v>0</v>
      </c>
      <c r="J25" s="57">
        <v>16</v>
      </c>
      <c r="K25" s="57">
        <v>85</v>
      </c>
      <c r="L25" s="57"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57" t="s">
        <v>33</v>
      </c>
      <c r="D2" s="157"/>
      <c r="E2" s="157"/>
      <c r="F2" s="157"/>
      <c r="G2" s="157"/>
      <c r="H2" s="4"/>
      <c r="I2" s="4"/>
      <c r="J2" s="4"/>
      <c r="K2" s="4"/>
      <c r="L2" s="4"/>
    </row>
    <row r="3" spans="2:12">
      <c r="B3" s="3" t="s">
        <v>28</v>
      </c>
      <c r="C3" s="157" t="s">
        <v>34</v>
      </c>
      <c r="D3" s="157"/>
      <c r="E3" s="157"/>
      <c r="F3" s="157"/>
      <c r="G3" s="157"/>
      <c r="H3" s="4"/>
      <c r="I3" s="4"/>
      <c r="J3" s="4"/>
      <c r="K3" s="4"/>
      <c r="L3" s="4"/>
    </row>
    <row r="4" spans="2:12">
      <c r="B4" s="4" t="s">
        <v>30</v>
      </c>
      <c r="C4" s="4"/>
      <c r="D4" s="42">
        <v>42489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3</v>
      </c>
      <c r="D12" s="22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22">
        <v>0</v>
      </c>
      <c r="L12" s="43">
        <f>C12+D12+E12+F12+G12+H12+I12+J12+K12</f>
        <v>3</v>
      </c>
    </row>
    <row r="13" spans="2:12">
      <c r="B13" s="21" t="s">
        <v>2</v>
      </c>
      <c r="C13" s="22">
        <v>208</v>
      </c>
      <c r="D13" s="22">
        <v>2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22">
        <v>1</v>
      </c>
      <c r="K13" s="22">
        <v>1</v>
      </c>
      <c r="L13" s="43">
        <f>C13+D13+E13+F13+G13+H13+I13+J13+K13</f>
        <v>212</v>
      </c>
    </row>
    <row r="14" spans="2:12">
      <c r="B14" s="21" t="s">
        <v>3</v>
      </c>
      <c r="C14" s="22">
        <v>80</v>
      </c>
      <c r="D14" s="22">
        <v>1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22">
        <v>0</v>
      </c>
      <c r="L14" s="43">
        <f>C14+D14+E14+F14+G14+H14+I14+J14+K14</f>
        <v>81</v>
      </c>
    </row>
    <row r="15" spans="2:12">
      <c r="B15" s="21" t="s">
        <v>25</v>
      </c>
      <c r="C15" s="22">
        <v>23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22">
        <v>0</v>
      </c>
      <c r="L15" s="43">
        <f>C15+D15+E15+F15+G15+H15+I15+J15+K15</f>
        <v>23</v>
      </c>
    </row>
    <row r="16" spans="2:12">
      <c r="B16" s="21" t="s">
        <v>23</v>
      </c>
      <c r="C16" s="43">
        <f>SUM(C12:C15)</f>
        <v>314</v>
      </c>
      <c r="D16" s="43">
        <f t="shared" ref="D16:L16" si="0">SUM(D12:D15)</f>
        <v>3</v>
      </c>
      <c r="E16" s="43">
        <f t="shared" si="0"/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1</v>
      </c>
      <c r="K16" s="43">
        <f t="shared" si="0"/>
        <v>1</v>
      </c>
      <c r="L16" s="43">
        <f t="shared" si="0"/>
        <v>319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23"/>
      <c r="K18" s="22">
        <v>0</v>
      </c>
      <c r="L18" s="43">
        <f t="shared" ref="L18:L24" si="1">C18+D18+E18+F18+G18+H18+I18+K18</f>
        <v>0</v>
      </c>
    </row>
    <row r="19" spans="2:12">
      <c r="B19" s="21" t="s">
        <v>5</v>
      </c>
      <c r="C19" s="22">
        <v>633</v>
      </c>
      <c r="D19" s="22">
        <v>14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3"/>
      <c r="K19" s="22">
        <v>22</v>
      </c>
      <c r="L19" s="43">
        <f t="shared" si="1"/>
        <v>669</v>
      </c>
    </row>
    <row r="20" spans="2:12">
      <c r="B20" s="21" t="s">
        <v>6</v>
      </c>
      <c r="C20" s="22">
        <v>279</v>
      </c>
      <c r="D20" s="22">
        <v>1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23"/>
      <c r="K20" s="22">
        <v>3</v>
      </c>
      <c r="L20" s="43">
        <f t="shared" si="1"/>
        <v>283</v>
      </c>
    </row>
    <row r="21" spans="2:12">
      <c r="B21" s="21" t="s">
        <v>7</v>
      </c>
      <c r="C21" s="22">
        <v>185</v>
      </c>
      <c r="D21" s="22">
        <v>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23"/>
      <c r="K21" s="22">
        <v>1</v>
      </c>
      <c r="L21" s="43">
        <f t="shared" si="1"/>
        <v>194</v>
      </c>
    </row>
    <row r="22" spans="2:12">
      <c r="B22" s="21" t="s">
        <v>8</v>
      </c>
      <c r="C22" s="22">
        <v>524</v>
      </c>
      <c r="D22" s="22">
        <v>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23"/>
      <c r="K22" s="22">
        <v>15</v>
      </c>
      <c r="L22" s="43">
        <f t="shared" si="1"/>
        <v>548</v>
      </c>
    </row>
    <row r="23" spans="2:12">
      <c r="B23" s="21" t="s">
        <v>9</v>
      </c>
      <c r="C23" s="22">
        <v>78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23"/>
      <c r="K23" s="22">
        <v>3</v>
      </c>
      <c r="L23" s="43">
        <f t="shared" si="1"/>
        <v>81</v>
      </c>
    </row>
    <row r="24" spans="2:12">
      <c r="B24" s="24" t="s">
        <v>24</v>
      </c>
      <c r="C24" s="44">
        <f>SUM(C18:C23)</f>
        <v>1699</v>
      </c>
      <c r="D24" s="44">
        <f t="shared" ref="D24:I24" si="2">SUM(D18:D23)</f>
        <v>32</v>
      </c>
      <c r="E24" s="44">
        <f t="shared" si="2"/>
        <v>0</v>
      </c>
      <c r="F24" s="44">
        <f t="shared" si="2"/>
        <v>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/>
      <c r="K24" s="44">
        <f>SUM(K18:K23)</f>
        <v>44</v>
      </c>
      <c r="L24" s="44">
        <f t="shared" si="1"/>
        <v>1775</v>
      </c>
    </row>
    <row r="25" spans="2:12">
      <c r="B25" s="27" t="s">
        <v>0</v>
      </c>
      <c r="C25" s="28">
        <f>C16+C24</f>
        <v>2013</v>
      </c>
      <c r="D25" s="28">
        <f t="shared" ref="D25:L25" si="3">D16+D24</f>
        <v>35</v>
      </c>
      <c r="E25" s="28">
        <f t="shared" si="3"/>
        <v>0</v>
      </c>
      <c r="F25" s="28">
        <f t="shared" si="3"/>
        <v>0</v>
      </c>
      <c r="G25" s="28">
        <f t="shared" si="3"/>
        <v>0</v>
      </c>
      <c r="H25" s="28">
        <f t="shared" si="3"/>
        <v>0</v>
      </c>
      <c r="I25" s="28">
        <f t="shared" si="3"/>
        <v>0</v>
      </c>
      <c r="J25" s="28">
        <f t="shared" si="3"/>
        <v>1</v>
      </c>
      <c r="K25" s="28">
        <f t="shared" si="3"/>
        <v>45</v>
      </c>
      <c r="L25" s="28">
        <f t="shared" si="3"/>
        <v>2094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58" t="s">
        <v>56</v>
      </c>
      <c r="D2" s="158"/>
      <c r="E2" s="158"/>
      <c r="F2" s="158"/>
      <c r="G2" s="158"/>
      <c r="H2" s="8"/>
      <c r="I2" s="8"/>
      <c r="J2" s="8"/>
      <c r="K2" s="8"/>
      <c r="L2" s="8"/>
    </row>
    <row r="3" spans="2:12">
      <c r="B3" s="7" t="s">
        <v>28</v>
      </c>
      <c r="C3" s="158"/>
      <c r="D3" s="158"/>
      <c r="E3" s="158"/>
      <c r="F3" s="158"/>
      <c r="G3" s="158"/>
      <c r="H3" s="8"/>
      <c r="I3" s="8"/>
      <c r="J3" s="8"/>
      <c r="K3" s="8"/>
      <c r="L3" s="8"/>
    </row>
    <row r="4" spans="2:12">
      <c r="B4" s="8" t="s">
        <v>30</v>
      </c>
      <c r="C4" s="8"/>
      <c r="D4" s="59" t="s">
        <v>57</v>
      </c>
      <c r="E4" s="8"/>
      <c r="F4" s="8"/>
      <c r="G4" s="8"/>
      <c r="H4" s="8"/>
      <c r="I4" s="8"/>
      <c r="J4" s="8"/>
      <c r="K4" s="8"/>
      <c r="L4" s="8"/>
    </row>
    <row r="5" spans="2:12">
      <c r="B5" s="161" t="s">
        <v>36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62" t="s">
        <v>32</v>
      </c>
      <c r="C8" s="162" t="s">
        <v>11</v>
      </c>
      <c r="D8" s="162"/>
      <c r="E8" s="162"/>
      <c r="F8" s="162"/>
      <c r="G8" s="162"/>
      <c r="H8" s="162"/>
      <c r="I8" s="162"/>
      <c r="J8" s="162" t="s">
        <v>12</v>
      </c>
      <c r="K8" s="162" t="s">
        <v>13</v>
      </c>
      <c r="L8" s="162" t="s">
        <v>0</v>
      </c>
    </row>
    <row r="9" spans="2:12" ht="12.75" customHeight="1">
      <c r="B9" s="162"/>
      <c r="C9" s="162" t="s">
        <v>14</v>
      </c>
      <c r="D9" s="162"/>
      <c r="E9" s="162"/>
      <c r="F9" s="162"/>
      <c r="G9" s="162" t="s">
        <v>15</v>
      </c>
      <c r="H9" s="162"/>
      <c r="I9" s="162"/>
      <c r="J9" s="162"/>
      <c r="K9" s="162"/>
      <c r="L9" s="162"/>
    </row>
    <row r="10" spans="2:12" ht="36">
      <c r="B10" s="162"/>
      <c r="C10" s="34" t="s">
        <v>16</v>
      </c>
      <c r="D10" s="34" t="s">
        <v>17</v>
      </c>
      <c r="E10" s="34" t="s">
        <v>18</v>
      </c>
      <c r="F10" s="34" t="s">
        <v>19</v>
      </c>
      <c r="G10" s="34" t="s">
        <v>20</v>
      </c>
      <c r="H10" s="34" t="s">
        <v>18</v>
      </c>
      <c r="I10" s="34" t="s">
        <v>19</v>
      </c>
      <c r="J10" s="162"/>
      <c r="K10" s="162"/>
      <c r="L10" s="162"/>
    </row>
    <row r="11" spans="2:12" ht="12.75" customHeight="1">
      <c r="B11" s="159" t="s">
        <v>21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2:12">
      <c r="B12" s="15" t="s">
        <v>1</v>
      </c>
      <c r="C12" s="16">
        <v>3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60">
        <f>C12+D12+E12+F12+G12+H12+I12+J12+K12</f>
        <v>3</v>
      </c>
    </row>
    <row r="13" spans="2:12">
      <c r="B13" s="15" t="s">
        <v>2</v>
      </c>
      <c r="C13" s="16">
        <v>117</v>
      </c>
      <c r="D13" s="16">
        <v>6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11</v>
      </c>
      <c r="K13" s="16">
        <v>3</v>
      </c>
      <c r="L13" s="60">
        <f>C13+D13+E13+F13+G13+H13+I13+J13+K13</f>
        <v>137</v>
      </c>
    </row>
    <row r="14" spans="2:12">
      <c r="B14" s="15" t="s">
        <v>3</v>
      </c>
      <c r="C14" s="16">
        <v>18</v>
      </c>
      <c r="D14" s="16">
        <v>2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60">
        <f>C14+D14+E14+F14+G14+H14+I14+J14+K14</f>
        <v>20</v>
      </c>
    </row>
    <row r="15" spans="2:12">
      <c r="B15" s="15" t="s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60">
        <f>C15+D15+E15+F15+G15+H15+I15+J15+K15</f>
        <v>0</v>
      </c>
    </row>
    <row r="16" spans="2:12">
      <c r="B16" s="15" t="s">
        <v>23</v>
      </c>
      <c r="C16" s="60">
        <f t="shared" ref="C16:L16" si="0">SUM(C12:C15)</f>
        <v>138</v>
      </c>
      <c r="D16" s="60">
        <f t="shared" si="0"/>
        <v>8</v>
      </c>
      <c r="E16" s="60">
        <f t="shared" si="0"/>
        <v>0</v>
      </c>
      <c r="F16" s="60">
        <f t="shared" si="0"/>
        <v>0</v>
      </c>
      <c r="G16" s="60">
        <f t="shared" si="0"/>
        <v>0</v>
      </c>
      <c r="H16" s="60">
        <f t="shared" si="0"/>
        <v>0</v>
      </c>
      <c r="I16" s="60">
        <f t="shared" si="0"/>
        <v>0</v>
      </c>
      <c r="J16" s="60">
        <f t="shared" si="0"/>
        <v>11</v>
      </c>
      <c r="K16" s="60">
        <f t="shared" si="0"/>
        <v>3</v>
      </c>
      <c r="L16" s="60">
        <f t="shared" si="0"/>
        <v>160</v>
      </c>
    </row>
    <row r="17" spans="2:12">
      <c r="B17" s="160" t="s">
        <v>37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</row>
    <row r="18" spans="2:12">
      <c r="B18" s="15" t="s">
        <v>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7"/>
      <c r="K18" s="16">
        <v>0</v>
      </c>
      <c r="L18" s="60">
        <f t="shared" ref="L18:L24" si="1">C18+D18+E18+F18+G18+H18+I18+K18</f>
        <v>0</v>
      </c>
    </row>
    <row r="19" spans="2:12">
      <c r="B19" s="15" t="s">
        <v>5</v>
      </c>
      <c r="C19" s="16">
        <v>440</v>
      </c>
      <c r="D19" s="16">
        <v>28</v>
      </c>
      <c r="E19" s="16">
        <v>0</v>
      </c>
      <c r="F19" s="16">
        <v>0</v>
      </c>
      <c r="G19" s="16">
        <v>0</v>
      </c>
      <c r="H19" s="16">
        <v>13</v>
      </c>
      <c r="I19" s="16">
        <v>0</v>
      </c>
      <c r="J19" s="17"/>
      <c r="K19" s="16">
        <v>3</v>
      </c>
      <c r="L19" s="60">
        <f t="shared" si="1"/>
        <v>484</v>
      </c>
    </row>
    <row r="20" spans="2:12">
      <c r="B20" s="15" t="s">
        <v>6</v>
      </c>
      <c r="C20" s="16">
        <v>464</v>
      </c>
      <c r="D20" s="16">
        <v>20</v>
      </c>
      <c r="E20" s="16">
        <v>4</v>
      </c>
      <c r="F20" s="16">
        <v>0</v>
      </c>
      <c r="G20" s="16">
        <v>0</v>
      </c>
      <c r="H20" s="16">
        <v>48</v>
      </c>
      <c r="I20" s="16">
        <v>0</v>
      </c>
      <c r="J20" s="17"/>
      <c r="K20" s="16">
        <v>1</v>
      </c>
      <c r="L20" s="60">
        <f t="shared" si="1"/>
        <v>537</v>
      </c>
    </row>
    <row r="21" spans="2:12">
      <c r="B21" s="15" t="s">
        <v>38</v>
      </c>
      <c r="C21" s="16">
        <v>176</v>
      </c>
      <c r="D21" s="16">
        <v>6</v>
      </c>
      <c r="E21" s="16">
        <v>0</v>
      </c>
      <c r="F21" s="16">
        <v>0</v>
      </c>
      <c r="G21" s="16">
        <v>0</v>
      </c>
      <c r="H21" s="16">
        <v>7</v>
      </c>
      <c r="I21" s="16">
        <v>0</v>
      </c>
      <c r="J21" s="17"/>
      <c r="K21" s="16">
        <v>4</v>
      </c>
      <c r="L21" s="60">
        <f t="shared" si="1"/>
        <v>193</v>
      </c>
    </row>
    <row r="22" spans="2:12">
      <c r="B22" s="15" t="s">
        <v>8</v>
      </c>
      <c r="C22" s="16">
        <v>271</v>
      </c>
      <c r="D22" s="16">
        <v>24</v>
      </c>
      <c r="E22" s="16">
        <v>3</v>
      </c>
      <c r="F22" s="16">
        <v>0</v>
      </c>
      <c r="G22" s="16">
        <v>0</v>
      </c>
      <c r="H22" s="16">
        <v>53</v>
      </c>
      <c r="I22" s="16">
        <v>0</v>
      </c>
      <c r="J22" s="17"/>
      <c r="K22" s="16">
        <v>6</v>
      </c>
      <c r="L22" s="60">
        <f t="shared" si="1"/>
        <v>357</v>
      </c>
    </row>
    <row r="23" spans="2:12">
      <c r="B23" s="15" t="s">
        <v>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7"/>
      <c r="K23" s="16">
        <v>0</v>
      </c>
      <c r="L23" s="60">
        <f t="shared" si="1"/>
        <v>0</v>
      </c>
    </row>
    <row r="24" spans="2:12">
      <c r="B24" s="18" t="s">
        <v>24</v>
      </c>
      <c r="C24" s="61">
        <f t="shared" ref="C24:I24" si="2">SUM(C18:C23)</f>
        <v>1351</v>
      </c>
      <c r="D24" s="61">
        <f t="shared" si="2"/>
        <v>78</v>
      </c>
      <c r="E24" s="61">
        <f t="shared" si="2"/>
        <v>7</v>
      </c>
      <c r="F24" s="61">
        <f t="shared" si="2"/>
        <v>0</v>
      </c>
      <c r="G24" s="61">
        <f t="shared" si="2"/>
        <v>0</v>
      </c>
      <c r="H24" s="61">
        <f t="shared" si="2"/>
        <v>121</v>
      </c>
      <c r="I24" s="61">
        <f t="shared" si="2"/>
        <v>0</v>
      </c>
      <c r="J24" s="61"/>
      <c r="K24" s="61">
        <f>SUM(K18:K23)</f>
        <v>14</v>
      </c>
      <c r="L24" s="61">
        <f t="shared" si="1"/>
        <v>1571</v>
      </c>
    </row>
    <row r="25" spans="2:12">
      <c r="B25" s="19" t="s">
        <v>0</v>
      </c>
      <c r="C25" s="20">
        <f t="shared" ref="C25:L25" si="3">C16+C24</f>
        <v>1489</v>
      </c>
      <c r="D25" s="20">
        <f t="shared" si="3"/>
        <v>86</v>
      </c>
      <c r="E25" s="20">
        <f t="shared" si="3"/>
        <v>7</v>
      </c>
      <c r="F25" s="20">
        <f t="shared" si="3"/>
        <v>0</v>
      </c>
      <c r="G25" s="20">
        <f t="shared" si="3"/>
        <v>0</v>
      </c>
      <c r="H25" s="20">
        <f t="shared" si="3"/>
        <v>121</v>
      </c>
      <c r="I25" s="20">
        <f t="shared" si="3"/>
        <v>0</v>
      </c>
      <c r="J25" s="20">
        <f t="shared" si="3"/>
        <v>11</v>
      </c>
      <c r="K25" s="20">
        <f t="shared" si="3"/>
        <v>17</v>
      </c>
      <c r="L25" s="20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A1:B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63" t="s">
        <v>58</v>
      </c>
      <c r="D2" s="163"/>
      <c r="E2" s="163"/>
      <c r="F2" s="163"/>
      <c r="G2" s="163"/>
      <c r="H2" s="4"/>
      <c r="I2" s="4"/>
      <c r="J2" s="4"/>
      <c r="K2" s="4"/>
      <c r="L2" s="4"/>
    </row>
    <row r="3" spans="2:12">
      <c r="B3" s="3" t="s">
        <v>28</v>
      </c>
      <c r="C3" s="163" t="s">
        <v>59</v>
      </c>
      <c r="D3" s="163"/>
      <c r="E3" s="163"/>
      <c r="F3" s="163"/>
      <c r="G3" s="163"/>
      <c r="H3" s="4"/>
      <c r="I3" s="4"/>
      <c r="J3" s="4"/>
      <c r="K3" s="4"/>
      <c r="L3" s="4"/>
    </row>
    <row r="4" spans="2:12">
      <c r="B4" s="4" t="s">
        <v>30</v>
      </c>
      <c r="C4" s="4"/>
      <c r="D4" s="62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21" t="s">
        <v>1</v>
      </c>
      <c r="C12" s="22">
        <v>2</v>
      </c>
      <c r="D12" s="22">
        <v>0</v>
      </c>
      <c r="E12" s="22"/>
      <c r="F12" s="22"/>
      <c r="G12" s="22"/>
      <c r="H12" s="22"/>
      <c r="I12" s="22"/>
      <c r="J12" s="22"/>
      <c r="K12" s="22"/>
      <c r="L12" s="63">
        <f>C12+D12+E12+F12+G12+H12+I12+J12+K12</f>
        <v>2</v>
      </c>
    </row>
    <row r="13" spans="2:12">
      <c r="B13" s="21" t="s">
        <v>2</v>
      </c>
      <c r="C13" s="22">
        <v>120</v>
      </c>
      <c r="D13" s="22">
        <v>1</v>
      </c>
      <c r="E13" s="22">
        <v>1</v>
      </c>
      <c r="F13" s="22"/>
      <c r="G13" s="22">
        <v>1</v>
      </c>
      <c r="H13" s="22">
        <v>2</v>
      </c>
      <c r="I13" s="22"/>
      <c r="J13" s="22">
        <v>1</v>
      </c>
      <c r="K13" s="22"/>
      <c r="L13" s="63">
        <f>C13+D13+E13+F13+G13+H13+I13+J13+K13</f>
        <v>126</v>
      </c>
    </row>
    <row r="14" spans="2:12">
      <c r="B14" s="21" t="s">
        <v>3</v>
      </c>
      <c r="C14" s="22">
        <v>10</v>
      </c>
      <c r="D14" s="22">
        <v>0</v>
      </c>
      <c r="E14" s="22"/>
      <c r="F14" s="22"/>
      <c r="G14" s="22"/>
      <c r="H14" s="22"/>
      <c r="I14" s="22"/>
      <c r="J14" s="22">
        <v>1</v>
      </c>
      <c r="K14" s="22"/>
      <c r="L14" s="63">
        <f>C14+D14+E14+F14+G14+H14+I14+J14+K14</f>
        <v>11</v>
      </c>
    </row>
    <row r="15" spans="2:12">
      <c r="B15" s="21" t="s">
        <v>25</v>
      </c>
      <c r="C15" s="22">
        <v>21</v>
      </c>
      <c r="D15" s="22">
        <v>0</v>
      </c>
      <c r="E15" s="22"/>
      <c r="F15" s="22"/>
      <c r="G15" s="22"/>
      <c r="H15" s="22">
        <v>1</v>
      </c>
      <c r="I15" s="22"/>
      <c r="J15" s="22">
        <v>2</v>
      </c>
      <c r="K15" s="22"/>
      <c r="L15" s="63">
        <f>C15+D15+E15+F15+G15+H15+I15+J15+K15</f>
        <v>24</v>
      </c>
    </row>
    <row r="16" spans="2:12">
      <c r="B16" s="21" t="s">
        <v>23</v>
      </c>
      <c r="C16" s="63">
        <f>SUM(C12:C15)</f>
        <v>153</v>
      </c>
      <c r="D16" s="63">
        <f t="shared" ref="D16:L16" si="0">SUM(D12:D15)</f>
        <v>1</v>
      </c>
      <c r="E16" s="63">
        <f t="shared" si="0"/>
        <v>1</v>
      </c>
      <c r="F16" s="63">
        <f t="shared" si="0"/>
        <v>0</v>
      </c>
      <c r="G16" s="63">
        <f t="shared" si="0"/>
        <v>1</v>
      </c>
      <c r="H16" s="63">
        <f t="shared" si="0"/>
        <v>3</v>
      </c>
      <c r="I16" s="63">
        <f t="shared" si="0"/>
        <v>0</v>
      </c>
      <c r="J16" s="63">
        <f t="shared" si="0"/>
        <v>4</v>
      </c>
      <c r="K16" s="63">
        <f t="shared" si="0"/>
        <v>0</v>
      </c>
      <c r="L16" s="63">
        <f t="shared" si="0"/>
        <v>163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21" t="s">
        <v>4</v>
      </c>
      <c r="C18" s="22">
        <v>14</v>
      </c>
      <c r="D18" s="22">
        <v>2</v>
      </c>
      <c r="E18" s="22"/>
      <c r="F18" s="22"/>
      <c r="G18" s="22"/>
      <c r="H18" s="22">
        <v>1</v>
      </c>
      <c r="I18" s="22"/>
      <c r="J18" s="30"/>
      <c r="K18" s="22">
        <v>1</v>
      </c>
      <c r="L18" s="63">
        <f t="shared" ref="L18:L24" si="1">C18+D18+E18+F18+G18+H18+I18+K18</f>
        <v>18</v>
      </c>
    </row>
    <row r="19" spans="2:12">
      <c r="B19" s="21" t="s">
        <v>5</v>
      </c>
      <c r="C19" s="22">
        <v>376</v>
      </c>
      <c r="D19" s="22">
        <v>19</v>
      </c>
      <c r="E19" s="22">
        <v>3</v>
      </c>
      <c r="F19" s="22"/>
      <c r="G19" s="22"/>
      <c r="H19" s="22">
        <v>9</v>
      </c>
      <c r="I19" s="22"/>
      <c r="J19" s="30"/>
      <c r="K19" s="22">
        <v>14</v>
      </c>
      <c r="L19" s="63">
        <f t="shared" si="1"/>
        <v>421</v>
      </c>
    </row>
    <row r="20" spans="2:12">
      <c r="B20" s="21" t="s">
        <v>6</v>
      </c>
      <c r="C20" s="22">
        <v>226</v>
      </c>
      <c r="D20" s="22">
        <v>22</v>
      </c>
      <c r="E20" s="22"/>
      <c r="F20" s="22"/>
      <c r="G20" s="22"/>
      <c r="H20" s="22">
        <v>58</v>
      </c>
      <c r="I20" s="22"/>
      <c r="J20" s="30"/>
      <c r="K20" s="22">
        <v>6</v>
      </c>
      <c r="L20" s="63">
        <f t="shared" si="1"/>
        <v>312</v>
      </c>
    </row>
    <row r="21" spans="2:12">
      <c r="B21" s="21" t="s">
        <v>7</v>
      </c>
      <c r="C21" s="22">
        <v>104</v>
      </c>
      <c r="D21" s="22">
        <v>11</v>
      </c>
      <c r="E21" s="22">
        <v>1</v>
      </c>
      <c r="F21" s="22">
        <v>2</v>
      </c>
      <c r="G21" s="22"/>
      <c r="H21" s="22">
        <v>13</v>
      </c>
      <c r="I21" s="22"/>
      <c r="J21" s="30"/>
      <c r="K21" s="22">
        <v>4</v>
      </c>
      <c r="L21" s="63">
        <f t="shared" si="1"/>
        <v>135</v>
      </c>
    </row>
    <row r="22" spans="2:12">
      <c r="B22" s="21" t="s">
        <v>8</v>
      </c>
      <c r="C22" s="22">
        <v>147</v>
      </c>
      <c r="D22" s="22">
        <v>14</v>
      </c>
      <c r="E22" s="22">
        <v>2</v>
      </c>
      <c r="F22" s="22">
        <v>1</v>
      </c>
      <c r="G22" s="22">
        <v>1</v>
      </c>
      <c r="H22" s="22">
        <v>64</v>
      </c>
      <c r="I22" s="22"/>
      <c r="J22" s="30"/>
      <c r="K22" s="22">
        <v>18</v>
      </c>
      <c r="L22" s="63">
        <f t="shared" si="1"/>
        <v>247</v>
      </c>
    </row>
    <row r="23" spans="2:12">
      <c r="B23" s="21" t="s">
        <v>9</v>
      </c>
      <c r="C23" s="22">
        <v>3</v>
      </c>
      <c r="D23" s="22">
        <v>1</v>
      </c>
      <c r="E23" s="22"/>
      <c r="F23" s="22"/>
      <c r="G23" s="22"/>
      <c r="H23" s="22">
        <v>4</v>
      </c>
      <c r="I23" s="22"/>
      <c r="J23" s="30"/>
      <c r="K23" s="22">
        <v>2</v>
      </c>
      <c r="L23" s="63">
        <f t="shared" si="1"/>
        <v>10</v>
      </c>
    </row>
    <row r="24" spans="2:12">
      <c r="B24" s="24" t="s">
        <v>24</v>
      </c>
      <c r="C24" s="64">
        <f>SUM(C18:C23)</f>
        <v>870</v>
      </c>
      <c r="D24" s="64">
        <f t="shared" ref="D24:I24" si="2">SUM(D18:D23)</f>
        <v>69</v>
      </c>
      <c r="E24" s="64">
        <f t="shared" si="2"/>
        <v>6</v>
      </c>
      <c r="F24" s="64">
        <f t="shared" si="2"/>
        <v>3</v>
      </c>
      <c r="G24" s="64">
        <f t="shared" si="2"/>
        <v>1</v>
      </c>
      <c r="H24" s="64">
        <f t="shared" si="2"/>
        <v>149</v>
      </c>
      <c r="I24" s="64">
        <f t="shared" si="2"/>
        <v>0</v>
      </c>
      <c r="J24" s="64"/>
      <c r="K24" s="64">
        <f>SUM(K18:K23)</f>
        <v>45</v>
      </c>
      <c r="L24" s="64">
        <f t="shared" si="1"/>
        <v>1143</v>
      </c>
    </row>
    <row r="25" spans="2:12">
      <c r="B25" s="32" t="s">
        <v>0</v>
      </c>
      <c r="C25" s="33">
        <f>C16+C24</f>
        <v>1023</v>
      </c>
      <c r="D25" s="33">
        <f t="shared" ref="D25:L25" si="3">D16+D24</f>
        <v>70</v>
      </c>
      <c r="E25" s="33">
        <f t="shared" si="3"/>
        <v>7</v>
      </c>
      <c r="F25" s="33">
        <f t="shared" si="3"/>
        <v>3</v>
      </c>
      <c r="G25" s="33">
        <f t="shared" si="3"/>
        <v>2</v>
      </c>
      <c r="H25" s="33">
        <f t="shared" si="3"/>
        <v>152</v>
      </c>
      <c r="I25" s="33">
        <f t="shared" si="3"/>
        <v>0</v>
      </c>
      <c r="J25" s="33">
        <f t="shared" si="3"/>
        <v>4</v>
      </c>
      <c r="K25" s="33">
        <f t="shared" si="3"/>
        <v>45</v>
      </c>
      <c r="L25" s="33">
        <f t="shared" si="3"/>
        <v>1306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62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5" t="s">
        <v>26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2" t="s">
        <v>32</v>
      </c>
      <c r="C8" s="152" t="s">
        <v>11</v>
      </c>
      <c r="D8" s="152"/>
      <c r="E8" s="152"/>
      <c r="F8" s="152"/>
      <c r="G8" s="152"/>
      <c r="H8" s="152"/>
      <c r="I8" s="152"/>
      <c r="J8" s="152" t="s">
        <v>12</v>
      </c>
      <c r="K8" s="152" t="s">
        <v>13</v>
      </c>
      <c r="L8" s="152" t="s">
        <v>0</v>
      </c>
    </row>
    <row r="9" spans="2:12" ht="12.75" customHeight="1">
      <c r="B9" s="152"/>
      <c r="C9" s="152" t="s">
        <v>14</v>
      </c>
      <c r="D9" s="152"/>
      <c r="E9" s="152"/>
      <c r="F9" s="152"/>
      <c r="G9" s="152" t="s">
        <v>15</v>
      </c>
      <c r="H9" s="152"/>
      <c r="I9" s="152"/>
      <c r="J9" s="152"/>
      <c r="K9" s="152"/>
      <c r="L9" s="152"/>
    </row>
    <row r="10" spans="2:12" ht="36">
      <c r="B10" s="152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152"/>
      <c r="K10" s="152"/>
      <c r="L10" s="152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21" t="s">
        <v>1</v>
      </c>
      <c r="C12" s="22">
        <v>1</v>
      </c>
      <c r="D12" s="22"/>
      <c r="E12" s="22">
        <v>1</v>
      </c>
      <c r="F12" s="22"/>
      <c r="G12" s="22"/>
      <c r="H12" s="22"/>
      <c r="I12" s="22"/>
      <c r="J12" s="22"/>
      <c r="K12" s="22"/>
      <c r="L12" s="22">
        <f>C12+D12+E12+F12+G12+H12+I12+J12+K12</f>
        <v>2</v>
      </c>
    </row>
    <row r="13" spans="2:12">
      <c r="B13" s="21" t="s">
        <v>2</v>
      </c>
      <c r="C13" s="22">
        <v>51</v>
      </c>
      <c r="D13" s="22">
        <v>3</v>
      </c>
      <c r="E13" s="22"/>
      <c r="F13" s="22"/>
      <c r="G13" s="22"/>
      <c r="H13" s="22">
        <v>1</v>
      </c>
      <c r="I13" s="22"/>
      <c r="J13" s="22">
        <v>3</v>
      </c>
      <c r="K13" s="22">
        <v>2</v>
      </c>
      <c r="L13" s="22">
        <f>C13+D13+E13+F13+G13+H13+I13+J13+K13</f>
        <v>60</v>
      </c>
    </row>
    <row r="14" spans="2:12">
      <c r="B14" s="21" t="s">
        <v>3</v>
      </c>
      <c r="C14" s="22"/>
      <c r="D14" s="22">
        <v>1</v>
      </c>
      <c r="E14" s="22"/>
      <c r="F14" s="22"/>
      <c r="G14" s="22"/>
      <c r="H14" s="22"/>
      <c r="I14" s="22"/>
      <c r="J14" s="22"/>
      <c r="K14" s="22"/>
      <c r="L14" s="22">
        <f>C14+D14+E14+F14+G14+H14+I14+J14+K14</f>
        <v>1</v>
      </c>
    </row>
    <row r="15" spans="2:12">
      <c r="B15" s="21" t="s">
        <v>25</v>
      </c>
      <c r="C15" s="22">
        <v>19</v>
      </c>
      <c r="D15" s="22">
        <v>1</v>
      </c>
      <c r="E15" s="22"/>
      <c r="F15" s="22"/>
      <c r="G15" s="22"/>
      <c r="H15" s="22">
        <v>1</v>
      </c>
      <c r="I15" s="22"/>
      <c r="J15" s="22">
        <v>2</v>
      </c>
      <c r="K15" s="22"/>
      <c r="L15" s="22">
        <f>C15+D15+E15+F15+G15+H15+I15+J15+K15</f>
        <v>23</v>
      </c>
    </row>
    <row r="16" spans="2:12">
      <c r="B16" s="21" t="s">
        <v>23</v>
      </c>
      <c r="C16" s="22">
        <f>SUM(C12:C15)</f>
        <v>71</v>
      </c>
      <c r="D16" s="22">
        <f t="shared" ref="D16:L16" si="0">SUM(D12:D15)</f>
        <v>5</v>
      </c>
      <c r="E16" s="22">
        <f t="shared" si="0"/>
        <v>1</v>
      </c>
      <c r="F16" s="22">
        <f t="shared" si="0"/>
        <v>0</v>
      </c>
      <c r="G16" s="22">
        <f t="shared" si="0"/>
        <v>0</v>
      </c>
      <c r="H16" s="22">
        <f t="shared" si="0"/>
        <v>2</v>
      </c>
      <c r="I16" s="22">
        <f t="shared" si="0"/>
        <v>0</v>
      </c>
      <c r="J16" s="22">
        <f t="shared" si="0"/>
        <v>5</v>
      </c>
      <c r="K16" s="22">
        <f t="shared" si="0"/>
        <v>2</v>
      </c>
      <c r="L16" s="22">
        <f t="shared" si="0"/>
        <v>86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21" t="s">
        <v>4</v>
      </c>
      <c r="C18" s="22"/>
      <c r="D18" s="22"/>
      <c r="E18" s="22"/>
      <c r="F18" s="22"/>
      <c r="G18" s="22"/>
      <c r="H18" s="22"/>
      <c r="I18" s="22"/>
      <c r="J18" s="23"/>
      <c r="K18" s="22"/>
      <c r="L18" s="22">
        <f t="shared" ref="L18:L24" si="1">C18+D18+E18+F18+G18+H18+I18+K18</f>
        <v>0</v>
      </c>
    </row>
    <row r="19" spans="2:12">
      <c r="B19" s="21" t="s">
        <v>5</v>
      </c>
      <c r="C19" s="22">
        <v>152</v>
      </c>
      <c r="D19" s="22">
        <v>28</v>
      </c>
      <c r="E19" s="22">
        <v>1</v>
      </c>
      <c r="F19" s="22"/>
      <c r="G19" s="22"/>
      <c r="H19" s="22">
        <v>12</v>
      </c>
      <c r="I19" s="22">
        <v>1</v>
      </c>
      <c r="J19" s="23"/>
      <c r="K19" s="22">
        <v>1</v>
      </c>
      <c r="L19" s="22">
        <f t="shared" si="1"/>
        <v>195</v>
      </c>
    </row>
    <row r="20" spans="2:12">
      <c r="B20" s="21" t="s">
        <v>6</v>
      </c>
      <c r="C20" s="22">
        <v>102</v>
      </c>
      <c r="D20" s="22">
        <v>16</v>
      </c>
      <c r="E20" s="22"/>
      <c r="F20" s="22"/>
      <c r="G20" s="22"/>
      <c r="H20" s="22">
        <v>17</v>
      </c>
      <c r="I20" s="22">
        <v>1</v>
      </c>
      <c r="J20" s="23"/>
      <c r="K20" s="22">
        <v>2</v>
      </c>
      <c r="L20" s="22">
        <f t="shared" si="1"/>
        <v>138</v>
      </c>
    </row>
    <row r="21" spans="2:12">
      <c r="B21" s="21" t="s">
        <v>7</v>
      </c>
      <c r="C21" s="22">
        <v>101</v>
      </c>
      <c r="D21" s="22">
        <v>20</v>
      </c>
      <c r="E21" s="22"/>
      <c r="F21" s="22"/>
      <c r="G21" s="22"/>
      <c r="H21" s="22">
        <v>16</v>
      </c>
      <c r="I21" s="22">
        <v>1</v>
      </c>
      <c r="J21" s="23"/>
      <c r="K21" s="22">
        <v>6</v>
      </c>
      <c r="L21" s="22">
        <f t="shared" si="1"/>
        <v>144</v>
      </c>
    </row>
    <row r="22" spans="2:12">
      <c r="B22" s="21" t="s">
        <v>8</v>
      </c>
      <c r="C22" s="22">
        <v>37</v>
      </c>
      <c r="D22" s="22">
        <v>8</v>
      </c>
      <c r="E22" s="22"/>
      <c r="F22" s="22"/>
      <c r="G22" s="22"/>
      <c r="H22" s="22">
        <v>11</v>
      </c>
      <c r="I22" s="22">
        <v>1</v>
      </c>
      <c r="J22" s="23"/>
      <c r="K22" s="22">
        <v>2</v>
      </c>
      <c r="L22" s="22">
        <f t="shared" si="1"/>
        <v>59</v>
      </c>
    </row>
    <row r="23" spans="2:12">
      <c r="B23" s="21" t="s">
        <v>9</v>
      </c>
      <c r="C23" s="22">
        <v>2</v>
      </c>
      <c r="D23" s="22">
        <v>1</v>
      </c>
      <c r="E23" s="22">
        <v>1</v>
      </c>
      <c r="F23" s="22"/>
      <c r="G23" s="22"/>
      <c r="H23" s="22">
        <v>6</v>
      </c>
      <c r="I23" s="22"/>
      <c r="J23" s="23"/>
      <c r="K23" s="22"/>
      <c r="L23" s="22">
        <f t="shared" si="1"/>
        <v>10</v>
      </c>
    </row>
    <row r="24" spans="2:12">
      <c r="B24" s="24" t="s">
        <v>24</v>
      </c>
      <c r="C24" s="25">
        <f>SUM(C18:C23)</f>
        <v>394</v>
      </c>
      <c r="D24" s="25">
        <f t="shared" ref="D24:I24" si="2">SUM(D18:D23)</f>
        <v>73</v>
      </c>
      <c r="E24" s="25">
        <f t="shared" si="2"/>
        <v>2</v>
      </c>
      <c r="F24" s="25">
        <f t="shared" si="2"/>
        <v>0</v>
      </c>
      <c r="G24" s="25">
        <f t="shared" si="2"/>
        <v>0</v>
      </c>
      <c r="H24" s="25">
        <f t="shared" si="2"/>
        <v>62</v>
      </c>
      <c r="I24" s="25">
        <f t="shared" si="2"/>
        <v>4</v>
      </c>
      <c r="J24" s="26"/>
      <c r="K24" s="25">
        <f>SUM(K18:K23)</f>
        <v>11</v>
      </c>
      <c r="L24" s="25">
        <f t="shared" si="1"/>
        <v>546</v>
      </c>
    </row>
    <row r="25" spans="2:12">
      <c r="B25" s="27" t="s">
        <v>0</v>
      </c>
      <c r="C25" s="28">
        <f>C16+C24</f>
        <v>465</v>
      </c>
      <c r="D25" s="28">
        <f t="shared" ref="D25:L25" si="3">D16+D24</f>
        <v>78</v>
      </c>
      <c r="E25" s="28">
        <f t="shared" si="3"/>
        <v>3</v>
      </c>
      <c r="F25" s="28">
        <f t="shared" si="3"/>
        <v>0</v>
      </c>
      <c r="G25" s="28">
        <f t="shared" si="3"/>
        <v>0</v>
      </c>
      <c r="H25" s="28">
        <f t="shared" si="3"/>
        <v>64</v>
      </c>
      <c r="I25" s="28">
        <f t="shared" si="3"/>
        <v>4</v>
      </c>
      <c r="J25" s="28">
        <f t="shared" si="3"/>
        <v>5</v>
      </c>
      <c r="K25" s="28">
        <f t="shared" si="3"/>
        <v>13</v>
      </c>
      <c r="L25" s="28">
        <f t="shared" si="3"/>
        <v>632</v>
      </c>
    </row>
    <row r="26" spans="2:1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>
      <c r="B27" s="12" t="s">
        <v>31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2016-05-24T18:24:18Z</dcterms:modified>
</cp:coreProperties>
</file>