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<sst xmlns="http://schemas.openxmlformats.org/spreadsheetml/2006/main" count="490" uniqueCount="50">
  <si>
    <t xml:space="preserve">PODER JUDICIÁRIO</t>
  </si>
  <si>
    <t xml:space="preserve">Consolidado da Justiça do Trabalho</t>
  </si>
  <si>
    <t xml:space="preserve">Secretaria de Gestão de Pessoas - CSJT</t>
  </si>
  <si>
    <t xml:space="preserve">Data de referência: 31/12/2022</t>
  </si>
  <si>
    <t xml:space="preserve"> RESOLUÇÃO 102 CNJ - ANEXO IV- QUANTITATIVO DE CARGOS E FUNÇÕES</t>
  </si>
  <si>
    <t xml:space="preserve">f) situação funcional dos magistrados ativos do quadro de pessoal do órgão.</t>
  </si>
  <si>
    <t xml:space="preserve">Cargo</t>
  </si>
  <si>
    <t xml:space="preserve">Quantidade de Cargos</t>
  </si>
  <si>
    <t xml:space="preserve">Exercício no órgão</t>
  </si>
  <si>
    <t xml:space="preserve">Exercício em outros órgãos do Judiciário</t>
  </si>
  <si>
    <t xml:space="preserve">Outros afastamentos</t>
  </si>
  <si>
    <t xml:space="preserve">Total</t>
  </si>
  <si>
    <t xml:space="preserve">Ministro de Tribunal Superior</t>
  </si>
  <si>
    <t xml:space="preserve">Desembargador do Trabalho</t>
  </si>
  <si>
    <t xml:space="preserve">Juiz Titular de Vara do Trabalho</t>
  </si>
  <si>
    <t xml:space="preserve">Juiz do Trabalho Substituto</t>
  </si>
  <si>
    <t xml:space="preserve">TOTAL </t>
  </si>
  <si>
    <t xml:space="preserve">TRIBUNAL SUPERIOR DO TRABALHO</t>
  </si>
  <si>
    <t xml:space="preserve">UNIDADE:</t>
  </si>
  <si>
    <t xml:space="preserve">DIVISÃO DE MAGISTRADOS</t>
  </si>
  <si>
    <t xml:space="preserve">Data de referência: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</si>
  <si>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</si>
  <si>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</si>
  <si>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</si>
  <si>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</si>
  <si>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</si>
  <si>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GERAL DA PRESIDÊNCIA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</si>
  <si>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</si>
  <si>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</si>
  <si>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</si>
  <si>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</si>
  <si>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</si>
  <si>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</si>
  <si>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</si>
  <si>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</si>
  <si>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</si>
  <si>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</si>
  <si>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</si>
  <si>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15ª REGIÃO</t>
  </si>
  <si>
    <t xml:space="preserve">ASSESSORIA DE APOIO AOS MAGISTRADOS</t>
  </si>
  <si>
    <t xml:space="preserve">16ª REGIÃO</t>
  </si>
  <si>
    <t xml:space="preserve">17ª REGIÃO</t>
  </si>
  <si>
    <t xml:space="preserve">18ª REGIÃO</t>
  </si>
  <si>
    <t xml:space="preserve">DIVISÃO DE GESTÃO DE MAGISTRADOS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</si>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</sst>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30">
    <numFmt numFmtId="164" formatCode="General"/>
    <numFmt numFmtId="165" formatCode="General_)"/>
    <numFmt numFmtId="166" formatCode="0.00"/>
    <numFmt numFmtId="167" formatCode="#,##0.00"/>
    <numFmt numFmtId="168" formatCode="_(* #,##0.00_);_(* \(#,##0.00\);_(* \-??_);_(@_)"/>
    <numFmt numFmtId="169" formatCode="_(* #,##0_);_(* \(#,##0\);_(* \-_);_(@_)"/>
    <numFmt numFmtId="170" formatCode="#,##0"/>
    <numFmt numFmtId="171" formatCode="#,##0.00_);[RED]\(#,##0.00\)"/>
    <numFmt numFmtId="172" formatCode="\$#,##0\ ;&quot;($&quot;#,##0\)"/>
    <numFmt numFmtId="173" formatCode="0.000000"/>
    <numFmt numFmtId="174" formatCode="yyyy\:mm"/>
    <numFmt numFmtId="175" formatCode="_([$€-2]* #,##0.00_);_([$€-2]* \(#,##0.00\);_([$€-2]* \-??_)"/>
    <numFmt numFmtId="176" formatCode="0.0000000"/>
    <numFmt numFmtId="177" formatCode="_(&quot;R$ &quot;* #,##0.00_);_(&quot;R$ &quot;* \(#,##0.00\);_(&quot;R$ &quot;* \-??_);_(@_)"/>
    <numFmt numFmtId="178" formatCode="0.00%"/>
    <numFmt numFmtId="179" formatCode="%#,#00"/>
    <numFmt numFmtId="180" formatCode="#.##000"/>
    <numFmt numFmtId="181" formatCode="0%"/>
    <numFmt numFmtId="182" formatCode="[$R$-416]\ #,##0.00;[RED]\-[$R$-416]\ #,##0.00"/>
    <numFmt numFmtId="183" formatCode="#,##0_);[RED]\(#,##0\)"/>
    <numFmt numFmtId="184" formatCode="#,##0_);[RED]\(#,##0\)"/>
    <numFmt numFmtId="185" formatCode="[$-416]#,##0_);[RED]\(#,##0\)"/>
    <numFmt numFmtId="186" formatCode="#,##0.000000"/>
    <numFmt numFmtId="187" formatCode="_-* #,##0.00_-;\-* #,##0.00_-;_-* \-??_-;_-@_-"/>
    <numFmt numFmtId="188" formatCode="0.000"/>
    <numFmt numFmtId="189" formatCode="mm/yy"/>
    <numFmt numFmtId="190" formatCode="#.##0,"/>
    <numFmt numFmtId="191" formatCode="_-* #,##0.00_-;\-* #,##0.00_-;_-* \-??_-;_-@_-"/>
    <numFmt numFmtId="192" formatCode="d/m/yyyy"/>
    <numFmt numFmtId="193" formatCode="[$-416]#,##0"/>
  </numFmts>
  <fonts count="7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 val="true"/>
      <sz val="10"/>
      <color rgb="FF000000"/>
      <name val="Arial1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family val="0"/>
      <charset val="1"/>
    </font>
    <font>
      <sz val="7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 val="true"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1"/>
      <family val="2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i val="true"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1"/>
      <family val="2"/>
      <charset val="1"/>
    </font>
    <font>
      <b val="true"/>
      <sz val="15"/>
      <color rgb="FF003366"/>
      <name val="Calibri"/>
      <family val="2"/>
      <charset val="1"/>
    </font>
    <font>
      <b val="true"/>
      <i val="true"/>
      <sz val="16"/>
      <color rgb="FF000000"/>
      <name val="Arial1"/>
      <family val="2"/>
      <charset val="1"/>
    </font>
    <font>
      <sz val="18"/>
      <color rgb="FF000000"/>
      <name val="Arial"/>
      <family val="2"/>
      <charset val="1"/>
    </font>
    <font>
      <b val="true"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1"/>
      <family val="2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333333"/>
      <name val="Calibri"/>
      <family val="2"/>
      <charset val="1"/>
    </font>
    <font>
      <sz val="10"/>
      <name val="Mangal"/>
      <family val="2"/>
      <charset val="1"/>
    </font>
    <font>
      <b val="true"/>
      <i val="true"/>
      <u val="single"/>
      <sz val="11"/>
      <color rgb="FF000000"/>
      <name val="Arial1"/>
      <family val="2"/>
      <charset val="1"/>
    </font>
    <font>
      <sz val="10"/>
      <name val="MS Sans Serif"/>
      <family val="2"/>
      <charset val="1"/>
    </font>
    <font>
      <sz val="11"/>
      <color rgb="FF000000"/>
      <name val="Arial1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4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sz val="10"/>
      <color rgb="FFCC0000"/>
      <name val="Arial1"/>
      <family val="2"/>
      <charset val="1"/>
    </font>
    <font>
      <sz val="10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6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9"/>
      <name val="Arial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C3D69B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A5A5A5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95B3D7"/>
        <bgColor rgb="FFA6A6A6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DEADA"/>
      </patternFill>
    </fill>
    <fill>
      <patternFill patternType="solid">
        <fgColor rgb="FFDCE6F2"/>
        <bgColor rgb="FFDDDDDD"/>
      </patternFill>
    </fill>
    <fill>
      <patternFill patternType="solid">
        <fgColor rgb="FFFDEADA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A5A5A5"/>
      </patternFill>
    </fill>
    <fill>
      <patternFill patternType="solid">
        <fgColor rgb="FFD8D8D8"/>
        <bgColor rgb="FFD9D9D9"/>
      </patternFill>
    </fill>
    <fill>
      <patternFill patternType="solid">
        <fgColor rgb="FFA5A5A5"/>
        <bgColor rgb="FFA6A6A6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3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8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8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8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19" fillId="8" borderId="2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1" fillId="25" borderId="3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4" fillId="8" borderId="2" applyFont="true" applyBorder="true" applyAlignment="true" applyProtection="false">
      <alignment horizontal="general" vertical="bottom" textRotation="0" wrapText="false" indent="0" shrinkToFit="false"/>
    </xf>
    <xf numFmtId="164" fontId="25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75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3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4" fillId="7" borderId="2" applyFont="true" applyBorder="true" applyAlignment="true" applyProtection="false">
      <alignment horizontal="general" vertical="bottom" textRotation="0" wrapText="false" indent="0" shrinkToFit="false"/>
    </xf>
    <xf numFmtId="164" fontId="27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1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4" fontId="23" fillId="0" borderId="4" applyFont="true" applyBorder="tru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2" fillId="0" borderId="0" applyFont="true" applyBorder="false" applyAlignment="true" applyProtection="false">
      <alignment horizontal="general" vertical="bottom" textRotation="0" wrapText="false" indent="0" shrinkToFit="false"/>
    </xf>
    <xf numFmtId="177" fontId="22" fillId="0" borderId="0" applyFont="true" applyBorder="false" applyAlignment="true" applyProtection="false">
      <alignment horizontal="general" vertical="bottom" textRotation="0" wrapText="false" indent="0" shrinkToFit="false"/>
    </xf>
    <xf numFmtId="177" fontId="22" fillId="0" borderId="0" applyFont="true" applyBorder="false" applyAlignment="true" applyProtection="false">
      <alignment horizontal="general" vertical="bottom" textRotation="0" wrapText="false" indent="0" shrinkToFit="false"/>
    </xf>
    <xf numFmtId="177" fontId="22" fillId="0" borderId="0" applyFont="true" applyBorder="false" applyAlignment="true" applyProtection="false">
      <alignment horizontal="general" vertical="bottom" textRotation="0" wrapText="false" indent="0" shrinkToFit="false"/>
    </xf>
    <xf numFmtId="177" fontId="22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1" fillId="27" borderId="0" applyFont="true" applyBorder="false" applyAlignment="true" applyProtection="false">
      <alignment horizontal="general" vertical="bottom" textRotation="0" wrapText="false" indent="0" shrinkToFit="false"/>
    </xf>
    <xf numFmtId="164" fontId="42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22" fillId="28" borderId="11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7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9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81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64" fontId="48" fillId="8" borderId="12" applyFont="true" applyBorder="true" applyAlignment="true" applyProtection="false">
      <alignment horizontal="general" vertical="bottom" textRotation="0" wrapText="false" indent="0" shrinkToFit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51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51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51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51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22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87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8" fillId="19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8" fillId="19" borderId="0" applyFont="true" applyBorder="false" applyAlignment="true" applyProtection="false">
      <alignment horizontal="general" vertical="bottom" textRotation="0" wrapText="false" indent="0" shrinkToFit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5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5" fillId="0" border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6" applyFont="true" applyBorder="tru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29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1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22" fillId="33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22" fillId="34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22" fillId="3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22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1" fillId="29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1" fillId="3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61" fillId="31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61" fillId="3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61" fillId="29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2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9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2" fontId="63" fillId="36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9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9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2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9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47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7" fillId="29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93" fontId="43" fillId="0" borderId="17" xfId="85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0" fontId="22" fillId="37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29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22" fillId="29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7" fillId="36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22" fillId="0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63" fillId="2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2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2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29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3" fillId="2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2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3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7" fillId="2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2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2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9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22" fillId="37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2" fillId="29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2" fillId="29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3" fillId="29" borderId="15" xfId="10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18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8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9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10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10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0" xfId="10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0" xfId="10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36" borderId="0" xfId="10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7" fillId="29" borderId="21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10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9" borderId="0" xfId="10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1" xfId="10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2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3" xfId="10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2" fontId="63" fillId="36" borderId="23" xfId="10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9" borderId="23" xfId="10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4" xfId="10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10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2" fillId="0" borderId="0" xfId="10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10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29" borderId="17" xfId="10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9" borderId="17" xfId="10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22" fillId="0" borderId="17" xfId="10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22" fillId="37" borderId="17" xfId="10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29" borderId="17" xfId="10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22" fillId="29" borderId="17" xfId="10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2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7" fillId="3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38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47" fillId="39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7" fillId="38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7" fillId="38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3" fillId="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8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8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8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8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8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8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8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22" fillId="25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5" fillId="0" borderId="17" xfId="10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22" fillId="8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3" fillId="29" borderId="15" xfId="10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18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8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7" fillId="29" borderId="19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10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10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0" xfId="10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29" borderId="0" xfId="10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36" borderId="0" xfId="10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7" fillId="29" borderId="21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10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9" borderId="0" xfId="10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1" xfId="10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2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29" borderId="23" xfId="10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2" fontId="63" fillId="36" borderId="23" xfId="10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9" borderId="23" xfId="10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4" xfId="10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3" fillId="0" borderId="0" xfId="10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2" fillId="0" borderId="0" xfId="10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10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29" borderId="17" xfId="10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9" borderId="17" xfId="10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22" fillId="0" borderId="17" xfId="102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0" fontId="22" fillId="37" borderId="17" xfId="10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29" borderId="17" xfId="10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22" fillId="29" borderId="17" xfId="10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2" fillId="0" borderId="17" xfId="79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6" fillId="3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4" fillId="3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2" fontId="66" fillId="3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3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6" fillId="38" borderId="15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18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18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19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10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10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0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0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0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8" borderId="21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1019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4" fillId="38" borderId="0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1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2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38" borderId="23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2" fontId="66" fillId="36" borderId="23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3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8" borderId="24" xfId="101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101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0" xfId="10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10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38" borderId="17" xfId="101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38" borderId="17" xfId="1019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47" fillId="0" borderId="17" xfId="101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7" fillId="39" borderId="17" xfId="101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7" fillId="38" borderId="17" xfId="1019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7" fillId="38" borderId="17" xfId="1019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17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3" xfId="22"/>
    <cellStyle name="20% - Accent1 4" xfId="23"/>
    <cellStyle name="20% - Accent1 5" xfId="24"/>
    <cellStyle name="20% - Accent1_TRT1" xfId="25"/>
    <cellStyle name="20% - Accent2" xfId="26"/>
    <cellStyle name="20% - Accent2 2" xfId="27"/>
    <cellStyle name="20% - Accent2 3" xfId="28"/>
    <cellStyle name="20% - Accent2_TRT1" xfId="29"/>
    <cellStyle name="20% - Accent3" xfId="30"/>
    <cellStyle name="20% - Accent3 2" xfId="31"/>
    <cellStyle name="20% - Accent3 3" xfId="32"/>
    <cellStyle name="20% - Accent3_TRT1" xfId="33"/>
    <cellStyle name="20% - Accent4" xfId="34"/>
    <cellStyle name="20% - Accent4 2" xfId="35"/>
    <cellStyle name="20% - Accent4 3" xfId="36"/>
    <cellStyle name="20% - Accent4_TRT1" xfId="37"/>
    <cellStyle name="20% - Accent5" xfId="38"/>
    <cellStyle name="20% - Accent5 2" xfId="39"/>
    <cellStyle name="20% - Accent5 3" xfId="40"/>
    <cellStyle name="20% - Accent5 4" xfId="41"/>
    <cellStyle name="20% - Accent5_TRT1" xfId="42"/>
    <cellStyle name="20% - Accent6" xfId="43"/>
    <cellStyle name="20% - Accent6 2" xfId="44"/>
    <cellStyle name="20% - Accent6 3" xfId="45"/>
    <cellStyle name="20% - Accent6 4" xfId="46"/>
    <cellStyle name="20% - Accent6 5" xfId="47"/>
    <cellStyle name="20% - Accent6_TRT1" xfId="48"/>
    <cellStyle name="20% - Ênfase1 2" xfId="49"/>
    <cellStyle name="20% - Ênfase1 2 2" xfId="50"/>
    <cellStyle name="20% - Ênfase1 2 2 2" xfId="51"/>
    <cellStyle name="20% - Ênfase1 2 2 3" xfId="52"/>
    <cellStyle name="20% - Ênfase1 2 2 4" xfId="53"/>
    <cellStyle name="20% - Ênfase1 2 2 5" xfId="54"/>
    <cellStyle name="20% - Ênfase1 2 2_TRT1" xfId="55"/>
    <cellStyle name="20% - Ênfase1 2 3" xfId="56"/>
    <cellStyle name="20% - Ênfase1 2 4" xfId="57"/>
    <cellStyle name="20% - Ênfase1 2 5" xfId="58"/>
    <cellStyle name="20% - Ênfase1 2 6" xfId="59"/>
    <cellStyle name="20% - Ênfase1 2_00_ANEXO V 2015 - VERSÃO INICIAL PLOA_2015" xfId="60"/>
    <cellStyle name="20% - Ênfase1 3" xfId="61"/>
    <cellStyle name="20% - Ênfase1 3 2" xfId="62"/>
    <cellStyle name="20% - Ênfase1 3 3" xfId="63"/>
    <cellStyle name="20% - Ênfase1 3 4" xfId="64"/>
    <cellStyle name="20% - Ênfase1 3 5" xfId="65"/>
    <cellStyle name="20% - Ênfase1 3_TRT1" xfId="66"/>
    <cellStyle name="20% - Ênfase1 4" xfId="67"/>
    <cellStyle name="20% - Ênfase1 4 2" xfId="68"/>
    <cellStyle name="20% - Ênfase1 4 3" xfId="69"/>
    <cellStyle name="20% - Ênfase1 4 4" xfId="70"/>
    <cellStyle name="20% - Ênfase1 4 5" xfId="71"/>
    <cellStyle name="20% - Ênfase1 4_TRT1" xfId="72"/>
    <cellStyle name="20% - Ênfase2 2" xfId="73"/>
    <cellStyle name="20% - Ênfase2 2 2" xfId="74"/>
    <cellStyle name="20% - Ênfase2 2 2 2" xfId="75"/>
    <cellStyle name="20% - Ênfase2 2 2 3" xfId="76"/>
    <cellStyle name="20% - Ênfase2 2 2_TRT1" xfId="77"/>
    <cellStyle name="20% - Ênfase2 2 3" xfId="78"/>
    <cellStyle name="20% - Ênfase2 2 4" xfId="79"/>
    <cellStyle name="20% - Ênfase2 2_05_Impactos_Demais PLs_2013_Dados CNJ de jul-12" xfId="80"/>
    <cellStyle name="20% - Ênfase2 3" xfId="81"/>
    <cellStyle name="20% - Ênfase2 3 2" xfId="82"/>
    <cellStyle name="20% - Ênfase2 3 3" xfId="83"/>
    <cellStyle name="20% - Ênfase2 3_TRT1" xfId="84"/>
    <cellStyle name="20% - Ênfase2 4" xfId="85"/>
    <cellStyle name="20% - Ênfase2 4 2" xfId="86"/>
    <cellStyle name="20% - Ênfase2 4 3" xfId="87"/>
    <cellStyle name="20% - Ênfase2 4_TRT1" xfId="88"/>
    <cellStyle name="20% - Ênfase3 2" xfId="89"/>
    <cellStyle name="20% - Ênfase3 2 2" xfId="90"/>
    <cellStyle name="20% - Ênfase3 2 2 2" xfId="91"/>
    <cellStyle name="20% - Ênfase3 2 2 3" xfId="92"/>
    <cellStyle name="20% - Ênfase3 2 2_TRT1" xfId="93"/>
    <cellStyle name="20% - Ênfase3 2 3" xfId="94"/>
    <cellStyle name="20% - Ênfase3 2 4" xfId="95"/>
    <cellStyle name="20% - Ênfase3 2_05_Impactos_Demais PLs_2013_Dados CNJ de jul-12" xfId="96"/>
    <cellStyle name="20% - Ênfase3 3" xfId="97"/>
    <cellStyle name="20% - Ênfase3 3 2" xfId="98"/>
    <cellStyle name="20% - Ênfase3 3 3" xfId="99"/>
    <cellStyle name="20% - Ênfase3 3_TRT1" xfId="100"/>
    <cellStyle name="20% - Ênfase3 4" xfId="101"/>
    <cellStyle name="20% - Ênfase3 4 2" xfId="102"/>
    <cellStyle name="20% - Ênfase3 4 3" xfId="103"/>
    <cellStyle name="20% - Ênfase3 4_TRT1" xfId="104"/>
    <cellStyle name="20% - Ênfase4 2" xfId="105"/>
    <cellStyle name="20% - Ênfase4 2 2" xfId="106"/>
    <cellStyle name="20% - Ênfase4 2 2 2" xfId="107"/>
    <cellStyle name="20% - Ênfase4 2 2 3" xfId="108"/>
    <cellStyle name="20% - Ênfase4 2 2_TRT1" xfId="109"/>
    <cellStyle name="20% - Ênfase4 2 3" xfId="110"/>
    <cellStyle name="20% - Ênfase4 2 4" xfId="111"/>
    <cellStyle name="20% - Ênfase4 2_05_Impactos_Demais PLs_2013_Dados CNJ de jul-12" xfId="112"/>
    <cellStyle name="20% - Ênfase4 3" xfId="113"/>
    <cellStyle name="20% - Ênfase4 3 2" xfId="114"/>
    <cellStyle name="20% - Ênfase4 3 3" xfId="115"/>
    <cellStyle name="20% - Ênfase4 3_TRT1" xfId="116"/>
    <cellStyle name="20% - Ênfase4 4" xfId="117"/>
    <cellStyle name="20% - Ênfase4 4 2" xfId="118"/>
    <cellStyle name="20% - Ênfase4 4 3" xfId="119"/>
    <cellStyle name="20% - Ênfase4 4_TRT1" xfId="120"/>
    <cellStyle name="20% - Ênfase5 2" xfId="121"/>
    <cellStyle name="20% - Ênfase5 2 2" xfId="122"/>
    <cellStyle name="20% - Ênfase5 2 2 2" xfId="123"/>
    <cellStyle name="20% - Ênfase5 2 2 3" xfId="124"/>
    <cellStyle name="20% - Ênfase5 2 2 4" xfId="125"/>
    <cellStyle name="20% - Ênfase5 2 2_TRT1" xfId="126"/>
    <cellStyle name="20% - Ênfase5 2 3" xfId="127"/>
    <cellStyle name="20% - Ênfase5 2 4" xfId="128"/>
    <cellStyle name="20% - Ênfase5 2 5" xfId="129"/>
    <cellStyle name="20% - Ênfase5 2_00_ANEXO V 2015 - VERSÃO INICIAL PLOA_2015" xfId="130"/>
    <cellStyle name="20% - Ênfase5 3" xfId="131"/>
    <cellStyle name="20% - Ênfase5 3 2" xfId="132"/>
    <cellStyle name="20% - Ênfase5 3 3" xfId="133"/>
    <cellStyle name="20% - Ênfase5 3 4" xfId="134"/>
    <cellStyle name="20% - Ênfase5 3_TRT1" xfId="135"/>
    <cellStyle name="20% - Ênfase5 4" xfId="136"/>
    <cellStyle name="20% - Ênfase5 4 2" xfId="137"/>
    <cellStyle name="20% - Ênfase5 4 3" xfId="138"/>
    <cellStyle name="20% - Ênfase5 4 4" xfId="139"/>
    <cellStyle name="20% - Ênfase5 4_TRT1" xfId="140"/>
    <cellStyle name="20% - Ênfase6 2" xfId="141"/>
    <cellStyle name="20% - Ênfase6 2 2" xfId="142"/>
    <cellStyle name="20% - Ênfase6 2 2 2" xfId="143"/>
    <cellStyle name="20% - Ênfase6 2 2 3" xfId="144"/>
    <cellStyle name="20% - Ênfase6 2 2 4" xfId="145"/>
    <cellStyle name="20% - Ênfase6 2 2 5" xfId="146"/>
    <cellStyle name="20% - Ênfase6 2 2_TRT1" xfId="147"/>
    <cellStyle name="20% - Ênfase6 2 3" xfId="148"/>
    <cellStyle name="20% - Ênfase6 2 4" xfId="149"/>
    <cellStyle name="20% - Ênfase6 2 5" xfId="150"/>
    <cellStyle name="20% - Ênfase6 2 6" xfId="151"/>
    <cellStyle name="20% - Ênfase6 2_00_ANEXO V 2015 - VERSÃO INICIAL PLOA_2015" xfId="152"/>
    <cellStyle name="20% - Ênfase6 3" xfId="153"/>
    <cellStyle name="20% - Ênfase6 3 2" xfId="154"/>
    <cellStyle name="20% - Ênfase6 3 3" xfId="155"/>
    <cellStyle name="20% - Ênfase6 3 4" xfId="156"/>
    <cellStyle name="20% - Ênfase6 3 5" xfId="157"/>
    <cellStyle name="20% - Ênfase6 3_TRT1" xfId="158"/>
    <cellStyle name="20% - Ênfase6 4" xfId="159"/>
    <cellStyle name="20% - Ênfase6 4 2" xfId="160"/>
    <cellStyle name="20% - Ênfase6 4 3" xfId="161"/>
    <cellStyle name="20% - Ênfase6 4_TRT1" xfId="162"/>
    <cellStyle name="40% - Accent1" xfId="163"/>
    <cellStyle name="40% - Accent1 2" xfId="164"/>
    <cellStyle name="40% - Accent1 3" xfId="165"/>
    <cellStyle name="40% - Accent1_TRT1" xfId="166"/>
    <cellStyle name="40% - Accent2" xfId="167"/>
    <cellStyle name="40% - Accent2 2" xfId="168"/>
    <cellStyle name="40% - Accent2 3" xfId="169"/>
    <cellStyle name="40% - Accent2_TRT1" xfId="170"/>
    <cellStyle name="40% - Accent3" xfId="171"/>
    <cellStyle name="40% - Accent3 2" xfId="172"/>
    <cellStyle name="40% - Accent3 3" xfId="173"/>
    <cellStyle name="40% - Accent3_TRT1" xfId="174"/>
    <cellStyle name="40% - Accent4" xfId="175"/>
    <cellStyle name="40% - Accent4 2" xfId="176"/>
    <cellStyle name="40% - Accent4 3" xfId="177"/>
    <cellStyle name="40% - Accent4_TRT1" xfId="178"/>
    <cellStyle name="40% - Accent5" xfId="179"/>
    <cellStyle name="40% - Accent5 2" xfId="180"/>
    <cellStyle name="40% - Accent5 3" xfId="181"/>
    <cellStyle name="40% - Accent5_TRT1" xfId="182"/>
    <cellStyle name="40% - Accent6" xfId="183"/>
    <cellStyle name="40% - Accent6 2" xfId="184"/>
    <cellStyle name="40% - Accent6 3" xfId="185"/>
    <cellStyle name="40% - Accent6 4" xfId="186"/>
    <cellStyle name="40% - Accent6_TRT1" xfId="187"/>
    <cellStyle name="40% - Ênfase1 2" xfId="188"/>
    <cellStyle name="40% - Ênfase1 2 2" xfId="189"/>
    <cellStyle name="40% - Ênfase1 2 2 2" xfId="190"/>
    <cellStyle name="40% - Ênfase1 2 2 3" xfId="191"/>
    <cellStyle name="40% - Ênfase1 2 2_TRT1" xfId="192"/>
    <cellStyle name="40% - Ênfase1 2 3" xfId="193"/>
    <cellStyle name="40% - Ênfase1 2 4" xfId="194"/>
    <cellStyle name="40% - Ênfase1 2_05_Impactos_Demais PLs_2013_Dados CNJ de jul-12" xfId="195"/>
    <cellStyle name="40% - Ênfase1 3" xfId="196"/>
    <cellStyle name="40% - Ênfase1 3 2" xfId="197"/>
    <cellStyle name="40% - Ênfase1 3 3" xfId="198"/>
    <cellStyle name="40% - Ênfase1 3_TRT1" xfId="199"/>
    <cellStyle name="40% - Ênfase1 4" xfId="200"/>
    <cellStyle name="40% - Ênfase1 4 2" xfId="201"/>
    <cellStyle name="40% - Ênfase1 4 3" xfId="202"/>
    <cellStyle name="40% - Ênfase1 4_TRT1" xfId="203"/>
    <cellStyle name="40% - Ênfase2 2" xfId="204"/>
    <cellStyle name="40% - Ênfase2 2 2" xfId="205"/>
    <cellStyle name="40% - Ênfase2 2 2 2" xfId="206"/>
    <cellStyle name="40% - Ênfase2 2 2 3" xfId="207"/>
    <cellStyle name="40% - Ênfase2 2 2_TRT1" xfId="208"/>
    <cellStyle name="40% - Ênfase2 2 3" xfId="209"/>
    <cellStyle name="40% - Ênfase2 2 4" xfId="210"/>
    <cellStyle name="40% - Ênfase2 2_05_Impactos_Demais PLs_2013_Dados CNJ de jul-12" xfId="211"/>
    <cellStyle name="40% - Ênfase2 3" xfId="212"/>
    <cellStyle name="40% - Ênfase2 3 2" xfId="213"/>
    <cellStyle name="40% - Ênfase2 3 3" xfId="214"/>
    <cellStyle name="40% - Ênfase2 3_TRT1" xfId="215"/>
    <cellStyle name="40% - Ênfase2 4" xfId="216"/>
    <cellStyle name="40% - Ênfase2 4 2" xfId="217"/>
    <cellStyle name="40% - Ênfase2 4 3" xfId="218"/>
    <cellStyle name="40% - Ênfase2 4_TRT1" xfId="219"/>
    <cellStyle name="40% - Ênfase3 2" xfId="220"/>
    <cellStyle name="40% - Ênfase3 2 2" xfId="221"/>
    <cellStyle name="40% - Ênfase3 2 2 2" xfId="222"/>
    <cellStyle name="40% - Ênfase3 2 2 3" xfId="223"/>
    <cellStyle name="40% - Ênfase3 2 2_TRT1" xfId="224"/>
    <cellStyle name="40% - Ênfase3 2 3" xfId="225"/>
    <cellStyle name="40% - Ênfase3 2 4" xfId="226"/>
    <cellStyle name="40% - Ênfase3 2_05_Impactos_Demais PLs_2013_Dados CNJ de jul-12" xfId="227"/>
    <cellStyle name="40% - Ênfase3 3" xfId="228"/>
    <cellStyle name="40% - Ênfase3 3 2" xfId="229"/>
    <cellStyle name="40% - Ênfase3 3 3" xfId="230"/>
    <cellStyle name="40% - Ênfase3 3_TRT1" xfId="231"/>
    <cellStyle name="40% - Ênfase3 4" xfId="232"/>
    <cellStyle name="40% - Ênfase3 4 2" xfId="233"/>
    <cellStyle name="40% - Ênfase3 4 3" xfId="234"/>
    <cellStyle name="40% - Ênfase3 4_TRT1" xfId="235"/>
    <cellStyle name="40% - Ênfase4 2" xfId="236"/>
    <cellStyle name="40% - Ênfase4 2 2" xfId="237"/>
    <cellStyle name="40% - Ênfase4 2 2 2" xfId="238"/>
    <cellStyle name="40% - Ênfase4 2 2 3" xfId="239"/>
    <cellStyle name="40% - Ênfase4 2 2_TRT1" xfId="240"/>
    <cellStyle name="40% - Ênfase4 2 3" xfId="241"/>
    <cellStyle name="40% - Ênfase4 2 4" xfId="242"/>
    <cellStyle name="40% - Ênfase4 2_05_Impactos_Demais PLs_2013_Dados CNJ de jul-12" xfId="243"/>
    <cellStyle name="40% - Ênfase4 3" xfId="244"/>
    <cellStyle name="40% - Ênfase4 3 2" xfId="245"/>
    <cellStyle name="40% - Ênfase4 3 3" xfId="246"/>
    <cellStyle name="40% - Ênfase4 3_TRT1" xfId="247"/>
    <cellStyle name="40% - Ênfase4 4" xfId="248"/>
    <cellStyle name="40% - Ênfase4 4 2" xfId="249"/>
    <cellStyle name="40% - Ênfase4 4 3" xfId="250"/>
    <cellStyle name="40% - Ênfase4 4_TRT1" xfId="251"/>
    <cellStyle name="40% - Ênfase5 2" xfId="252"/>
    <cellStyle name="40% - Ênfase5 2 2" xfId="253"/>
    <cellStyle name="40% - Ênfase5 2 2 2" xfId="254"/>
    <cellStyle name="40% - Ênfase5 2 2 3" xfId="255"/>
    <cellStyle name="40% - Ênfase5 2 2_TRT1" xfId="256"/>
    <cellStyle name="40% - Ênfase5 2 3" xfId="257"/>
    <cellStyle name="40% - Ênfase5 2 4" xfId="258"/>
    <cellStyle name="40% - Ênfase5 2_05_Impactos_Demais PLs_2013_Dados CNJ de jul-12" xfId="259"/>
    <cellStyle name="40% - Ênfase5 3" xfId="260"/>
    <cellStyle name="40% - Ênfase5 3 2" xfId="261"/>
    <cellStyle name="40% - Ênfase5 3 3" xfId="262"/>
    <cellStyle name="40% - Ênfase5 3_TRT1" xfId="263"/>
    <cellStyle name="40% - Ênfase5 4" xfId="264"/>
    <cellStyle name="40% - Ênfase5 4 2" xfId="265"/>
    <cellStyle name="40% - Ênfase5 4 3" xfId="266"/>
    <cellStyle name="40% - Ênfase5 4_TRT1" xfId="267"/>
    <cellStyle name="40% - Ênfase6 2" xfId="268"/>
    <cellStyle name="40% - Ênfase6 2 2" xfId="269"/>
    <cellStyle name="40% - Ênfase6 2 2 2" xfId="270"/>
    <cellStyle name="40% - Ênfase6 2 2 3" xfId="271"/>
    <cellStyle name="40% - Ênfase6 2 2 4" xfId="272"/>
    <cellStyle name="40% - Ênfase6 2 2_TRT1" xfId="273"/>
    <cellStyle name="40% - Ênfase6 2 3" xfId="274"/>
    <cellStyle name="40% - Ênfase6 2 4" xfId="275"/>
    <cellStyle name="40% - Ênfase6 2 5" xfId="276"/>
    <cellStyle name="40% - Ênfase6 2_05_Impactos_Demais PLs_2013_Dados CNJ de jul-12" xfId="277"/>
    <cellStyle name="40% - Ênfase6 3" xfId="278"/>
    <cellStyle name="40% - Ênfase6 3 2" xfId="279"/>
    <cellStyle name="40% - Ênfase6 3 3" xfId="280"/>
    <cellStyle name="40% - Ênfase6 3 4" xfId="281"/>
    <cellStyle name="40% - Ênfase6 3_TRT1" xfId="282"/>
    <cellStyle name="40% - Ênfase6 4" xfId="283"/>
    <cellStyle name="40% - Ênfase6 4 2" xfId="284"/>
    <cellStyle name="40% - Ênfase6 4 3" xfId="285"/>
    <cellStyle name="40% - Ênfase6 4 4" xfId="286"/>
    <cellStyle name="40% - Ênfase6 4_TRT1" xfId="287"/>
    <cellStyle name="60% - Accent1" xfId="288"/>
    <cellStyle name="60% - Accent1 2" xfId="289"/>
    <cellStyle name="60% - Accent1 3" xfId="290"/>
    <cellStyle name="60% - Accent1_TRT1" xfId="291"/>
    <cellStyle name="60% - Accent2" xfId="292"/>
    <cellStyle name="60% - Accent2 2" xfId="293"/>
    <cellStyle name="60% - Accent2 3" xfId="294"/>
    <cellStyle name="60% - Accent2_TRT1" xfId="295"/>
    <cellStyle name="60% - Accent3" xfId="296"/>
    <cellStyle name="60% - Accent3 2" xfId="297"/>
    <cellStyle name="60% - Accent3 3" xfId="298"/>
    <cellStyle name="60% - Accent3_TRT1" xfId="299"/>
    <cellStyle name="60% - Accent4" xfId="300"/>
    <cellStyle name="60% - Accent4 2" xfId="301"/>
    <cellStyle name="60% - Accent4 3" xfId="302"/>
    <cellStyle name="60% - Accent4_TRT1" xfId="303"/>
    <cellStyle name="60% - Accent5" xfId="304"/>
    <cellStyle name="60% - Accent5 2" xfId="305"/>
    <cellStyle name="60% - Accent5 3" xfId="306"/>
    <cellStyle name="60% - Accent5_TRT1" xfId="307"/>
    <cellStyle name="60% - Accent6" xfId="308"/>
    <cellStyle name="60% - Accent6 2" xfId="309"/>
    <cellStyle name="60% - Accent6 3" xfId="310"/>
    <cellStyle name="60% - Accent6_TRT1" xfId="311"/>
    <cellStyle name="60% - Ênfase1 2" xfId="312"/>
    <cellStyle name="60% - Ênfase1 2 2" xfId="313"/>
    <cellStyle name="60% - Ênfase1 2 2 2" xfId="314"/>
    <cellStyle name="60% - Ênfase1 2 2 3" xfId="315"/>
    <cellStyle name="60% - Ênfase1 2 2_TRT1" xfId="316"/>
    <cellStyle name="60% - Ênfase1 2 3" xfId="317"/>
    <cellStyle name="60% - Ênfase1 2 4" xfId="318"/>
    <cellStyle name="60% - Ênfase1 2_05_Impactos_Demais PLs_2013_Dados CNJ de jul-12" xfId="319"/>
    <cellStyle name="60% - Ênfase1 3" xfId="320"/>
    <cellStyle name="60% - Ênfase1 3 2" xfId="321"/>
    <cellStyle name="60% - Ênfase1 3 3" xfId="322"/>
    <cellStyle name="60% - Ênfase1 3_TRT1" xfId="323"/>
    <cellStyle name="60% - Ênfase1 4" xfId="324"/>
    <cellStyle name="60% - Ênfase1 4 2" xfId="325"/>
    <cellStyle name="60% - Ênfase1 4 3" xfId="326"/>
    <cellStyle name="60% - Ênfase1 4_TRT1" xfId="327"/>
    <cellStyle name="60% - Ênfase2 2" xfId="328"/>
    <cellStyle name="60% - Ênfase2 2 2" xfId="329"/>
    <cellStyle name="60% - Ênfase2 2 2 2" xfId="330"/>
    <cellStyle name="60% - Ênfase2 2 2 3" xfId="331"/>
    <cellStyle name="60% - Ênfase2 2 2_TRT1" xfId="332"/>
    <cellStyle name="60% - Ênfase2 2 3" xfId="333"/>
    <cellStyle name="60% - Ênfase2 2 4" xfId="334"/>
    <cellStyle name="60% - Ênfase2 2_05_Impactos_Demais PLs_2013_Dados CNJ de jul-12" xfId="335"/>
    <cellStyle name="60% - Ênfase2 3" xfId="336"/>
    <cellStyle name="60% - Ênfase2 3 2" xfId="337"/>
    <cellStyle name="60% - Ênfase2 3 3" xfId="338"/>
    <cellStyle name="60% - Ênfase2 3_TRT1" xfId="339"/>
    <cellStyle name="60% - Ênfase2 4" xfId="340"/>
    <cellStyle name="60% - Ênfase2 4 2" xfId="341"/>
    <cellStyle name="60% - Ênfase2 4 3" xfId="342"/>
    <cellStyle name="60% - Ênfase2 4_TRT1" xfId="343"/>
    <cellStyle name="60% - Ênfase3 2" xfId="344"/>
    <cellStyle name="60% - Ênfase3 2 2" xfId="345"/>
    <cellStyle name="60% - Ênfase3 2 2 2" xfId="346"/>
    <cellStyle name="60% - Ênfase3 2 2 3" xfId="347"/>
    <cellStyle name="60% - Ênfase3 2 2_TRT1" xfId="348"/>
    <cellStyle name="60% - Ênfase3 2 3" xfId="349"/>
    <cellStyle name="60% - Ênfase3 2 4" xfId="350"/>
    <cellStyle name="60% - Ênfase3 2_05_Impactos_Demais PLs_2013_Dados CNJ de jul-12" xfId="351"/>
    <cellStyle name="60% - Ênfase3 3" xfId="352"/>
    <cellStyle name="60% - Ênfase3 3 2" xfId="353"/>
    <cellStyle name="60% - Ênfase3 3 3" xfId="354"/>
    <cellStyle name="60% - Ênfase3 3_TRT1" xfId="355"/>
    <cellStyle name="60% - Ênfase3 4" xfId="356"/>
    <cellStyle name="60% - Ênfase3 4 2" xfId="357"/>
    <cellStyle name="60% - Ênfase3 4 3" xfId="358"/>
    <cellStyle name="60% - Ênfase3 4_TRT1" xfId="359"/>
    <cellStyle name="60% - Ênfase4 2" xfId="360"/>
    <cellStyle name="60% - Ênfase4 2 2" xfId="361"/>
    <cellStyle name="60% - Ênfase4 2 2 2" xfId="362"/>
    <cellStyle name="60% - Ênfase4 2 2 3" xfId="363"/>
    <cellStyle name="60% - Ênfase4 2 2_TRT1" xfId="364"/>
    <cellStyle name="60% - Ênfase4 2 3" xfId="365"/>
    <cellStyle name="60% - Ênfase4 2 4" xfId="366"/>
    <cellStyle name="60% - Ênfase4 2_05_Impactos_Demais PLs_2013_Dados CNJ de jul-12" xfId="367"/>
    <cellStyle name="60% - Ênfase4 3" xfId="368"/>
    <cellStyle name="60% - Ênfase4 3 2" xfId="369"/>
    <cellStyle name="60% - Ênfase4 3 3" xfId="370"/>
    <cellStyle name="60% - Ênfase4 3_TRT1" xfId="371"/>
    <cellStyle name="60% - Ênfase4 4" xfId="372"/>
    <cellStyle name="60% - Ênfase4 4 2" xfId="373"/>
    <cellStyle name="60% - Ênfase4 4 3" xfId="374"/>
    <cellStyle name="60% - Ênfase4 4_TRT1" xfId="375"/>
    <cellStyle name="60% - Ênfase5 2" xfId="376"/>
    <cellStyle name="60% - Ênfase5 2 2" xfId="377"/>
    <cellStyle name="60% - Ênfase5 2 2 2" xfId="378"/>
    <cellStyle name="60% - Ênfase5 2 2 3" xfId="379"/>
    <cellStyle name="60% - Ênfase5 2 2_TRT1" xfId="380"/>
    <cellStyle name="60% - Ênfase5 2 3" xfId="381"/>
    <cellStyle name="60% - Ênfase5 2 4" xfId="382"/>
    <cellStyle name="60% - Ênfase5 2_05_Impactos_Demais PLs_2013_Dados CNJ de jul-12" xfId="383"/>
    <cellStyle name="60% - Ênfase5 3" xfId="384"/>
    <cellStyle name="60% - Ênfase5 3 2" xfId="385"/>
    <cellStyle name="60% - Ênfase5 3 3" xfId="386"/>
    <cellStyle name="60% - Ênfase5 3_TRT1" xfId="387"/>
    <cellStyle name="60% - Ênfase5 4" xfId="388"/>
    <cellStyle name="60% - Ênfase5 4 2" xfId="389"/>
    <cellStyle name="60% - Ênfase5 4 3" xfId="390"/>
    <cellStyle name="60% - Ênfase5 4_TRT1" xfId="391"/>
    <cellStyle name="60% - Ênfase6 2" xfId="392"/>
    <cellStyle name="60% - Ênfase6 2 2" xfId="393"/>
    <cellStyle name="60% - Ênfase6 2 2 2" xfId="394"/>
    <cellStyle name="60% - Ênfase6 2 2 3" xfId="395"/>
    <cellStyle name="60% - Ênfase6 2 2_TRT1" xfId="396"/>
    <cellStyle name="60% - Ênfase6 2 3" xfId="397"/>
    <cellStyle name="60% - Ênfase6 2 4" xfId="398"/>
    <cellStyle name="60% - Ênfase6 2_05_Impactos_Demais PLs_2013_Dados CNJ de jul-12" xfId="399"/>
    <cellStyle name="60% - Ênfase6 3" xfId="400"/>
    <cellStyle name="60% - Ênfase6 3 2" xfId="401"/>
    <cellStyle name="60% - Ênfase6 3 3" xfId="402"/>
    <cellStyle name="60% - Ênfase6 3_TRT1" xfId="403"/>
    <cellStyle name="60% - Ênfase6 4" xfId="404"/>
    <cellStyle name="60% - Ênfase6 4 2" xfId="405"/>
    <cellStyle name="60% - Ênfase6 4 3" xfId="406"/>
    <cellStyle name="60% - Ênfase6 4_TRT1" xfId="407"/>
    <cellStyle name="Accent 1 5" xfId="408"/>
    <cellStyle name="Accent 2 6" xfId="409"/>
    <cellStyle name="Accent 3 7" xfId="410"/>
    <cellStyle name="Accent 4" xfId="411"/>
    <cellStyle name="Accent1" xfId="412"/>
    <cellStyle name="Accent1 2" xfId="413"/>
    <cellStyle name="Accent1 3" xfId="414"/>
    <cellStyle name="Accent1_TRT1" xfId="415"/>
    <cellStyle name="Accent2" xfId="416"/>
    <cellStyle name="Accent2 2" xfId="417"/>
    <cellStyle name="Accent2 3" xfId="418"/>
    <cellStyle name="Accent2_TRT1" xfId="419"/>
    <cellStyle name="Accent3" xfId="420"/>
    <cellStyle name="Accent3 2" xfId="421"/>
    <cellStyle name="Accent3 3" xfId="422"/>
    <cellStyle name="Accent3_TRT1" xfId="423"/>
    <cellStyle name="Accent4" xfId="424"/>
    <cellStyle name="Accent4 2" xfId="425"/>
    <cellStyle name="Accent4 3" xfId="426"/>
    <cellStyle name="Accent4_TRT1" xfId="427"/>
    <cellStyle name="Accent5" xfId="428"/>
    <cellStyle name="Accent5 2" xfId="429"/>
    <cellStyle name="Accent5 3" xfId="430"/>
    <cellStyle name="Accent5_TRT1" xfId="431"/>
    <cellStyle name="Accent6" xfId="432"/>
    <cellStyle name="Accent6 2" xfId="433"/>
    <cellStyle name="Accent6 3" xfId="434"/>
    <cellStyle name="Accent6_TRT1" xfId="435"/>
    <cellStyle name="Accent_TRT15" xfId="436"/>
    <cellStyle name="b0let" xfId="437"/>
    <cellStyle name="b0let 2" xfId="438"/>
    <cellStyle name="b0let_TRT1" xfId="439"/>
    <cellStyle name="Bad 1" xfId="440"/>
    <cellStyle name="Bad 1 2" xfId="441"/>
    <cellStyle name="Bad 1 3" xfId="442"/>
    <cellStyle name="Bad 1_TRT1" xfId="443"/>
    <cellStyle name="Bad 8" xfId="444"/>
    <cellStyle name="Bad_TRT15" xfId="445"/>
    <cellStyle name="Bol-Data" xfId="446"/>
    <cellStyle name="bolet" xfId="447"/>
    <cellStyle name="Boletim" xfId="448"/>
    <cellStyle name="Bom 2" xfId="449"/>
    <cellStyle name="Bom 2 2" xfId="450"/>
    <cellStyle name="Bom 2 2 2" xfId="451"/>
    <cellStyle name="Bom 2 2 3" xfId="452"/>
    <cellStyle name="Bom 2 2_TRT1" xfId="453"/>
    <cellStyle name="Bom 2 3" xfId="454"/>
    <cellStyle name="Bom 2 4" xfId="455"/>
    <cellStyle name="Bom 2_05_Impactos_Demais PLs_2013_Dados CNJ de jul-12" xfId="456"/>
    <cellStyle name="Bom 3" xfId="457"/>
    <cellStyle name="Bom 3 2" xfId="458"/>
    <cellStyle name="Bom 3 3" xfId="459"/>
    <cellStyle name="Bom 3_TRT1" xfId="460"/>
    <cellStyle name="Bom 4" xfId="461"/>
    <cellStyle name="Bom 4 2" xfId="462"/>
    <cellStyle name="Bom 4 3" xfId="463"/>
    <cellStyle name="Bom 4_TRT1" xfId="464"/>
    <cellStyle name="Cabeçalho 1" xfId="465"/>
    <cellStyle name="Cabeçalho 1 2" xfId="466"/>
    <cellStyle name="Cabeçalho 1_TRT1" xfId="467"/>
    <cellStyle name="Cabeçalho 2" xfId="468"/>
    <cellStyle name="Cabeçalho 2 2" xfId="469"/>
    <cellStyle name="Cabeçalho 2_TRT1" xfId="470"/>
    <cellStyle name="Cabe‡alho 1" xfId="471"/>
    <cellStyle name="Cabe‡alho 1 2" xfId="472"/>
    <cellStyle name="Cabe‡alho 1_TRT1" xfId="473"/>
    <cellStyle name="Cabe‡alho 2" xfId="474"/>
    <cellStyle name="Cabe‡alho 2 2" xfId="475"/>
    <cellStyle name="Cabe‡alho 2_TRT1" xfId="476"/>
    <cellStyle name="Calculation" xfId="477"/>
    <cellStyle name="Calculation 2" xfId="478"/>
    <cellStyle name="Calculation 2 2" xfId="479"/>
    <cellStyle name="Calculation 3" xfId="480"/>
    <cellStyle name="Calculation 4" xfId="481"/>
    <cellStyle name="Calculation 5" xfId="482"/>
    <cellStyle name="Calculation 6" xfId="483"/>
    <cellStyle name="Calculation 7" xfId="484"/>
    <cellStyle name="Calculation 8" xfId="485"/>
    <cellStyle name="Calculation 9" xfId="486"/>
    <cellStyle name="Calculation_TRT1" xfId="487"/>
    <cellStyle name="Capítulo" xfId="488"/>
    <cellStyle name="Check Cell" xfId="489"/>
    <cellStyle name="Check Cell 2" xfId="490"/>
    <cellStyle name="Check Cell 3" xfId="491"/>
    <cellStyle name="Check Cell 4" xfId="492"/>
    <cellStyle name="Check Cell_TRT1" xfId="493"/>
    <cellStyle name="Comma" xfId="494"/>
    <cellStyle name="Comma 2" xfId="495"/>
    <cellStyle name="Comma 2 2" xfId="496"/>
    <cellStyle name="Comma 2 2 2" xfId="497"/>
    <cellStyle name="Comma 2_TRT1" xfId="498"/>
    <cellStyle name="Comma 3" xfId="499"/>
    <cellStyle name="Comma 3 2" xfId="500"/>
    <cellStyle name="Comma 3 2 2" xfId="501"/>
    <cellStyle name="Comma 3_TRT1" xfId="502"/>
    <cellStyle name="Comma 4" xfId="503"/>
    <cellStyle name="Comma 5" xfId="504"/>
    <cellStyle name="Comma [0]_Auxiliar" xfId="505"/>
    <cellStyle name="Comma0" xfId="506"/>
    <cellStyle name="Comma0 2" xfId="507"/>
    <cellStyle name="Comma0_TRT1" xfId="508"/>
    <cellStyle name="Comma_Agenda" xfId="509"/>
    <cellStyle name="Currency [0]_Auxiliar" xfId="510"/>
    <cellStyle name="Currency0" xfId="511"/>
    <cellStyle name="Currency0 2" xfId="512"/>
    <cellStyle name="Currency0_TRT1" xfId="513"/>
    <cellStyle name="Currency_Auxiliar" xfId="514"/>
    <cellStyle name="Cálculo 2" xfId="515"/>
    <cellStyle name="Cálculo 2 10" xfId="516"/>
    <cellStyle name="Cálculo 2 2" xfId="517"/>
    <cellStyle name="Cálculo 2 2 2" xfId="518"/>
    <cellStyle name="Cálculo 2 2 2 2" xfId="519"/>
    <cellStyle name="Cálculo 2 2 3" xfId="520"/>
    <cellStyle name="Cálculo 2 2 4" xfId="521"/>
    <cellStyle name="Cálculo 2 2 5" xfId="522"/>
    <cellStyle name="Cálculo 2 2 6" xfId="523"/>
    <cellStyle name="Cálculo 2 2 7" xfId="524"/>
    <cellStyle name="Cálculo 2 2 8" xfId="525"/>
    <cellStyle name="Cálculo 2 2 9" xfId="526"/>
    <cellStyle name="Cálculo 2 2_TRT1" xfId="527"/>
    <cellStyle name="Cálculo 2 3" xfId="528"/>
    <cellStyle name="Cálculo 2 3 2" xfId="529"/>
    <cellStyle name="Cálculo 2 4" xfId="530"/>
    <cellStyle name="Cálculo 2 5" xfId="531"/>
    <cellStyle name="Cálculo 2 6" xfId="532"/>
    <cellStyle name="Cálculo 2 7" xfId="533"/>
    <cellStyle name="Cálculo 2 8" xfId="534"/>
    <cellStyle name="Cálculo 2 9" xfId="535"/>
    <cellStyle name="Cálculo 2_05_Impactos_Demais PLs_2013_Dados CNJ de jul-12" xfId="536"/>
    <cellStyle name="Cálculo 3" xfId="537"/>
    <cellStyle name="Cálculo 3 2" xfId="538"/>
    <cellStyle name="Cálculo 3 2 2" xfId="539"/>
    <cellStyle name="Cálculo 3 3" xfId="540"/>
    <cellStyle name="Cálculo 3 4" xfId="541"/>
    <cellStyle name="Cálculo 3 5" xfId="542"/>
    <cellStyle name="Cálculo 3 6" xfId="543"/>
    <cellStyle name="Cálculo 3 7" xfId="544"/>
    <cellStyle name="Cálculo 3 8" xfId="545"/>
    <cellStyle name="Cálculo 3 9" xfId="546"/>
    <cellStyle name="Cálculo 3_TRT1" xfId="547"/>
    <cellStyle name="Cálculo 4" xfId="548"/>
    <cellStyle name="Cálculo 4 2" xfId="549"/>
    <cellStyle name="Cálculo 4 2 2" xfId="550"/>
    <cellStyle name="Cálculo 4 3" xfId="551"/>
    <cellStyle name="Cálculo 4 4" xfId="552"/>
    <cellStyle name="Cálculo 4 5" xfId="553"/>
    <cellStyle name="Cálculo 4 6" xfId="554"/>
    <cellStyle name="Cálculo 4 7" xfId="555"/>
    <cellStyle name="Cálculo 4 8" xfId="556"/>
    <cellStyle name="Cálculo 4 9" xfId="557"/>
    <cellStyle name="Cálculo 4_TRT1" xfId="558"/>
    <cellStyle name="Célula de Verificação 2" xfId="559"/>
    <cellStyle name="Célula de Verificação 2 2" xfId="560"/>
    <cellStyle name="Célula de Verificação 2 2 2" xfId="561"/>
    <cellStyle name="Célula de Verificação 2 2 3" xfId="562"/>
    <cellStyle name="Célula de Verificação 2 2 4" xfId="563"/>
    <cellStyle name="Célula de Verificação 2 2_TRT1" xfId="564"/>
    <cellStyle name="Célula de Verificação 2 3" xfId="565"/>
    <cellStyle name="Célula de Verificação 2 4" xfId="566"/>
    <cellStyle name="Célula de Verificação 2 5" xfId="567"/>
    <cellStyle name="Célula de Verificação 2_05_Impactos_Demais PLs_2013_Dados CNJ de jul-12" xfId="568"/>
    <cellStyle name="Célula de Verificação 3" xfId="569"/>
    <cellStyle name="Célula de Verificação 3 2" xfId="570"/>
    <cellStyle name="Célula de Verificação 3 3" xfId="571"/>
    <cellStyle name="Célula de Verificação 3 4" xfId="572"/>
    <cellStyle name="Célula de Verificação 3_TRT1" xfId="573"/>
    <cellStyle name="Célula de Verificação 4" xfId="574"/>
    <cellStyle name="Célula de Verificação 4 2" xfId="575"/>
    <cellStyle name="Célula de Verificação 4 3" xfId="576"/>
    <cellStyle name="Célula de Verificação 4 4" xfId="577"/>
    <cellStyle name="Célula de Verificação 4_TRT1" xfId="578"/>
    <cellStyle name="Célula Vinculada 2" xfId="579"/>
    <cellStyle name="Célula Vinculada 2 2" xfId="580"/>
    <cellStyle name="Célula Vinculada 2 2 2" xfId="581"/>
    <cellStyle name="Célula Vinculada 2 2 3" xfId="582"/>
    <cellStyle name="Célula Vinculada 2 2_TRT1" xfId="583"/>
    <cellStyle name="Célula Vinculada 2 3" xfId="584"/>
    <cellStyle name="Célula Vinculada 2 4" xfId="585"/>
    <cellStyle name="Célula Vinculada 2_05_Impactos_Demais PLs_2013_Dados CNJ de jul-12" xfId="586"/>
    <cellStyle name="Célula Vinculada 3" xfId="587"/>
    <cellStyle name="Célula Vinculada 3 2" xfId="588"/>
    <cellStyle name="Célula Vinculada 3 3" xfId="589"/>
    <cellStyle name="Célula Vinculada 3_TRT1" xfId="590"/>
    <cellStyle name="Célula Vinculada 4" xfId="591"/>
    <cellStyle name="Célula Vinculada 4 2" xfId="592"/>
    <cellStyle name="Célula Vinculada 4 3" xfId="593"/>
    <cellStyle name="Célula Vinculada 4_TRT1" xfId="594"/>
    <cellStyle name="Data" xfId="595"/>
    <cellStyle name="Data 2" xfId="596"/>
    <cellStyle name="Data_TRT1" xfId="597"/>
    <cellStyle name="Date" xfId="598"/>
    <cellStyle name="Date 2" xfId="599"/>
    <cellStyle name="Date_TRT1" xfId="600"/>
    <cellStyle name="Decimal 0, derecha" xfId="601"/>
    <cellStyle name="Decimal 0, derecha 2" xfId="602"/>
    <cellStyle name="Decimal 0, derecha_TRT1" xfId="603"/>
    <cellStyle name="Decimal 2, derecha" xfId="604"/>
    <cellStyle name="Decimal 2, derecha 2" xfId="605"/>
    <cellStyle name="Decimal 2, derecha_TRT1" xfId="606"/>
    <cellStyle name="Entrada 2" xfId="607"/>
    <cellStyle name="Entrada 2 10" xfId="608"/>
    <cellStyle name="Entrada 2 11" xfId="609"/>
    <cellStyle name="Entrada 2 12" xfId="610"/>
    <cellStyle name="Entrada 2 13" xfId="611"/>
    <cellStyle name="Entrada 2 2" xfId="612"/>
    <cellStyle name="Entrada 2 2 10" xfId="613"/>
    <cellStyle name="Entrada 2 2 11" xfId="614"/>
    <cellStyle name="Entrada 2 2 12" xfId="615"/>
    <cellStyle name="Entrada 2 2 2" xfId="616"/>
    <cellStyle name="Entrada 2 2 2 2" xfId="617"/>
    <cellStyle name="Entrada 2 2 3" xfId="618"/>
    <cellStyle name="Entrada 2 2 4" xfId="619"/>
    <cellStyle name="Entrada 2 2 5" xfId="620"/>
    <cellStyle name="Entrada 2 2 6" xfId="621"/>
    <cellStyle name="Entrada 2 2 7" xfId="622"/>
    <cellStyle name="Entrada 2 2 8" xfId="623"/>
    <cellStyle name="Entrada 2 2 9" xfId="624"/>
    <cellStyle name="Entrada 2 2_TRT1" xfId="625"/>
    <cellStyle name="Entrada 2 3" xfId="626"/>
    <cellStyle name="Entrada 2 3 2" xfId="627"/>
    <cellStyle name="Entrada 2 4" xfId="628"/>
    <cellStyle name="Entrada 2 5" xfId="629"/>
    <cellStyle name="Entrada 2 6" xfId="630"/>
    <cellStyle name="Entrada 2 7" xfId="631"/>
    <cellStyle name="Entrada 2 8" xfId="632"/>
    <cellStyle name="Entrada 2 9" xfId="633"/>
    <cellStyle name="Entrada 2_00_ANEXO V 2015 - VERSÃO INICIAL PLOA_2015" xfId="634"/>
    <cellStyle name="Entrada 3" xfId="635"/>
    <cellStyle name="Entrada 3 10" xfId="636"/>
    <cellStyle name="Entrada 3 11" xfId="637"/>
    <cellStyle name="Entrada 3 12" xfId="638"/>
    <cellStyle name="Entrada 3 2" xfId="639"/>
    <cellStyle name="Entrada 3 2 2" xfId="640"/>
    <cellStyle name="Entrada 3 3" xfId="641"/>
    <cellStyle name="Entrada 3 4" xfId="642"/>
    <cellStyle name="Entrada 3 5" xfId="643"/>
    <cellStyle name="Entrada 3 6" xfId="644"/>
    <cellStyle name="Entrada 3 7" xfId="645"/>
    <cellStyle name="Entrada 3 8" xfId="646"/>
    <cellStyle name="Entrada 3 9" xfId="647"/>
    <cellStyle name="Entrada 3_TRT1" xfId="648"/>
    <cellStyle name="Entrada 4" xfId="649"/>
    <cellStyle name="Entrada 4 2" xfId="650"/>
    <cellStyle name="Entrada 4 2 2" xfId="651"/>
    <cellStyle name="Entrada 4 3" xfId="652"/>
    <cellStyle name="Entrada 4 4" xfId="653"/>
    <cellStyle name="Entrada 4 5" xfId="654"/>
    <cellStyle name="Entrada 4 6" xfId="655"/>
    <cellStyle name="Entrada 4 7" xfId="656"/>
    <cellStyle name="Entrada 4 8" xfId="657"/>
    <cellStyle name="Entrada 4 9" xfId="658"/>
    <cellStyle name="Entrada 4_TRT1" xfId="659"/>
    <cellStyle name="Error 9" xfId="660"/>
    <cellStyle name="Euro" xfId="661"/>
    <cellStyle name="Euro 2" xfId="662"/>
    <cellStyle name="Euro 2 2" xfId="663"/>
    <cellStyle name="Euro 2 2 2" xfId="664"/>
    <cellStyle name="Euro 2 3" xfId="665"/>
    <cellStyle name="Euro 2_TRT1" xfId="666"/>
    <cellStyle name="Euro 3" xfId="667"/>
    <cellStyle name="Euro 3 2" xfId="668"/>
    <cellStyle name="Euro 4" xfId="669"/>
    <cellStyle name="Euro 5" xfId="670"/>
    <cellStyle name="Euro_00_ANEXO V 2015 - VERSÃO INICIAL PLOA_2015" xfId="671"/>
    <cellStyle name="Explanatory Text" xfId="672"/>
    <cellStyle name="Explanatory Text 2" xfId="673"/>
    <cellStyle name="Explanatory Text 3" xfId="674"/>
    <cellStyle name="Explanatory Text_TRT1" xfId="675"/>
    <cellStyle name="Fim" xfId="676"/>
    <cellStyle name="Fim 2" xfId="677"/>
    <cellStyle name="Fim_TRT1" xfId="678"/>
    <cellStyle name="Fixed" xfId="679"/>
    <cellStyle name="Fixed 2" xfId="680"/>
    <cellStyle name="Fixed_TRT1" xfId="681"/>
    <cellStyle name="Fixo" xfId="682"/>
    <cellStyle name="Fixo 2" xfId="683"/>
    <cellStyle name="Fixo_TRT1" xfId="684"/>
    <cellStyle name="Fonte" xfId="685"/>
    <cellStyle name="Footnote 10" xfId="686"/>
    <cellStyle name="Good 1" xfId="687"/>
    <cellStyle name="Good 11" xfId="688"/>
    <cellStyle name="Good 2" xfId="689"/>
    <cellStyle name="Good 2 2" xfId="690"/>
    <cellStyle name="Good 2_TRT1" xfId="691"/>
    <cellStyle name="Good_TRT15" xfId="692"/>
    <cellStyle name="Heading" xfId="693"/>
    <cellStyle name="Heading 1 1" xfId="694"/>
    <cellStyle name="Heading 1 13" xfId="695"/>
    <cellStyle name="Heading 1 3" xfId="696"/>
    <cellStyle name="Heading 1 3 2" xfId="697"/>
    <cellStyle name="Heading 1 3_TRT1" xfId="698"/>
    <cellStyle name="Heading 12" xfId="699"/>
    <cellStyle name="Heading 1_TRT15" xfId="700"/>
    <cellStyle name="Heading 2 1" xfId="701"/>
    <cellStyle name="Heading 2 14" xfId="702"/>
    <cellStyle name="Heading 2 4" xfId="703"/>
    <cellStyle name="Heading 2 4 2" xfId="704"/>
    <cellStyle name="Heading 2 4_TRT1" xfId="705"/>
    <cellStyle name="Heading 2_TRT15" xfId="706"/>
    <cellStyle name="Heading 3" xfId="707"/>
    <cellStyle name="Heading 3 2" xfId="708"/>
    <cellStyle name="Heading 3 3" xfId="709"/>
    <cellStyle name="Heading 3_TRT1" xfId="710"/>
    <cellStyle name="Heading 4" xfId="711"/>
    <cellStyle name="Heading 4 2" xfId="712"/>
    <cellStyle name="Heading 4 3" xfId="713"/>
    <cellStyle name="Heading 4_TRT1" xfId="714"/>
    <cellStyle name="Título 1" xfId="715"/>
    <cellStyle name="Heading_TRT15" xfId="716"/>
    <cellStyle name="Hyperlink 15" xfId="717"/>
    <cellStyle name="Incorreto 2" xfId="718"/>
    <cellStyle name="Incorreto 2 2" xfId="719"/>
    <cellStyle name="Incorreto 2 2 2" xfId="720"/>
    <cellStyle name="Incorreto 2 2 3" xfId="721"/>
    <cellStyle name="Incorreto 2 2_TRT1" xfId="722"/>
    <cellStyle name="Incorreto 2 3" xfId="723"/>
    <cellStyle name="Incorreto 2 4" xfId="724"/>
    <cellStyle name="Incorreto 2_05_Impactos_Demais PLs_2013_Dados CNJ de jul-12" xfId="725"/>
    <cellStyle name="Incorreto 3" xfId="726"/>
    <cellStyle name="Incorreto 3 2" xfId="727"/>
    <cellStyle name="Incorreto 3 3" xfId="728"/>
    <cellStyle name="Incorreto 3_TRT1" xfId="729"/>
    <cellStyle name="Incorreto 4" xfId="730"/>
    <cellStyle name="Incorreto 4 2" xfId="731"/>
    <cellStyle name="Incorreto 4 3" xfId="732"/>
    <cellStyle name="Incorreto 4_TRT1" xfId="733"/>
    <cellStyle name="Indefinido" xfId="734"/>
    <cellStyle name="Indefinido 2" xfId="735"/>
    <cellStyle name="Indefinido_TRT1" xfId="736"/>
    <cellStyle name="Input" xfId="737"/>
    <cellStyle name="Input 10" xfId="738"/>
    <cellStyle name="Input 11" xfId="739"/>
    <cellStyle name="Input 12" xfId="740"/>
    <cellStyle name="Input 2" xfId="741"/>
    <cellStyle name="Input 2 2" xfId="742"/>
    <cellStyle name="Input 3" xfId="743"/>
    <cellStyle name="Input 4" xfId="744"/>
    <cellStyle name="Input 5" xfId="745"/>
    <cellStyle name="Input 6" xfId="746"/>
    <cellStyle name="Input 7" xfId="747"/>
    <cellStyle name="Input 8" xfId="748"/>
    <cellStyle name="Input 9" xfId="749"/>
    <cellStyle name="Input_TRT1" xfId="750"/>
    <cellStyle name="Jr_Normal" xfId="751"/>
    <cellStyle name="Leg_It_1" xfId="752"/>
    <cellStyle name="Linea horizontal" xfId="753"/>
    <cellStyle name="Linea horizontal 2" xfId="754"/>
    <cellStyle name="Linea horizontal_TRT1" xfId="755"/>
    <cellStyle name="Linked Cell" xfId="756"/>
    <cellStyle name="Linked Cell 2" xfId="757"/>
    <cellStyle name="Linked Cell 3" xfId="758"/>
    <cellStyle name="Linked Cell_TRT1" xfId="759"/>
    <cellStyle name="Millares_deuhist99" xfId="760"/>
    <cellStyle name="Moeda 2" xfId="761"/>
    <cellStyle name="Moeda 2 2" xfId="762"/>
    <cellStyle name="Moeda 2 2 2" xfId="763"/>
    <cellStyle name="Moeda 2 3" xfId="764"/>
    <cellStyle name="Moeda 2_TRT1" xfId="765"/>
    <cellStyle name="Moeda0" xfId="766"/>
    <cellStyle name="Moeda0 2" xfId="767"/>
    <cellStyle name="Moeda0_TRT1" xfId="768"/>
    <cellStyle name="Neutra 2" xfId="769"/>
    <cellStyle name="Neutra 2 2" xfId="770"/>
    <cellStyle name="Neutra 2 2 2" xfId="771"/>
    <cellStyle name="Neutra 2 2 3" xfId="772"/>
    <cellStyle name="Neutra 2 2_TRT1" xfId="773"/>
    <cellStyle name="Neutra 2 3" xfId="774"/>
    <cellStyle name="Neutra 2 4" xfId="775"/>
    <cellStyle name="Neutra 2_05_Impactos_Demais PLs_2013_Dados CNJ de jul-12" xfId="776"/>
    <cellStyle name="Neutra 3" xfId="777"/>
    <cellStyle name="Neutra 3 2" xfId="778"/>
    <cellStyle name="Neutra 3 3" xfId="779"/>
    <cellStyle name="Neutra 3_TRT1" xfId="780"/>
    <cellStyle name="Neutra 4" xfId="781"/>
    <cellStyle name="Neutra 4 2" xfId="782"/>
    <cellStyle name="Neutra 4 3" xfId="783"/>
    <cellStyle name="Neutra 4_TRT1" xfId="784"/>
    <cellStyle name="Neutral 1" xfId="785"/>
    <cellStyle name="Neutral 16" xfId="786"/>
    <cellStyle name="Neutral 5" xfId="787"/>
    <cellStyle name="Neutral 5 2" xfId="788"/>
    <cellStyle name="Neutral 5_TRT1" xfId="789"/>
    <cellStyle name="Neutral_TRT15" xfId="790"/>
    <cellStyle name="Normal 10" xfId="791"/>
    <cellStyle name="Normal 10 2" xfId="792"/>
    <cellStyle name="Normal 10 2 2" xfId="793"/>
    <cellStyle name="Normal 10_TRT1" xfId="794"/>
    <cellStyle name="Normal 11" xfId="795"/>
    <cellStyle name="Normal 11 2" xfId="796"/>
    <cellStyle name="Normal 11 2 2" xfId="797"/>
    <cellStyle name="Normal 11_TRT1" xfId="798"/>
    <cellStyle name="Normal 12" xfId="799"/>
    <cellStyle name="Normal 12 2" xfId="800"/>
    <cellStyle name="Normal 12 2 2" xfId="801"/>
    <cellStyle name="Normal 12_TRT1" xfId="802"/>
    <cellStyle name="Normal 13" xfId="803"/>
    <cellStyle name="Normal 13 2" xfId="804"/>
    <cellStyle name="Normal 13 2 2" xfId="805"/>
    <cellStyle name="Normal 13_TRT1" xfId="806"/>
    <cellStyle name="Normal 14" xfId="807"/>
    <cellStyle name="Normal 14 2" xfId="808"/>
    <cellStyle name="Normal 14 3" xfId="809"/>
    <cellStyle name="Normal 14_TRT1" xfId="810"/>
    <cellStyle name="Normal 15" xfId="811"/>
    <cellStyle name="Normal 15 10" xfId="812"/>
    <cellStyle name="Normal 15 11" xfId="813"/>
    <cellStyle name="Normal 15 12" xfId="814"/>
    <cellStyle name="Normal 15 13" xfId="815"/>
    <cellStyle name="Normal 15 14" xfId="816"/>
    <cellStyle name="Normal 15 15" xfId="817"/>
    <cellStyle name="Normal 15 16" xfId="818"/>
    <cellStyle name="Normal 15 17" xfId="819"/>
    <cellStyle name="Normal 15 18" xfId="820"/>
    <cellStyle name="Normal 15 19" xfId="821"/>
    <cellStyle name="Normal 15 2" xfId="822"/>
    <cellStyle name="Normal 15 20" xfId="823"/>
    <cellStyle name="Normal 15 21" xfId="824"/>
    <cellStyle name="Normal 15 22" xfId="825"/>
    <cellStyle name="Normal 15 23" xfId="826"/>
    <cellStyle name="Normal 15 24" xfId="827"/>
    <cellStyle name="Normal 15 25" xfId="828"/>
    <cellStyle name="Normal 15 26" xfId="829"/>
    <cellStyle name="Normal 15 27" xfId="830"/>
    <cellStyle name="Normal 15 28" xfId="831"/>
    <cellStyle name="Normal 15 29" xfId="832"/>
    <cellStyle name="Normal 15 3" xfId="833"/>
    <cellStyle name="Normal 15 30" xfId="834"/>
    <cellStyle name="Normal 15 31" xfId="835"/>
    <cellStyle name="Normal 15 32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TRT10" xfId="843"/>
    <cellStyle name="Normal 16" xfId="844"/>
    <cellStyle name="Normal 16 2" xfId="845"/>
    <cellStyle name="Normal 16 3" xfId="846"/>
    <cellStyle name="Normal 16 4" xfId="847"/>
    <cellStyle name="Normal 16 5" xfId="848"/>
    <cellStyle name="Normal 16_TRT10" xfId="849"/>
    <cellStyle name="Normal 17" xfId="850"/>
    <cellStyle name="Normal 17 2" xfId="851"/>
    <cellStyle name="Normal 18" xfId="852"/>
    <cellStyle name="Normal 18 2" xfId="853"/>
    <cellStyle name="Normal 19" xfId="854"/>
    <cellStyle name="Normal 19 2" xfId="855"/>
    <cellStyle name="Normal 2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 2" xfId="868"/>
    <cellStyle name="Normal 2 2 2 2" xfId="869"/>
    <cellStyle name="Normal 2 20" xfId="870"/>
    <cellStyle name="Normal 2 21" xfId="871"/>
    <cellStyle name="Normal 2 22" xfId="872"/>
    <cellStyle name="Normal 2 23" xfId="873"/>
    <cellStyle name="Normal 2 24" xfId="874"/>
    <cellStyle name="Normal 2 25" xfId="875"/>
    <cellStyle name="Normal 2 26" xfId="876"/>
    <cellStyle name="Normal 2 27" xfId="877"/>
    <cellStyle name="Normal 2 28" xfId="878"/>
    <cellStyle name="Normal 2 29" xfId="879"/>
    <cellStyle name="Normal 2 2_TRT1" xfId="880"/>
    <cellStyle name="Normal 2 3" xfId="881"/>
    <cellStyle name="Normal 2 3 2" xfId="882"/>
    <cellStyle name="Normal 2 3 3" xfId="883"/>
    <cellStyle name="Normal 2 30" xfId="884"/>
    <cellStyle name="Normal 2 31" xfId="885"/>
    <cellStyle name="Normal 2 32" xfId="886"/>
    <cellStyle name="Normal 2 33" xfId="887"/>
    <cellStyle name="Normal 2 34" xfId="888"/>
    <cellStyle name="Normal 2 35" xfId="889"/>
    <cellStyle name="Normal 2 36" xfId="890"/>
    <cellStyle name="Normal 2 37" xfId="891"/>
    <cellStyle name="Normal 2 38" xfId="892"/>
    <cellStyle name="Normal 2 39" xfId="893"/>
    <cellStyle name="Normal 2 3_00_Decisão Anexo V 2015_MEMORIAL_Oficial SOF" xfId="894"/>
    <cellStyle name="Normal 2 4" xfId="895"/>
    <cellStyle name="Normal 2 4 2" xfId="896"/>
    <cellStyle name="Normal 2 4 2 2" xfId="897"/>
    <cellStyle name="Normal 2 40" xfId="898"/>
    <cellStyle name="Normal 2 41" xfId="899"/>
    <cellStyle name="Normal 2 42" xfId="900"/>
    <cellStyle name="Normal 2 43" xfId="901"/>
    <cellStyle name="Normal 2 44" xfId="902"/>
    <cellStyle name="Normal 2 45" xfId="903"/>
    <cellStyle name="Normal 2 46" xfId="904"/>
    <cellStyle name="Normal 2 47" xfId="905"/>
    <cellStyle name="Normal 2 4_TRT1" xfId="906"/>
    <cellStyle name="Normal 2 5" xfId="907"/>
    <cellStyle name="Normal 2 5 2" xfId="908"/>
    <cellStyle name="Normal 2 5 2 2" xfId="909"/>
    <cellStyle name="Normal 2 5_TRT1" xfId="910"/>
    <cellStyle name="Normal 2 6" xfId="911"/>
    <cellStyle name="Normal 2 6 2" xfId="912"/>
    <cellStyle name="Normal 2 6 2 2" xfId="913"/>
    <cellStyle name="Normal 2 6_TRT1" xfId="914"/>
    <cellStyle name="Normal 2 7" xfId="915"/>
    <cellStyle name="Normal 2 7 2" xfId="916"/>
    <cellStyle name="Normal 2 7 2 2" xfId="917"/>
    <cellStyle name="Normal 2 7_TRT1" xfId="918"/>
    <cellStyle name="Normal 2 8" xfId="919"/>
    <cellStyle name="Normal 2 8 2" xfId="920"/>
    <cellStyle name="Normal 2 9" xfId="921"/>
    <cellStyle name="Normal 2 9 2" xfId="922"/>
    <cellStyle name="Normal 20" xfId="923"/>
    <cellStyle name="Normal 20 10" xfId="924"/>
    <cellStyle name="Normal 20 11" xfId="925"/>
    <cellStyle name="Normal 20 12" xfId="926"/>
    <cellStyle name="Normal 20 13" xfId="927"/>
    <cellStyle name="Normal 20 14" xfId="928"/>
    <cellStyle name="Normal 20 15" xfId="929"/>
    <cellStyle name="Normal 20 16" xfId="930"/>
    <cellStyle name="Normal 20 17" xfId="931"/>
    <cellStyle name="Normal 20 18" xfId="932"/>
    <cellStyle name="Normal 20 19" xfId="933"/>
    <cellStyle name="Normal 20 2" xfId="934"/>
    <cellStyle name="Normal 20 20" xfId="935"/>
    <cellStyle name="Normal 20 21" xfId="936"/>
    <cellStyle name="Normal 20 22" xfId="937"/>
    <cellStyle name="Normal 20 23" xfId="938"/>
    <cellStyle name="Normal 20 24" xfId="939"/>
    <cellStyle name="Normal 20 25" xfId="940"/>
    <cellStyle name="Normal 20 26" xfId="941"/>
    <cellStyle name="Normal 20 27" xfId="942"/>
    <cellStyle name="Normal 20 28" xfId="943"/>
    <cellStyle name="Normal 20 29" xfId="944"/>
    <cellStyle name="Normal 20 3" xfId="945"/>
    <cellStyle name="Normal 20 30" xfId="946"/>
    <cellStyle name="Normal 20 31" xfId="947"/>
    <cellStyle name="Normal 20 4" xfId="948"/>
    <cellStyle name="Normal 20 5" xfId="949"/>
    <cellStyle name="Normal 20 6" xfId="950"/>
    <cellStyle name="Normal 20 7" xfId="951"/>
    <cellStyle name="Normal 20 8" xfId="952"/>
    <cellStyle name="Normal 20 9" xfId="953"/>
    <cellStyle name="Normal 20_TRT10" xfId="954"/>
    <cellStyle name="Normal 21" xfId="955"/>
    <cellStyle name="Normal 21 2" xfId="956"/>
    <cellStyle name="Normal 22" xfId="957"/>
    <cellStyle name="Normal 23" xfId="958"/>
    <cellStyle name="Normal 24" xfId="959"/>
    <cellStyle name="Normal 25" xfId="960"/>
    <cellStyle name="Normal 26" xfId="961"/>
    <cellStyle name="Normal 27" xfId="962"/>
    <cellStyle name="Normal 28" xfId="963"/>
    <cellStyle name="Normal 29" xfId="964"/>
    <cellStyle name="Normal 2_00_Decisão Anexo V 2015_MEMORIAL_Oficial SOF" xfId="965"/>
    <cellStyle name="Normal 3" xfId="966"/>
    <cellStyle name="Normal 3 2" xfId="967"/>
    <cellStyle name="Normal 3 2 2" xfId="968"/>
    <cellStyle name="Normal 3 2 3" xfId="969"/>
    <cellStyle name="Normal 3 2 4" xfId="970"/>
    <cellStyle name="Normal 3 2_TRT1" xfId="971"/>
    <cellStyle name="Normal 3 3" xfId="972"/>
    <cellStyle name="Normal 3 4" xfId="973"/>
    <cellStyle name="Normal 3 5" xfId="974"/>
    <cellStyle name="Normal 30" xfId="975"/>
    <cellStyle name="Normal 31" xfId="976"/>
    <cellStyle name="Normal 32" xfId="977"/>
    <cellStyle name="Normal 33" xfId="978"/>
    <cellStyle name="Normal 34" xfId="979"/>
    <cellStyle name="Normal 35" xfId="980"/>
    <cellStyle name="Normal 36" xfId="981"/>
    <cellStyle name="Normal 37" xfId="982"/>
    <cellStyle name="Normal 38" xfId="983"/>
    <cellStyle name="Normal 39" xfId="984"/>
    <cellStyle name="Normal 3_05_Impactos_Demais PLs_2013_Dados CNJ de jul-12" xfId="985"/>
    <cellStyle name="Normal 4" xfId="986"/>
    <cellStyle name="Normal 4 2" xfId="987"/>
    <cellStyle name="Normal 4 2 2" xfId="988"/>
    <cellStyle name="Normal 40" xfId="989"/>
    <cellStyle name="Normal 41" xfId="990"/>
    <cellStyle name="Normal 42" xfId="991"/>
    <cellStyle name="Normal 43" xfId="992"/>
    <cellStyle name="Normal 44" xfId="993"/>
    <cellStyle name="Normal 45" xfId="994"/>
    <cellStyle name="Normal 46" xfId="995"/>
    <cellStyle name="Normal 47" xfId="996"/>
    <cellStyle name="Normal 48" xfId="997"/>
    <cellStyle name="Normal 49" xfId="998"/>
    <cellStyle name="Normal 4_TRT1" xfId="999"/>
    <cellStyle name="Normal 5" xfId="1000"/>
    <cellStyle name="Normal 5 2" xfId="1001"/>
    <cellStyle name="Normal 5 2 2" xfId="1002"/>
    <cellStyle name="Normal 50" xfId="1003"/>
    <cellStyle name="Normal 51" xfId="1004"/>
    <cellStyle name="Normal 52" xfId="1005"/>
    <cellStyle name="Normal 53" xfId="1006"/>
    <cellStyle name="Normal 54" xfId="1007"/>
    <cellStyle name="Normal 55" xfId="1008"/>
    <cellStyle name="Normal 56" xfId="1009"/>
    <cellStyle name="Normal 57" xfId="1010"/>
    <cellStyle name="Normal 58" xfId="1011"/>
    <cellStyle name="Normal 59" xfId="1012"/>
    <cellStyle name="Normal 5_TRT1" xfId="1013"/>
    <cellStyle name="Normal 6" xfId="1014"/>
    <cellStyle name="Normal 60" xfId="1015"/>
    <cellStyle name="Normal 61" xfId="1016"/>
    <cellStyle name="Normal 62" xfId="1017"/>
    <cellStyle name="Normal 63" xfId="1018"/>
    <cellStyle name="Normal 64" xfId="1019"/>
    <cellStyle name="Normal 65" xfId="1020"/>
    <cellStyle name="Normal 66" xfId="1021"/>
    <cellStyle name="Normal 7" xfId="1022"/>
    <cellStyle name="Normal 8" xfId="1023"/>
    <cellStyle name="Normal 8 2" xfId="1024"/>
    <cellStyle name="Normal 8 2 2" xfId="1025"/>
    <cellStyle name="Normal 8_TRT1" xfId="1026"/>
    <cellStyle name="Normal 9" xfId="1027"/>
    <cellStyle name="Normal 9 2" xfId="1028"/>
    <cellStyle name="Normal 9 2 2" xfId="1029"/>
    <cellStyle name="Normal 9_TRT1" xfId="1030"/>
    <cellStyle name="Normal_Anexo IV f" xfId="1031"/>
    <cellStyle name="Nota 2" xfId="1032"/>
    <cellStyle name="Nota 2 10" xfId="1033"/>
    <cellStyle name="Nota 2 2" xfId="1034"/>
    <cellStyle name="Nota 2 2 2" xfId="1035"/>
    <cellStyle name="Nota 2 2 2 2" xfId="1036"/>
    <cellStyle name="Nota 2 2 3" xfId="1037"/>
    <cellStyle name="Nota 2 2 4" xfId="1038"/>
    <cellStyle name="Nota 2 2 5" xfId="1039"/>
    <cellStyle name="Nota 2 2 6" xfId="1040"/>
    <cellStyle name="Nota 2 2 7" xfId="1041"/>
    <cellStyle name="Nota 2 2 8" xfId="1042"/>
    <cellStyle name="Nota 2 2 9" xfId="1043"/>
    <cellStyle name="Nota 2 2_TRT1" xfId="1044"/>
    <cellStyle name="Nota 2 3" xfId="1045"/>
    <cellStyle name="Nota 2 3 2" xfId="1046"/>
    <cellStyle name="Nota 2 4" xfId="1047"/>
    <cellStyle name="Nota 2 5" xfId="1048"/>
    <cellStyle name="Nota 2 6" xfId="1049"/>
    <cellStyle name="Nota 2 7" xfId="1050"/>
    <cellStyle name="Nota 2 8" xfId="1051"/>
    <cellStyle name="Nota 2 9" xfId="1052"/>
    <cellStyle name="Nota 2_00_Decisão Anexo V 2015_MEMORIAL_Oficial SOF" xfId="1053"/>
    <cellStyle name="Nota 3" xfId="1054"/>
    <cellStyle name="Nota 3 2" xfId="1055"/>
    <cellStyle name="Nota 3 2 2" xfId="1056"/>
    <cellStyle name="Nota 3 3" xfId="1057"/>
    <cellStyle name="Nota 3 4" xfId="1058"/>
    <cellStyle name="Nota 3 5" xfId="1059"/>
    <cellStyle name="Nota 3 6" xfId="1060"/>
    <cellStyle name="Nota 3 7" xfId="1061"/>
    <cellStyle name="Nota 3 8" xfId="1062"/>
    <cellStyle name="Nota 3 9" xfId="1063"/>
    <cellStyle name="Nota 3_TRT1" xfId="1064"/>
    <cellStyle name="Nota 4" xfId="1065"/>
    <cellStyle name="Nota 4 2" xfId="1066"/>
    <cellStyle name="Nota 4 2 2" xfId="1067"/>
    <cellStyle name="Nota 4 3" xfId="1068"/>
    <cellStyle name="Nota 4 4" xfId="1069"/>
    <cellStyle name="Nota 4 5" xfId="1070"/>
    <cellStyle name="Nota 4 6" xfId="1071"/>
    <cellStyle name="Nota 4 7" xfId="1072"/>
    <cellStyle name="Nota 4 8" xfId="1073"/>
    <cellStyle name="Nota 4 9" xfId="1074"/>
    <cellStyle name="Nota 4_TRT1" xfId="1075"/>
    <cellStyle name="Note 1" xfId="1076"/>
    <cellStyle name="Note 17" xfId="1077"/>
    <cellStyle name="Note 2" xfId="1078"/>
    <cellStyle name="Note 2 2" xfId="1079"/>
    <cellStyle name="Note 3" xfId="1080"/>
    <cellStyle name="Note 4" xfId="1081"/>
    <cellStyle name="Note 5" xfId="1082"/>
    <cellStyle name="Note 6" xfId="1083"/>
    <cellStyle name="Note 6 2" xfId="1084"/>
    <cellStyle name="Note 6_TRT1" xfId="1085"/>
    <cellStyle name="Note 7" xfId="1086"/>
    <cellStyle name="Note 8" xfId="1087"/>
    <cellStyle name="Note_TRT10" xfId="1088"/>
    <cellStyle name="Output" xfId="1089"/>
    <cellStyle name="Output 2" xfId="1090"/>
    <cellStyle name="Output 2 2" xfId="1091"/>
    <cellStyle name="Output 3" xfId="1092"/>
    <cellStyle name="Output 4" xfId="1093"/>
    <cellStyle name="Output 5" xfId="1094"/>
    <cellStyle name="Output 6" xfId="1095"/>
    <cellStyle name="Output 7" xfId="1096"/>
    <cellStyle name="Output 8" xfId="1097"/>
    <cellStyle name="Output 9" xfId="1098"/>
    <cellStyle name="Output_TRT1" xfId="1099"/>
    <cellStyle name="Percent_Agenda" xfId="1100"/>
    <cellStyle name="Percentual" xfId="1101"/>
    <cellStyle name="Percentual 2" xfId="1102"/>
    <cellStyle name="Percentual_TRT1" xfId="1103"/>
    <cellStyle name="Ponto" xfId="1104"/>
    <cellStyle name="Ponto 2" xfId="1105"/>
    <cellStyle name="Ponto_TRT1" xfId="1106"/>
    <cellStyle name="Porcentagem 10" xfId="1107"/>
    <cellStyle name="Porcentagem 10 2" xfId="1108"/>
    <cellStyle name="Porcentagem 10 2 2" xfId="1109"/>
    <cellStyle name="Porcentagem 10 3" xfId="1110"/>
    <cellStyle name="Porcentagem 10_TRT1" xfId="1111"/>
    <cellStyle name="Porcentagem 2" xfId="1112"/>
    <cellStyle name="Porcentagem 2 10" xfId="1113"/>
    <cellStyle name="Porcentagem 2 11" xfId="1114"/>
    <cellStyle name="Porcentagem 2 12" xfId="1115"/>
    <cellStyle name="Porcentagem 2 13" xfId="1116"/>
    <cellStyle name="Porcentagem 2 14" xfId="1117"/>
    <cellStyle name="Porcentagem 2 15" xfId="1118"/>
    <cellStyle name="Porcentagem 2 16" xfId="1119"/>
    <cellStyle name="Porcentagem 2 17" xfId="1120"/>
    <cellStyle name="Porcentagem 2 18" xfId="1121"/>
    <cellStyle name="Porcentagem 2 19" xfId="1122"/>
    <cellStyle name="Porcentagem 2 2" xfId="1123"/>
    <cellStyle name="Porcentagem 2 2 2" xfId="1124"/>
    <cellStyle name="Porcentagem 2 20" xfId="1125"/>
    <cellStyle name="Porcentagem 2 21" xfId="1126"/>
    <cellStyle name="Porcentagem 2 22" xfId="1127"/>
    <cellStyle name="Porcentagem 2 23" xfId="1128"/>
    <cellStyle name="Porcentagem 2 24" xfId="1129"/>
    <cellStyle name="Porcentagem 2 25" xfId="1130"/>
    <cellStyle name="Porcentagem 2 26" xfId="1131"/>
    <cellStyle name="Porcentagem 2 27" xfId="1132"/>
    <cellStyle name="Porcentagem 2 28" xfId="1133"/>
    <cellStyle name="Porcentagem 2 29" xfId="1134"/>
    <cellStyle name="Porcentagem 2 2_TRT1" xfId="1135"/>
    <cellStyle name="Porcentagem 2 3" xfId="1136"/>
    <cellStyle name="Porcentagem 2 3 2" xfId="1137"/>
    <cellStyle name="Porcentagem 2 3 2 2" xfId="1138"/>
    <cellStyle name="Porcentagem 2 3 3" xfId="1139"/>
    <cellStyle name="Porcentagem 2 30" xfId="1140"/>
    <cellStyle name="Porcentagem 2 3_TRT1" xfId="1141"/>
    <cellStyle name="Porcentagem 2 4" xfId="1142"/>
    <cellStyle name="Porcentagem 2 4 2" xfId="1143"/>
    <cellStyle name="Porcentagem 2 5" xfId="1144"/>
    <cellStyle name="Porcentagem 2 6" xfId="1145"/>
    <cellStyle name="Porcentagem 2 7" xfId="1146"/>
    <cellStyle name="Porcentagem 2 8" xfId="1147"/>
    <cellStyle name="Porcentagem 2 9" xfId="1148"/>
    <cellStyle name="Porcentagem 2_FCDF 2014_2ª Versão" xfId="1149"/>
    <cellStyle name="Porcentagem 3" xfId="1150"/>
    <cellStyle name="Porcentagem 3 2" xfId="1151"/>
    <cellStyle name="Porcentagem 3_TRT1" xfId="1152"/>
    <cellStyle name="Porcentagem 4" xfId="1153"/>
    <cellStyle name="Porcentagem 4 2" xfId="1154"/>
    <cellStyle name="Porcentagem 4 2 2" xfId="1155"/>
    <cellStyle name="Porcentagem 4 3" xfId="1156"/>
    <cellStyle name="Porcentagem 4_TRT1" xfId="1157"/>
    <cellStyle name="Porcentagem 5" xfId="1158"/>
    <cellStyle name="Porcentagem 5 2" xfId="1159"/>
    <cellStyle name="Porcentagem 5 2 2" xfId="1160"/>
    <cellStyle name="Porcentagem 5 3" xfId="1161"/>
    <cellStyle name="Porcentagem 5_TRT1" xfId="1162"/>
    <cellStyle name="Porcentagem 6" xfId="1163"/>
    <cellStyle name="Porcentagem 6 2" xfId="1164"/>
    <cellStyle name="Porcentagem 6 2 2" xfId="1165"/>
    <cellStyle name="Porcentagem 6 3" xfId="1166"/>
    <cellStyle name="Porcentagem 6_TRT1" xfId="1167"/>
    <cellStyle name="Porcentagem 7" xfId="1168"/>
    <cellStyle name="Porcentagem 7 2" xfId="1169"/>
    <cellStyle name="Porcentagem 7 2 2" xfId="1170"/>
    <cellStyle name="Porcentagem 7 3" xfId="1171"/>
    <cellStyle name="Porcentagem 7_TRT1" xfId="1172"/>
    <cellStyle name="Porcentagem 8" xfId="1173"/>
    <cellStyle name="Porcentagem 8 2" xfId="1174"/>
    <cellStyle name="Porcentagem 8 2 2" xfId="1175"/>
    <cellStyle name="Porcentagem 8 3" xfId="1176"/>
    <cellStyle name="Porcentagem 8_TRT1" xfId="1177"/>
    <cellStyle name="Porcentagem 9" xfId="1178"/>
    <cellStyle name="Porcentagem 9 2" xfId="1179"/>
    <cellStyle name="Porcentagem 9 2 2" xfId="1180"/>
    <cellStyle name="Porcentagem 9 3" xfId="1181"/>
    <cellStyle name="Porcentagem 9_TRT1" xfId="1182"/>
    <cellStyle name="Result 18" xfId="1183"/>
    <cellStyle name="Resultado2" xfId="1184"/>
    <cellStyle name="rodape" xfId="1185"/>
    <cellStyle name="Saída 2" xfId="1186"/>
    <cellStyle name="Saída 2 10" xfId="1187"/>
    <cellStyle name="Saída 2 2" xfId="1188"/>
    <cellStyle name="Saída 2 2 2" xfId="1189"/>
    <cellStyle name="Saída 2 2 2 2" xfId="1190"/>
    <cellStyle name="Saída 2 2 3" xfId="1191"/>
    <cellStyle name="Saída 2 2 4" xfId="1192"/>
    <cellStyle name="Saída 2 2 5" xfId="1193"/>
    <cellStyle name="Saída 2 2 6" xfId="1194"/>
    <cellStyle name="Saída 2 2 7" xfId="1195"/>
    <cellStyle name="Saída 2 2 8" xfId="1196"/>
    <cellStyle name="Saída 2 2 9" xfId="1197"/>
    <cellStyle name="Saída 2 2_TRT1" xfId="1198"/>
    <cellStyle name="Saída 2 3" xfId="1199"/>
    <cellStyle name="Saída 2 3 2" xfId="1200"/>
    <cellStyle name="Saída 2 4" xfId="1201"/>
    <cellStyle name="Saída 2 5" xfId="1202"/>
    <cellStyle name="Saída 2 6" xfId="1203"/>
    <cellStyle name="Saída 2 7" xfId="1204"/>
    <cellStyle name="Saída 2 8" xfId="1205"/>
    <cellStyle name="Saída 2 9" xfId="1206"/>
    <cellStyle name="Saída 2_05_Impactos_Demais PLs_2013_Dados CNJ de jul-12" xfId="1207"/>
    <cellStyle name="Saída 3" xfId="1208"/>
    <cellStyle name="Saída 3 2" xfId="1209"/>
    <cellStyle name="Saída 3 2 2" xfId="1210"/>
    <cellStyle name="Saída 3 3" xfId="1211"/>
    <cellStyle name="Saída 3 4" xfId="1212"/>
    <cellStyle name="Saída 3 5" xfId="1213"/>
    <cellStyle name="Saída 3 6" xfId="1214"/>
    <cellStyle name="Saída 3 7" xfId="1215"/>
    <cellStyle name="Saída 3 8" xfId="1216"/>
    <cellStyle name="Saída 3 9" xfId="1217"/>
    <cellStyle name="Saída 3_TRT1" xfId="1218"/>
    <cellStyle name="Saída 4" xfId="1219"/>
    <cellStyle name="Saída 4 2" xfId="1220"/>
    <cellStyle name="Saída 4 2 2" xfId="1221"/>
    <cellStyle name="Saída 4 3" xfId="1222"/>
    <cellStyle name="Saída 4 4" xfId="1223"/>
    <cellStyle name="Saída 4 5" xfId="1224"/>
    <cellStyle name="Saída 4 6" xfId="1225"/>
    <cellStyle name="Saída 4 7" xfId="1226"/>
    <cellStyle name="Saída 4 8" xfId="1227"/>
    <cellStyle name="Saída 4 9" xfId="1228"/>
    <cellStyle name="Saída 4_TRT1" xfId="1229"/>
    <cellStyle name="Sep. milhar [0]" xfId="1230"/>
    <cellStyle name="Sep. milhar [0] 2" xfId="1231"/>
    <cellStyle name="Sep. milhar [0] 3" xfId="1232"/>
    <cellStyle name="Sep. milhar [0]_TRT1" xfId="1233"/>
    <cellStyle name="Sep. milhar [2]" xfId="1234"/>
    <cellStyle name="Sep. milhar [2] 2" xfId="1235"/>
    <cellStyle name="Sep. milhar [2] 3" xfId="1236"/>
    <cellStyle name="Sep. milhar [2]_TRT1" xfId="1237"/>
    <cellStyle name="Separador de m" xfId="1238"/>
    <cellStyle name="Separador de milhares 10" xfId="1239"/>
    <cellStyle name="Separador de milhares 10 2" xfId="1240"/>
    <cellStyle name="Separador de milhares 10 2 2" xfId="1241"/>
    <cellStyle name="Separador de milhares 10 3" xfId="1242"/>
    <cellStyle name="Separador de milhares 10_TRT1" xfId="1243"/>
    <cellStyle name="Separador de milhares 2" xfId="1244"/>
    <cellStyle name="Separador de milhares 2 2" xfId="1245"/>
    <cellStyle name="Separador de milhares 2 2 2" xfId="1246"/>
    <cellStyle name="Separador de milhares 2 2 2 2" xfId="1247"/>
    <cellStyle name="Separador de milhares 2 2 3" xfId="1248"/>
    <cellStyle name="Separador de milhares 2 2 3 2" xfId="1249"/>
    <cellStyle name="Separador de milhares 2 2 3 2 2" xfId="1250"/>
    <cellStyle name="Separador de milhares 2 2 3 3" xfId="1251"/>
    <cellStyle name="Separador de milhares 2 2 3_TRT1" xfId="1252"/>
    <cellStyle name="Separador de milhares 2 2 4" xfId="1253"/>
    <cellStyle name="Separador de milhares 2 2 6" xfId="1254"/>
    <cellStyle name="Separador de milhares 2 2 6 2" xfId="1255"/>
    <cellStyle name="Separador de milhares 2 2 6 2 2" xfId="1256"/>
    <cellStyle name="Separador de milhares 2 2 6 3" xfId="1257"/>
    <cellStyle name="Separador de milhares 2 2 6_TRT1" xfId="1258"/>
    <cellStyle name="Separador de milhares 2 2_00_Decisão Anexo V 2015_MEMORIAL_Oficial SOF" xfId="1259"/>
    <cellStyle name="Separador de milhares 2 3" xfId="1260"/>
    <cellStyle name="Separador de milhares 2 3 2" xfId="1261"/>
    <cellStyle name="Separador de milhares 2 3 2 2" xfId="1262"/>
    <cellStyle name="Separador de milhares 2 3 2 2 2" xfId="1263"/>
    <cellStyle name="Separador de milhares 2 3 2 2 2 2" xfId="1264"/>
    <cellStyle name="Separador de milhares 2 3 2 2 2 2 2" xfId="1265"/>
    <cellStyle name="Separador de milhares 2 3 2 2 2 3" xfId="1266"/>
    <cellStyle name="Separador de milhares 2 3 2 2 2_TRT1" xfId="1267"/>
    <cellStyle name="Separador de milhares 2 3 2 2 3" xfId="1268"/>
    <cellStyle name="Separador de milhares 2 3 2 2 3 2" xfId="1269"/>
    <cellStyle name="Separador de milhares 2 3 2 2 4" xfId="1270"/>
    <cellStyle name="Separador de milhares 2 3 2 2_00_Decisão Anexo V 2015_MEMORIAL_Oficial SOF" xfId="1271"/>
    <cellStyle name="Separador de milhares 2 3 2 3" xfId="1272"/>
    <cellStyle name="Separador de milhares 2 3 2 3 2" xfId="1273"/>
    <cellStyle name="Separador de milhares 2 3 2 4" xfId="1274"/>
    <cellStyle name="Separador de milhares 2 3 2_00_Decisão Anexo V 2015_MEMORIAL_Oficial SOF" xfId="1275"/>
    <cellStyle name="Separador de milhares 2 3 3" xfId="1276"/>
    <cellStyle name="Separador de milhares 2 3 3 2" xfId="1277"/>
    <cellStyle name="Separador de milhares 2 3 3 2 2" xfId="1278"/>
    <cellStyle name="Separador de milhares 2 3 3 3" xfId="1279"/>
    <cellStyle name="Separador de milhares 2 3 3_TRT1" xfId="1280"/>
    <cellStyle name="Separador de milhares 2 3 4" xfId="1281"/>
    <cellStyle name="Separador de milhares 2 3 4 2" xfId="1282"/>
    <cellStyle name="Separador de milhares 2 3 5" xfId="1283"/>
    <cellStyle name="Separador de milhares 2 3_00_Decisão Anexo V 2015_MEMORIAL_Oficial SOF" xfId="1284"/>
    <cellStyle name="Separador de milhares 2 4" xfId="1285"/>
    <cellStyle name="Separador de milhares 2 4 2" xfId="1286"/>
    <cellStyle name="Separador de milhares 2 4 2 2" xfId="1287"/>
    <cellStyle name="Separador de milhares 2 4 3" xfId="1288"/>
    <cellStyle name="Separador de milhares 2 4_TRT1" xfId="1289"/>
    <cellStyle name="Separador de milhares 2 5" xfId="1290"/>
    <cellStyle name="Separador de milhares 2 5 2" xfId="1291"/>
    <cellStyle name="Separador de milhares 2 5 2 2" xfId="1292"/>
    <cellStyle name="Separador de milhares 2 5 2 2 2" xfId="1293"/>
    <cellStyle name="Separador de milhares 2 5 2 3" xfId="1294"/>
    <cellStyle name="Separador de milhares 2 5 2_TRT1" xfId="1295"/>
    <cellStyle name="Separador de milhares 2 5 3" xfId="1296"/>
    <cellStyle name="Separador de milhares 2 5 3 2" xfId="1297"/>
    <cellStyle name="Separador de milhares 2 5 4" xfId="1298"/>
    <cellStyle name="Separador de milhares 2 5_00_Decisão Anexo V 2015_MEMORIAL_Oficial SOF" xfId="1299"/>
    <cellStyle name="Separador de milhares 2 6" xfId="1300"/>
    <cellStyle name="Separador de milhares 2 6 2" xfId="1301"/>
    <cellStyle name="Separador de milhares 2 7" xfId="1302"/>
    <cellStyle name="Separador de milhares 2_00_Decisão Anexo V 2015_MEMORIAL_Oficial SOF" xfId="1303"/>
    <cellStyle name="Separador de milhares 3" xfId="1304"/>
    <cellStyle name="Separador de milhares 3 2" xfId="1305"/>
    <cellStyle name="Separador de milhares 3 2 2" xfId="1306"/>
    <cellStyle name="Separador de milhares 3 2 2 2" xfId="1307"/>
    <cellStyle name="Separador de milhares 3 2 3" xfId="1308"/>
    <cellStyle name="Separador de milhares 3 2_TRT1" xfId="1309"/>
    <cellStyle name="Separador de milhares 3 3" xfId="1310"/>
    <cellStyle name="Separador de milhares 3 3 2" xfId="1311"/>
    <cellStyle name="Separador de milhares 3 3 2 2" xfId="1312"/>
    <cellStyle name="Separador de milhares 3 3 3" xfId="1313"/>
    <cellStyle name="Separador de milhares 3 3_TRT1" xfId="1314"/>
    <cellStyle name="Separador de milhares 3 4" xfId="1315"/>
    <cellStyle name="Separador de milhares 3 4 2" xfId="1316"/>
    <cellStyle name="Separador de milhares 3 5" xfId="1317"/>
    <cellStyle name="Separador de milhares 3_00_Decisão Anexo V 2015_MEMORIAL_Oficial SOF" xfId="1318"/>
    <cellStyle name="Separador de milhares 4" xfId="1319"/>
    <cellStyle name="Separador de milhares 4 2" xfId="1320"/>
    <cellStyle name="Separador de milhares 4 2 2" xfId="1321"/>
    <cellStyle name="Separador de milhares 4 3" xfId="1322"/>
    <cellStyle name="Separador de milhares 4_TRT1" xfId="1323"/>
    <cellStyle name="Separador de milhares 5" xfId="1324"/>
    <cellStyle name="Separador de milhares 5 2" xfId="1325"/>
    <cellStyle name="Separador de milhares 5 2 2" xfId="1326"/>
    <cellStyle name="Separador de milhares 5 3" xfId="1327"/>
    <cellStyle name="Separador de milhares 5_TRT1" xfId="1328"/>
    <cellStyle name="Separador de milhares 6" xfId="1329"/>
    <cellStyle name="Separador de milhares 6 2" xfId="1330"/>
    <cellStyle name="Separador de milhares 6 2 2" xfId="1331"/>
    <cellStyle name="Separador de milhares 6 3" xfId="1332"/>
    <cellStyle name="Separador de milhares 6_TRT1" xfId="1333"/>
    <cellStyle name="Separador de milhares 7" xfId="1334"/>
    <cellStyle name="Separador de milhares 7 2" xfId="1335"/>
    <cellStyle name="Separador de milhares 7 2 2" xfId="1336"/>
    <cellStyle name="Separador de milhares 7 3" xfId="1337"/>
    <cellStyle name="Separador de milhares 7_TRT1" xfId="1338"/>
    <cellStyle name="Separador de milhares 8" xfId="1339"/>
    <cellStyle name="Separador de milhares 8 2" xfId="1340"/>
    <cellStyle name="Separador de milhares 8_TRT1" xfId="1341"/>
    <cellStyle name="Separador de milhares 9" xfId="1342"/>
    <cellStyle name="Separador de milhares 9 2" xfId="1343"/>
    <cellStyle name="Separador de milhares 9 2 2" xfId="1344"/>
    <cellStyle name="Separador de milhares 9 3" xfId="1345"/>
    <cellStyle name="Separador de milhares 9_TRT1" xfId="1346"/>
    <cellStyle name="Status 19" xfId="1347"/>
    <cellStyle name="TableStyleLight1" xfId="1348"/>
    <cellStyle name="TableStyleLight1 2" xfId="1349"/>
    <cellStyle name="TableStyleLight1 2 2" xfId="1350"/>
    <cellStyle name="TableStyleLight1 2 2 2" xfId="1351"/>
    <cellStyle name="TableStyleLight1 2_TRT1" xfId="1352"/>
    <cellStyle name="TableStyleLight1 3" xfId="1353"/>
    <cellStyle name="TableStyleLight1 3 2" xfId="1354"/>
    <cellStyle name="TableStyleLight1 3 2 2" xfId="1355"/>
    <cellStyle name="TableStyleLight1 3_TRT1" xfId="1356"/>
    <cellStyle name="TableStyleLight1 4" xfId="1357"/>
    <cellStyle name="TableStyleLight1 5" xfId="1358"/>
    <cellStyle name="TableStyleLight1 6" xfId="1359"/>
    <cellStyle name="TableStyleLight1_00_Decisão Anexo V 2015_MEMORIAL_Oficial SOF" xfId="1360"/>
    <cellStyle name="Text 20" xfId="1361"/>
    <cellStyle name="Texto de Aviso 2" xfId="1362"/>
    <cellStyle name="Texto de Aviso 2 2" xfId="1363"/>
    <cellStyle name="Texto de Aviso 2 2 2" xfId="1364"/>
    <cellStyle name="Texto de Aviso 2 2 3" xfId="1365"/>
    <cellStyle name="Texto de Aviso 2 2_TRT1" xfId="1366"/>
    <cellStyle name="Texto de Aviso 2 3" xfId="1367"/>
    <cellStyle name="Texto de Aviso 2 4" xfId="1368"/>
    <cellStyle name="Texto de Aviso 2_05_Impactos_Demais PLs_2013_Dados CNJ de jul-12" xfId="1369"/>
    <cellStyle name="Texto de Aviso 3" xfId="1370"/>
    <cellStyle name="Texto de Aviso 3 2" xfId="1371"/>
    <cellStyle name="Texto de Aviso 3 3" xfId="1372"/>
    <cellStyle name="Texto de Aviso 3_TRT1" xfId="1373"/>
    <cellStyle name="Texto de Aviso 4" xfId="1374"/>
    <cellStyle name="Texto de Aviso 4 2" xfId="1375"/>
    <cellStyle name="Texto de Aviso 4 3" xfId="1376"/>
    <cellStyle name="Texto de Aviso 4_TRT1" xfId="1377"/>
    <cellStyle name="Texto Explicativo 10" xfId="1378"/>
    <cellStyle name="Texto Explicativo 11" xfId="1379"/>
    <cellStyle name="Texto Explicativo 12" xfId="1380"/>
    <cellStyle name="Texto Explicativo 2" xfId="1381"/>
    <cellStyle name="Texto Explicativo 2 2" xfId="1382"/>
    <cellStyle name="Texto Explicativo 2 2 2" xfId="1383"/>
    <cellStyle name="Texto Explicativo 2 2 3" xfId="1384"/>
    <cellStyle name="Texto Explicativo 2 2_TRT1" xfId="1385"/>
    <cellStyle name="Texto Explicativo 2 3" xfId="1386"/>
    <cellStyle name="Texto Explicativo 2 4" xfId="1387"/>
    <cellStyle name="Texto Explicativo 2_05_Impactos_Demais PLs_2013_Dados CNJ de jul-12" xfId="1388"/>
    <cellStyle name="Texto Explicativo 3" xfId="1389"/>
    <cellStyle name="Texto Explicativo 3 2" xfId="1390"/>
    <cellStyle name="Texto Explicativo 3 3" xfId="1391"/>
    <cellStyle name="Texto Explicativo 3_TRT1" xfId="1392"/>
    <cellStyle name="Texto Explicativo 4" xfId="1393"/>
    <cellStyle name="Texto Explicativo 4 2" xfId="1394"/>
    <cellStyle name="Texto Explicativo 4 3" xfId="1395"/>
    <cellStyle name="Texto Explicativo 4_TRT1" xfId="1396"/>
    <cellStyle name="Texto Explicativo 5" xfId="1397"/>
    <cellStyle name="Texto Explicativo 6" xfId="1398"/>
    <cellStyle name="Texto Explicativo 7" xfId="1399"/>
    <cellStyle name="Texto Explicativo 8" xfId="1400"/>
    <cellStyle name="Texto Explicativo 9" xfId="1401"/>
    <cellStyle name="Texto, derecha" xfId="1402"/>
    <cellStyle name="Texto, derecha 2" xfId="1403"/>
    <cellStyle name="Texto, derecha_TRT1" xfId="1404"/>
    <cellStyle name="Texto, izquierda" xfId="1405"/>
    <cellStyle name="Texto, izquierda 2" xfId="1406"/>
    <cellStyle name="Texto, izquierda_TRT1" xfId="1407"/>
    <cellStyle name="Title" xfId="1408"/>
    <cellStyle name="Title 2" xfId="1409"/>
    <cellStyle name="Title 3" xfId="1410"/>
    <cellStyle name="Title_TRT1" xfId="1411"/>
    <cellStyle name="Titulo" xfId="1412"/>
    <cellStyle name="Titulo 2" xfId="1413"/>
    <cellStyle name="Titulo 3" xfId="1414"/>
    <cellStyle name="Titulo1" xfId="1415"/>
    <cellStyle name="Titulo1 2" xfId="1416"/>
    <cellStyle name="Titulo1_TRT1" xfId="1417"/>
    <cellStyle name="Titulo2" xfId="1418"/>
    <cellStyle name="Titulo2 2" xfId="1419"/>
    <cellStyle name="Titulo2_TRT1" xfId="1420"/>
    <cellStyle name="Titulo_00_Equalização ASMED_SOF" xfId="1421"/>
    <cellStyle name="Total 2" xfId="1422"/>
    <cellStyle name="Total 2 10" xfId="1423"/>
    <cellStyle name="Total 2 2" xfId="1424"/>
    <cellStyle name="Total 2 2 2" xfId="1425"/>
    <cellStyle name="Total 2 2 2 2" xfId="1426"/>
    <cellStyle name="Total 2 2 3" xfId="1427"/>
    <cellStyle name="Total 2 2 4" xfId="1428"/>
    <cellStyle name="Total 2 2 5" xfId="1429"/>
    <cellStyle name="Total 2 2 6" xfId="1430"/>
    <cellStyle name="Total 2 2 7" xfId="1431"/>
    <cellStyle name="Total 2 2 8" xfId="1432"/>
    <cellStyle name="Total 2 2 9" xfId="1433"/>
    <cellStyle name="Total 2 2_TRT1" xfId="1434"/>
    <cellStyle name="Total 2 3" xfId="1435"/>
    <cellStyle name="Total 2 3 2" xfId="1436"/>
    <cellStyle name="Total 2 4" xfId="1437"/>
    <cellStyle name="Total 2 5" xfId="1438"/>
    <cellStyle name="Total 2 6" xfId="1439"/>
    <cellStyle name="Total 2 7" xfId="1440"/>
    <cellStyle name="Total 2 8" xfId="1441"/>
    <cellStyle name="Total 2 9" xfId="1442"/>
    <cellStyle name="Total 2_05_Impactos_Demais PLs_2013_Dados CNJ de jul-12" xfId="1443"/>
    <cellStyle name="Total 3" xfId="1444"/>
    <cellStyle name="Total 3 2" xfId="1445"/>
    <cellStyle name="Total 3 2 2" xfId="1446"/>
    <cellStyle name="Total 3 3" xfId="1447"/>
    <cellStyle name="Total 3 4" xfId="1448"/>
    <cellStyle name="Total 3 5" xfId="1449"/>
    <cellStyle name="Total 3 6" xfId="1450"/>
    <cellStyle name="Total 3 7" xfId="1451"/>
    <cellStyle name="Total 3 8" xfId="1452"/>
    <cellStyle name="Total 3 9" xfId="1453"/>
    <cellStyle name="Total 3_TRT1" xfId="1454"/>
    <cellStyle name="Total 4" xfId="1455"/>
    <cellStyle name="Total 4 2" xfId="1456"/>
    <cellStyle name="Total 4 2 2" xfId="1457"/>
    <cellStyle name="Total 4 3" xfId="1458"/>
    <cellStyle name="Total 4 4" xfId="1459"/>
    <cellStyle name="Total 4 5" xfId="1460"/>
    <cellStyle name="Total 4 6" xfId="1461"/>
    <cellStyle name="Total 4 7" xfId="1462"/>
    <cellStyle name="Total 4 8" xfId="1463"/>
    <cellStyle name="Total 4 9" xfId="1464"/>
    <cellStyle name="Total 4_TRT1" xfId="1465"/>
    <cellStyle name="Título 1 1" xfId="1466"/>
    <cellStyle name="Título 1 1 1" xfId="1467"/>
    <cellStyle name="Título 1 1 2" xfId="1468"/>
    <cellStyle name="Título 1 1 3" xfId="1469"/>
    <cellStyle name="Título 1 1_TRT1" xfId="1470"/>
    <cellStyle name="Título 1 2" xfId="1471"/>
    <cellStyle name="Título 1 2 2" xfId="1472"/>
    <cellStyle name="Título 1 2 2 2" xfId="1473"/>
    <cellStyle name="Título 1 2 2 3" xfId="1474"/>
    <cellStyle name="Título 1 2 2_TRT1" xfId="1475"/>
    <cellStyle name="Título 1 2 3" xfId="1476"/>
    <cellStyle name="Título 1 2 4" xfId="1477"/>
    <cellStyle name="Título 1 2_05_Impactos_Demais PLs_2013_Dados CNJ de jul-12" xfId="1478"/>
    <cellStyle name="Título 1 3" xfId="1479"/>
    <cellStyle name="Título 1 3 2" xfId="1480"/>
    <cellStyle name="Título 1 3 3" xfId="1481"/>
    <cellStyle name="Título 1 3_TRT1" xfId="1482"/>
    <cellStyle name="Título 1 4" xfId="1483"/>
    <cellStyle name="Título 1 4 2" xfId="1484"/>
    <cellStyle name="Título 1 4 3" xfId="1485"/>
    <cellStyle name="Título 1 4_TRT1" xfId="1486"/>
    <cellStyle name="Título 1 5" xfId="1487"/>
    <cellStyle name="Título 10" xfId="1488"/>
    <cellStyle name="Título 10 2" xfId="1489"/>
    <cellStyle name="Título 10 3" xfId="1490"/>
    <cellStyle name="Título 10_TRT1" xfId="1491"/>
    <cellStyle name="Título 11" xfId="1492"/>
    <cellStyle name="Título 11 2" xfId="1493"/>
    <cellStyle name="Título 11 3" xfId="1494"/>
    <cellStyle name="Título 11_TRT1" xfId="1495"/>
    <cellStyle name="Título 2 2" xfId="1496"/>
    <cellStyle name="Título 2 2 2" xfId="1497"/>
    <cellStyle name="Título 2 2 2 2" xfId="1498"/>
    <cellStyle name="Título 2 2 2 3" xfId="1499"/>
    <cellStyle name="Título 2 2 2_TRT1" xfId="1500"/>
    <cellStyle name="Título 2 2 3" xfId="1501"/>
    <cellStyle name="Título 2 2 4" xfId="1502"/>
    <cellStyle name="Título 2 2_05_Impactos_Demais PLs_2013_Dados CNJ de jul-12" xfId="1503"/>
    <cellStyle name="Título 2 3" xfId="1504"/>
    <cellStyle name="Título 2 3 2" xfId="1505"/>
    <cellStyle name="Título 2 3 3" xfId="1506"/>
    <cellStyle name="Título 2 3_TRT1" xfId="1507"/>
    <cellStyle name="Título 2 4" xfId="1508"/>
    <cellStyle name="Título 2 4 2" xfId="1509"/>
    <cellStyle name="Título 2 4 3" xfId="1510"/>
    <cellStyle name="Título 2 4_TRT1" xfId="1511"/>
    <cellStyle name="Título 3 2" xfId="1512"/>
    <cellStyle name="Título 3 2 2" xfId="1513"/>
    <cellStyle name="Título 3 2 2 2" xfId="1514"/>
    <cellStyle name="Título 3 2 2 3" xfId="1515"/>
    <cellStyle name="Título 3 2 2_TRT1" xfId="1516"/>
    <cellStyle name="Título 3 2 3" xfId="1517"/>
    <cellStyle name="Título 3 2 4" xfId="1518"/>
    <cellStyle name="Título 3 2_05_Impactos_Demais PLs_2013_Dados CNJ de jul-12" xfId="1519"/>
    <cellStyle name="Título 3 3" xfId="1520"/>
    <cellStyle name="Título 3 3 2" xfId="1521"/>
    <cellStyle name="Título 3 3 3" xfId="1522"/>
    <cellStyle name="Título 3 3_TRT1" xfId="1523"/>
    <cellStyle name="Título 3 4" xfId="1524"/>
    <cellStyle name="Título 3 4 2" xfId="1525"/>
    <cellStyle name="Título 3 4 3" xfId="1526"/>
    <cellStyle name="Título 3 4_TRT1" xfId="1527"/>
    <cellStyle name="Título 4 2" xfId="1528"/>
    <cellStyle name="Título 4 2 2" xfId="1529"/>
    <cellStyle name="Título 4 2 2 2" xfId="1530"/>
    <cellStyle name="Título 4 2 2 3" xfId="1531"/>
    <cellStyle name="Título 4 2 2_TRT1" xfId="1532"/>
    <cellStyle name="Título 4 2 3" xfId="1533"/>
    <cellStyle name="Título 4 2 4" xfId="1534"/>
    <cellStyle name="Título 4 2_05_Impactos_Demais PLs_2013_Dados CNJ de jul-12" xfId="1535"/>
    <cellStyle name="Título 4 3" xfId="1536"/>
    <cellStyle name="Título 4 3 2" xfId="1537"/>
    <cellStyle name="Título 4 3 3" xfId="1538"/>
    <cellStyle name="Título 4 3_TRT1" xfId="1539"/>
    <cellStyle name="Título 4 4" xfId="1540"/>
    <cellStyle name="Título 4 4 2" xfId="1541"/>
    <cellStyle name="Título 4 4 3" xfId="1542"/>
    <cellStyle name="Título 4 4_TRT1" xfId="1543"/>
    <cellStyle name="Título 5" xfId="1544"/>
    <cellStyle name="Título 5 2" xfId="1545"/>
    <cellStyle name="Título 5 2 2" xfId="1546"/>
    <cellStyle name="Título 5 2 3" xfId="1547"/>
    <cellStyle name="Título 5 2_TRT1" xfId="1548"/>
    <cellStyle name="Título 5 3" xfId="1549"/>
    <cellStyle name="Título 5 3 2" xfId="1550"/>
    <cellStyle name="Título 5 3 3" xfId="1551"/>
    <cellStyle name="Título 5 3_TRT1" xfId="1552"/>
    <cellStyle name="Título 5 4" xfId="1553"/>
    <cellStyle name="Título 5 5" xfId="1554"/>
    <cellStyle name="Título 5_05_Impactos_Demais PLs_2013_Dados CNJ de jul-12" xfId="1555"/>
    <cellStyle name="Título 6" xfId="0"/>
    <cellStyle name="Título 6 2" xfId="0"/>
    <cellStyle name="Título 6 2 2" xfId="0"/>
    <cellStyle name="Título 6 2 3" xfId="0"/>
    <cellStyle name="Título 6 2_TRT1" xfId="0"/>
    <cellStyle name="Título 6 3" xfId="0"/>
    <cellStyle name="Título 6 4" xfId="0"/>
    <cellStyle name="Título 6_34" xfId="0"/>
    <cellStyle name="Título 7" xfId="0"/>
    <cellStyle name="Título 7 2" xfId="0"/>
    <cellStyle name="Título 7 3" xfId="0"/>
    <cellStyle name="Título 7_TRT1" xfId="0"/>
    <cellStyle name="Título 8" xfId="0"/>
    <cellStyle name="Título 8 2" xfId="0"/>
    <cellStyle name="Título 8 3" xfId="0"/>
    <cellStyle name="Título 8_TRT1" xfId="0"/>
    <cellStyle name="Título 9" xfId="0"/>
    <cellStyle name="Título 9 2" xfId="0"/>
    <cellStyle name="Título 9 3" xfId="0"/>
    <cellStyle name="Título 9_TRT1" xfId="0"/>
    <cellStyle name="V¡rgula" xfId="0"/>
    <cellStyle name="V¡rgula 2" xfId="0"/>
    <cellStyle name="V¡rgula0" xfId="0"/>
    <cellStyle name="V¡rgula0 2" xfId="0"/>
    <cellStyle name="V¡rgula0_TRT1" xfId="0"/>
    <cellStyle name="V¡rgula_TRT1" xfId="0"/>
    <cellStyle name="Vírgul - Estilo1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2" xfId="0"/>
    <cellStyle name="Vírgula 2 2 2 2" xfId="0"/>
    <cellStyle name="Vírgula 2 2 3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2" xfId="0"/>
    <cellStyle name="Vírgula 2 3 3" xfId="0"/>
    <cellStyle name="Vírgula 2 30" xfId="0"/>
    <cellStyle name="Vírgula 2 4" xfId="0"/>
    <cellStyle name="Vírgula 2 5" xfId="0"/>
    <cellStyle name="Vírgula 2 6" xfId="0"/>
    <cellStyle name="Vírgula 2 7" xfId="0"/>
    <cellStyle name="Vírgula 2 8" xfId="0"/>
    <cellStyle name="Vírgula 2 9" xfId="0"/>
    <cellStyle name="Vírgula 2_TRT1" xfId="0"/>
    <cellStyle name="Vírgula 3" xfId="0"/>
    <cellStyle name="Vírgula 3 2" xfId="0"/>
    <cellStyle name="Vírgula 3 2 2" xfId="0"/>
    <cellStyle name="Vírgula 3 3" xfId="0"/>
    <cellStyle name="Vírgula 3_TRT1" xfId="0"/>
    <cellStyle name="Vírgula 4" xfId="0"/>
    <cellStyle name="Vírgula 4 2" xfId="0"/>
    <cellStyle name="Vírgula 4 2 2" xfId="0"/>
    <cellStyle name="Vírgula 4 3" xfId="0"/>
    <cellStyle name="Vírgula 4_TRT1" xfId="0"/>
    <cellStyle name="Vírgula 5" xfId="0"/>
    <cellStyle name="Vírgula 5 2" xfId="0"/>
    <cellStyle name="Vírgula 5 3" xfId="0"/>
    <cellStyle name="Vírgula 5 4" xfId="0"/>
    <cellStyle name="Vírgula 5_TRT1" xfId="0"/>
    <cellStyle name="Vírgula0" xfId="0"/>
    <cellStyle name="Vírgula0 2" xfId="0"/>
    <cellStyle name="Vírgula0_TRT1" xfId="0"/>
    <cellStyle name="Warning 21" xfId="0"/>
    <cellStyle name="Warning Text" xfId="0"/>
    <cellStyle name="Warning Text 2" xfId="0"/>
    <cellStyle name="Warning Text 3" xfId="0"/>
    <cellStyle name="Warning Text_TRT1" xfId="0"/>
    <cellStyle name="Warning_TRT15" xfId="0"/>
    <cellStyle name="Ênfase1 2" xfId="0"/>
    <cellStyle name="Ênfase1 2 2" xfId="0"/>
    <cellStyle name="Ênfase1 2 2 2" xfId="0"/>
    <cellStyle name="Ênfase1 2 2 3" xfId="0"/>
    <cellStyle name="Ênfase1 2 2_TRT1" xfId="0"/>
    <cellStyle name="Ênfase1 2 3" xfId="0"/>
    <cellStyle name="Ênfase1 2 4" xfId="0"/>
    <cellStyle name="Ênfase1 2_05_Impactos_Demais PLs_2013_Dados CNJ de jul-12" xfId="0"/>
    <cellStyle name="Ênfase1 3" xfId="0"/>
    <cellStyle name="Ênfase1 3 2" xfId="0"/>
    <cellStyle name="Ênfase1 3 3" xfId="0"/>
    <cellStyle name="Ênfase1 3_TRT1" xfId="0"/>
    <cellStyle name="Ênfase1 4" xfId="0"/>
    <cellStyle name="Ênfase1 4 2" xfId="0"/>
    <cellStyle name="Ênfase1 4 3" xfId="0"/>
    <cellStyle name="Ênfase1 4_TRT1" xfId="0"/>
    <cellStyle name="Ênfase2 2" xfId="0"/>
    <cellStyle name="Ênfase2 2 2" xfId="0"/>
    <cellStyle name="Ênfase2 2 2 2" xfId="0"/>
    <cellStyle name="Ênfase2 2 2 3" xfId="0"/>
    <cellStyle name="Ênfase2 2 2_TRT1" xfId="0"/>
    <cellStyle name="Ênfase2 2 3" xfId="0"/>
    <cellStyle name="Ênfase2 2 4" xfId="0"/>
    <cellStyle name="Ênfase2 2_05_Impactos_Demais PLs_2013_Dados CNJ de jul-12" xfId="0"/>
    <cellStyle name="Ênfase2 3" xfId="0"/>
    <cellStyle name="Ênfase2 3 2" xfId="0"/>
    <cellStyle name="Ênfase2 3 3" xfId="0"/>
    <cellStyle name="Ênfase2 3_TRT1" xfId="0"/>
    <cellStyle name="Ênfase2 4" xfId="0"/>
    <cellStyle name="Ênfase2 4 2" xfId="0"/>
    <cellStyle name="Ênfase2 4 3" xfId="0"/>
    <cellStyle name="Ênfase2 4_TRT1" xfId="0"/>
    <cellStyle name="Ênfase3 2" xfId="0"/>
    <cellStyle name="Ênfase3 2 2" xfId="0"/>
    <cellStyle name="Ênfase3 2 2 2" xfId="0"/>
    <cellStyle name="Ênfase3 2 2 3" xfId="0"/>
    <cellStyle name="Ênfase3 2 2_TRT1" xfId="0"/>
    <cellStyle name="Ênfase3 2 3" xfId="0"/>
    <cellStyle name="Ênfase3 2 4" xfId="0"/>
    <cellStyle name="Ênfase3 2_05_Impactos_Demais PLs_2013_Dados CNJ de jul-12" xfId="0"/>
    <cellStyle name="Ênfase3 3" xfId="0"/>
    <cellStyle name="Ênfase3 3 2" xfId="0"/>
    <cellStyle name="Ênfase3 3 3" xfId="0"/>
    <cellStyle name="Ênfase3 3_TRT1" xfId="0"/>
    <cellStyle name="Ênfase3 4" xfId="0"/>
    <cellStyle name="Ênfase3 4 2" xfId="0"/>
    <cellStyle name="Ênfase3 4 3" xfId="0"/>
    <cellStyle name="Ênfase3 4_TRT1" xfId="0"/>
    <cellStyle name="Ênfase4 2" xfId="0"/>
    <cellStyle name="Ênfase4 2 2" xfId="0"/>
    <cellStyle name="Ênfase4 2 2 2" xfId="0"/>
    <cellStyle name="Ênfase4 2 2 3" xfId="0"/>
    <cellStyle name="Ênfase4 2 2_TRT1" xfId="0"/>
    <cellStyle name="Ênfase4 2 3" xfId="0"/>
    <cellStyle name="Ênfase4 2 4" xfId="0"/>
    <cellStyle name="Ênfase4 2_05_Impactos_Demais PLs_2013_Dados CNJ de jul-12" xfId="0"/>
    <cellStyle name="Ênfase4 3" xfId="0"/>
    <cellStyle name="Ênfase4 3 2" xfId="0"/>
    <cellStyle name="Ênfase4 3 3" xfId="0"/>
    <cellStyle name="Ênfase4 3_TRT1" xfId="0"/>
    <cellStyle name="Ênfase4 4" xfId="0"/>
    <cellStyle name="Ênfase4 4 2" xfId="0"/>
    <cellStyle name="Ênfase4 4 3" xfId="0"/>
    <cellStyle name="Ênfase4 4_TRT1" xfId="0"/>
    <cellStyle name="Ênfase5 2" xfId="0"/>
    <cellStyle name="Ênfase5 2 2" xfId="0"/>
    <cellStyle name="Ênfase5 2 2 2" xfId="0"/>
    <cellStyle name="Ênfase5 2 2 3" xfId="0"/>
    <cellStyle name="Ênfase5 2 2_TRT1" xfId="0"/>
    <cellStyle name="Ênfase5 2 3" xfId="0"/>
    <cellStyle name="Ênfase5 2 4" xfId="0"/>
    <cellStyle name="Ênfase5 2_05_Impactos_Demais PLs_2013_Dados CNJ de jul-12" xfId="0"/>
    <cellStyle name="Ênfase5 3" xfId="0"/>
    <cellStyle name="Ênfase5 3 2" xfId="0"/>
    <cellStyle name="Ênfase5 3 3" xfId="0"/>
    <cellStyle name="Ênfase5 3_TRT1" xfId="0"/>
    <cellStyle name="Ênfase5 4" xfId="0"/>
    <cellStyle name="Ênfase5 4 2" xfId="0"/>
    <cellStyle name="Ênfase5 4 3" xfId="0"/>
    <cellStyle name="Ênfase5 4_TRT1" xfId="0"/>
    <cellStyle name="Ênfase6 2" xfId="0"/>
    <cellStyle name="Ênfase6 2 2" xfId="0"/>
    <cellStyle name="Ênfase6 2 2 2" xfId="0"/>
    <cellStyle name="Ênfase6 2 2 3" xfId="0"/>
    <cellStyle name="Ênfase6 2 2_TRT1" xfId="0"/>
    <cellStyle name="Ênfase6 2 3" xfId="0"/>
    <cellStyle name="Ênfase6 2 4" xfId="0"/>
    <cellStyle name="Ênfase6 2_05_Impactos_Demais PLs_2013_Dados CNJ de jul-12" xfId="0"/>
    <cellStyle name="Ênfase6 3" xfId="0"/>
    <cellStyle name="Ênfase6 3 2" xfId="0"/>
    <cellStyle name="Ênfase6 3 3" xfId="0"/>
    <cellStyle name="Ênfase6 3_TRT1" xfId="0"/>
    <cellStyle name="Ênfase6 4" xfId="0"/>
    <cellStyle name="Ênfase6 4 2" xfId="0"/>
    <cellStyle name="Ênfase6 4 3" xfId="0"/>
    <cellStyle name="Ênfase6 4_TRT1" xfId="0"/>
  </cellStyles>
  <colors>
    <indexedColors>
      <rgbColor rgb="FF000000"/>
      <rgbColor rgb="FFFFFFFF"/>
      <rgbColor rgb="FFFF0000"/>
      <rgbColor rgb="FF00FF00"/>
      <rgbColor rgb="FF0000EE"/>
      <rgbColor rgb="FFFAC090"/>
      <rgbColor rgb="FFFF00FF"/>
      <rgbColor rgb="FFD9D9D9"/>
      <rgbColor rgb="FFCC0000"/>
      <rgbColor rgb="FF008000"/>
      <rgbColor rgb="FF000080"/>
      <rgbColor rgb="FF996600"/>
      <rgbColor rgb="FF800080"/>
      <rgbColor rgb="FFEBF1DE"/>
      <rgbColor rgb="FFC0C0C0"/>
      <rgbColor rgb="FF808080"/>
      <rgbColor rgb="FF9999FF"/>
      <rgbColor rgb="FFA6A6A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DEADA"/>
      <rgbColor rgb="FFDDDDDD"/>
      <rgbColor rgb="FF800080"/>
      <rgbColor rgb="FF800000"/>
      <rgbColor rgb="FF008080"/>
      <rgbColor rgb="FF0000FF"/>
      <rgbColor rgb="FFD8D8D8"/>
      <rgbColor rgb="FFDCE6F2"/>
      <rgbColor rgb="FFCCFFCC"/>
      <rgbColor rgb="FFFFFF99"/>
      <rgbColor rgb="FF99CCFF"/>
      <rgbColor rgb="FFFF99CC"/>
      <rgbColor rgb="FFCC99FF"/>
      <rgbColor rgb="FFFFCC99"/>
      <rgbColor rgb="FF95B3D7"/>
      <rgbColor rgb="FF33CCCC"/>
      <rgbColor rgb="FFC3D69B"/>
      <rgbColor rgb="FFFFCC00"/>
      <rgbColor rgb="FFFF9900"/>
      <rgbColor rgb="FFFF6600"/>
      <rgbColor rgb="FFA5A5A5"/>
      <rgbColor rgb="FF969696"/>
      <rgbColor rgb="FF003366"/>
      <rgbColor rgb="FF339966"/>
      <rgbColor rgb="FF006600"/>
      <rgbColor rgb="FF333300"/>
      <rgbColor rgb="FF993300"/>
      <rgbColor rgb="FFFFCCCC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1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33.14"/>
    <col collapsed="false" customWidth="true" hidden="false" outlineLevel="0" max="6" min="3" style="0" width="15.71"/>
  </cols>
  <sheetData>
    <row r="1" customFormat="false" ht="12.75" hidden="false" customHeight="false" outlineLevel="0" collapsed="false">
      <c r="B1" s="1" t="s">
        <v>0</v>
      </c>
      <c r="C1" s="2"/>
      <c r="D1" s="2"/>
      <c r="E1" s="2"/>
      <c r="F1" s="2"/>
    </row>
    <row r="2" customFormat="false" ht="12.75" hidden="false" customHeight="false" outlineLevel="0" collapsed="false">
      <c r="B2" s="1" t="s">
        <v>1</v>
      </c>
      <c r="C2" s="3"/>
      <c r="D2" s="3"/>
      <c r="E2" s="3"/>
      <c r="F2" s="3"/>
    </row>
    <row r="3" customFormat="false" ht="12.75" hidden="false" customHeight="false" outlineLevel="0" collapsed="false">
      <c r="B3" s="1" t="s">
        <v>2</v>
      </c>
      <c r="C3" s="3"/>
      <c r="D3" s="3"/>
      <c r="E3" s="3"/>
      <c r="F3" s="3"/>
    </row>
    <row r="4" customFormat="false" ht="12.75" hidden="false" customHeight="false" outlineLevel="0" collapsed="false">
      <c r="B4" s="2" t="s">
        <v>3</v>
      </c>
      <c r="C4" s="3"/>
      <c r="D4" s="3"/>
      <c r="E4" s="3"/>
      <c r="F4" s="3"/>
    </row>
    <row r="5" customFormat="false" ht="48" hidden="false" customHeight="true" outlineLevel="0" collapsed="false">
      <c r="B5" s="4" t="s">
        <v>4</v>
      </c>
      <c r="C5" s="4"/>
      <c r="D5" s="4"/>
      <c r="E5" s="4"/>
      <c r="F5" s="4"/>
    </row>
    <row r="6" customFormat="false" ht="33.75" hidden="false" customHeight="true" outlineLevel="0" collapsed="false">
      <c r="B6" s="5" t="s">
        <v>5</v>
      </c>
      <c r="C6" s="2"/>
      <c r="D6" s="6"/>
      <c r="E6" s="2"/>
      <c r="F6" s="2"/>
    </row>
    <row r="7" customFormat="false" ht="23.25" hidden="false" customHeight="true" outlineLevel="0" collapsed="false">
      <c r="B7" s="7" t="s">
        <v>6</v>
      </c>
      <c r="C7" s="7" t="s">
        <v>7</v>
      </c>
      <c r="D7" s="7"/>
      <c r="E7" s="7"/>
      <c r="F7" s="7"/>
    </row>
    <row r="8" customFormat="false" ht="38.25" hidden="false" customHeight="true" outlineLevel="0" collapsed="false">
      <c r="B8" s="7"/>
      <c r="C8" s="8" t="s">
        <v>8</v>
      </c>
      <c r="D8" s="9" t="s">
        <v>9</v>
      </c>
      <c r="E8" s="10" t="s">
        <v>10</v>
      </c>
      <c r="F8" s="7" t="s">
        <v>11</v>
      </c>
    </row>
    <row r="9" customFormat="false" ht="12.75" hidden="false" customHeight="false" outlineLevel="0" collapsed="false">
      <c r="B9" s="11" t="s">
        <v>12</v>
      </c>
      <c r="C9" s="12" t="n">
        <f aca="false">SUM('tst:trt24'!c9)</f>
        <v>33</v>
      </c>
      <c r="D9" s="13" t="n">
        <f aca="false">SUM('tst:trt24'!d9)</f>
        <v>1</v>
      </c>
      <c r="E9" s="14" t="n">
        <f aca="false">SUM('tst:trt24'!e9)</f>
        <v>0</v>
      </c>
      <c r="F9" s="15" t="n">
        <f aca="false">SUM(C9:E9)</f>
        <v>34</v>
      </c>
      <c r="H9" s="3"/>
    </row>
    <row r="10" customFormat="false" ht="12.75" hidden="false" customHeight="false" outlineLevel="0" collapsed="false">
      <c r="B10" s="11" t="s">
        <v>13</v>
      </c>
      <c r="C10" s="12" t="n">
        <f aca="false">SUM('tst:trt24'!c10)</f>
        <v>524</v>
      </c>
      <c r="D10" s="13" t="n">
        <f aca="false">SUM('tst:trt24'!d10)</f>
        <v>2</v>
      </c>
      <c r="E10" s="14" t="n">
        <f aca="false">SUM('tst:trt24'!e10)</f>
        <v>8</v>
      </c>
      <c r="F10" s="15" t="n">
        <f aca="false">SUM(C10:E10)</f>
        <v>534</v>
      </c>
      <c r="H10" s="3"/>
    </row>
    <row r="11" customFormat="false" ht="12.75" hidden="false" customHeight="false" outlineLevel="0" collapsed="false">
      <c r="B11" s="11" t="s">
        <v>14</v>
      </c>
      <c r="C11" s="12" t="n">
        <f aca="false">SUM('tst:trt24'!c11)</f>
        <v>1403</v>
      </c>
      <c r="D11" s="13" t="n">
        <f aca="false">SUM('tst:trt24'!d11)</f>
        <v>11</v>
      </c>
      <c r="E11" s="14" t="n">
        <f aca="false">SUM('tst:trt24'!e11)</f>
        <v>36</v>
      </c>
      <c r="F11" s="15" t="n">
        <f aca="false">SUM(C11:E11)</f>
        <v>1450</v>
      </c>
    </row>
    <row r="12" customFormat="false" ht="12.75" hidden="false" customHeight="false" outlineLevel="0" collapsed="false">
      <c r="B12" s="11" t="s">
        <v>15</v>
      </c>
      <c r="C12" s="12" t="n">
        <f aca="false">SUM('tst:trt24'!c12)</f>
        <v>1329</v>
      </c>
      <c r="D12" s="13" t="n">
        <f aca="false">SUM('tst:trt24'!d12)</f>
        <v>6</v>
      </c>
      <c r="E12" s="14" t="n">
        <f aca="false">SUM('tst:trt24'!e12)</f>
        <v>37</v>
      </c>
      <c r="F12" s="15" t="n">
        <f aca="false">SUM(C12:E12)</f>
        <v>1372</v>
      </c>
    </row>
    <row r="13" customFormat="false" ht="19.5" hidden="false" customHeight="true" outlineLevel="0" collapsed="false">
      <c r="B13" s="16" t="s">
        <v>16</v>
      </c>
      <c r="C13" s="17" t="n">
        <f aca="false">SUM(C9:C12)</f>
        <v>3289</v>
      </c>
      <c r="D13" s="18" t="n">
        <f aca="false">SUM(D9:D12)</f>
        <v>20</v>
      </c>
      <c r="E13" s="19" t="n">
        <f aca="false">SUM(E9:E12)</f>
        <v>81</v>
      </c>
      <c r="F13" s="20" t="n">
        <f aca="false">SUM(F9:F12)</f>
        <v>3390</v>
      </c>
    </row>
    <row r="15" customFormat="false" ht="12.75" hidden="false" customHeight="false" outlineLevel="0" collapsed="false">
      <c r="B15" s="3"/>
    </row>
    <row r="16" customFormat="false" ht="12.75" hidden="false" customHeight="false" outlineLevel="0" collapsed="false">
      <c r="B16" s="3"/>
    </row>
  </sheetData>
  <mergeCells count="3">
    <mergeCell ref="B5:F5"/>
    <mergeCell ref="B7:B8"/>
    <mergeCell ref="C7:F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31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5" t="n">
        <v>0</v>
      </c>
      <c r="D9" s="45" t="n">
        <v>0</v>
      </c>
      <c r="E9" s="45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45" t="n">
        <v>23</v>
      </c>
      <c r="D10" s="45" t="n">
        <v>0</v>
      </c>
      <c r="E10" s="45" t="n">
        <v>0</v>
      </c>
      <c r="F10" s="46" t="n">
        <f aca="false">SUM(C10:E10)</f>
        <v>23</v>
      </c>
    </row>
    <row r="11" customFormat="false" ht="12.75" hidden="false" customHeight="false" outlineLevel="0" collapsed="false">
      <c r="B11" s="42" t="s">
        <v>14</v>
      </c>
      <c r="C11" s="45" t="n">
        <v>52</v>
      </c>
      <c r="D11" s="45" t="n">
        <v>0</v>
      </c>
      <c r="E11" s="45" t="n">
        <v>3</v>
      </c>
      <c r="F11" s="46" t="n">
        <f aca="false">SUM(C11:E11)</f>
        <v>55</v>
      </c>
    </row>
    <row r="12" customFormat="false" ht="12.75" hidden="false" customHeight="false" outlineLevel="0" collapsed="false">
      <c r="B12" s="42" t="s">
        <v>15</v>
      </c>
      <c r="C12" s="45" t="n">
        <v>35</v>
      </c>
      <c r="D12" s="45" t="n">
        <v>0</v>
      </c>
      <c r="E12" s="45" t="n">
        <v>0</v>
      </c>
      <c r="F12" s="46" t="n">
        <f aca="false">SUM(C12:E12)</f>
        <v>35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110</v>
      </c>
      <c r="D13" s="48" t="n">
        <f aca="false">SUM(D9:D12)</f>
        <v>0</v>
      </c>
      <c r="E13" s="48" t="n">
        <f aca="false">SUM(E9:E12)</f>
        <v>3</v>
      </c>
      <c r="F13" s="48" t="n">
        <f aca="false">SUM(F9:F12)</f>
        <v>113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32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 t="n">
        <v>0</v>
      </c>
      <c r="D9" s="51" t="n">
        <v>0</v>
      </c>
      <c r="E9" s="51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31</v>
      </c>
      <c r="D10" s="51" t="n">
        <v>0</v>
      </c>
      <c r="E10" s="51" t="n">
        <v>0</v>
      </c>
      <c r="F10" s="46" t="n">
        <f aca="false">SUM(C10:E10)</f>
        <v>31</v>
      </c>
    </row>
    <row r="11" customFormat="false" ht="12.75" hidden="false" customHeight="false" outlineLevel="0" collapsed="false">
      <c r="B11" s="42" t="s">
        <v>14</v>
      </c>
      <c r="C11" s="51" t="n">
        <v>92</v>
      </c>
      <c r="D11" s="51" t="n">
        <v>1</v>
      </c>
      <c r="E11" s="51" t="n">
        <v>3</v>
      </c>
      <c r="F11" s="46" t="n">
        <f aca="false">SUM(C11:E11)</f>
        <v>96</v>
      </c>
    </row>
    <row r="12" customFormat="false" ht="12.75" hidden="false" customHeight="false" outlineLevel="0" collapsed="false">
      <c r="B12" s="42" t="s">
        <v>15</v>
      </c>
      <c r="C12" s="51" t="n">
        <v>70</v>
      </c>
      <c r="D12" s="51" t="n">
        <v>0</v>
      </c>
      <c r="E12" s="51" t="n">
        <v>3</v>
      </c>
      <c r="F12" s="46" t="n">
        <f aca="false">SUM(C12:E12)</f>
        <v>73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193</v>
      </c>
      <c r="D13" s="48" t="n">
        <f aca="false">SUM(D9:D12)</f>
        <v>1</v>
      </c>
      <c r="E13" s="48" t="n">
        <f aca="false">SUM(E9:E12)</f>
        <v>6</v>
      </c>
      <c r="F13" s="48" t="n">
        <f aca="false">SUM(F9:F12)</f>
        <v>200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33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/>
      <c r="D9" s="51"/>
      <c r="E9" s="51"/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16</v>
      </c>
      <c r="D10" s="51"/>
      <c r="E10" s="51" t="n">
        <v>1</v>
      </c>
      <c r="F10" s="46" t="n">
        <f aca="false">SUM(C10:E10)</f>
        <v>17</v>
      </c>
    </row>
    <row r="11" customFormat="false" ht="12.75" hidden="false" customHeight="false" outlineLevel="0" collapsed="false">
      <c r="B11" s="42" t="s">
        <v>14</v>
      </c>
      <c r="C11" s="51" t="n">
        <v>35</v>
      </c>
      <c r="D11" s="51"/>
      <c r="E11" s="51"/>
      <c r="F11" s="46" t="n">
        <f aca="false">SUM(C11:E11)</f>
        <v>35</v>
      </c>
    </row>
    <row r="12" customFormat="false" ht="12.75" hidden="false" customHeight="false" outlineLevel="0" collapsed="false">
      <c r="B12" s="42" t="s">
        <v>15</v>
      </c>
      <c r="C12" s="51" t="n">
        <v>47</v>
      </c>
      <c r="D12" s="51" t="n">
        <v>3</v>
      </c>
      <c r="E12" s="51" t="n">
        <v>1</v>
      </c>
      <c r="F12" s="46" t="n">
        <f aca="false">SUM(C12:E12)</f>
        <v>51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98</v>
      </c>
      <c r="D13" s="48" t="n">
        <f aca="false">SUM(D9:D12)</f>
        <v>3</v>
      </c>
      <c r="E13" s="48" t="n">
        <f aca="false">SUM(E9:E12)</f>
        <v>2</v>
      </c>
      <c r="F13" s="48" t="n">
        <f aca="false">SUM(F9:F12)</f>
        <v>103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74" t="s">
        <v>0</v>
      </c>
      <c r="C1" s="75"/>
      <c r="D1" s="75"/>
      <c r="E1" s="76"/>
      <c r="F1" s="77"/>
      <c r="G1" s="78"/>
      <c r="H1" s="78"/>
      <c r="I1" s="79"/>
      <c r="J1" s="79"/>
      <c r="K1" s="79"/>
      <c r="L1" s="79"/>
      <c r="M1" s="79"/>
      <c r="N1" s="79"/>
    </row>
    <row r="2" customFormat="false" ht="15" hidden="false" customHeight="false" outlineLevel="0" collapsed="false">
      <c r="B2" s="80" t="s">
        <v>21</v>
      </c>
      <c r="C2" s="81"/>
      <c r="D2" s="82" t="s">
        <v>34</v>
      </c>
      <c r="E2" s="81"/>
      <c r="F2" s="83"/>
      <c r="G2" s="78"/>
      <c r="H2" s="78"/>
      <c r="I2" s="79"/>
      <c r="J2" s="79"/>
      <c r="K2" s="79"/>
      <c r="L2" s="79"/>
      <c r="M2" s="79"/>
      <c r="N2" s="79"/>
    </row>
    <row r="3" customFormat="false" ht="15" hidden="false" customHeight="false" outlineLevel="0" collapsed="false">
      <c r="B3" s="80" t="s">
        <v>18</v>
      </c>
      <c r="C3" s="84" t="s">
        <v>23</v>
      </c>
      <c r="D3" s="84"/>
      <c r="E3" s="85"/>
      <c r="F3" s="86"/>
      <c r="G3" s="78"/>
      <c r="H3" s="78"/>
      <c r="I3" s="78"/>
      <c r="J3" s="78"/>
      <c r="K3" s="78"/>
      <c r="L3" s="78"/>
      <c r="M3" s="78"/>
      <c r="N3" s="78"/>
    </row>
    <row r="4" customFormat="false" ht="15" hidden="false" customHeight="false" outlineLevel="0" collapsed="false">
      <c r="B4" s="87" t="s">
        <v>20</v>
      </c>
      <c r="C4" s="88"/>
      <c r="D4" s="89" t="n">
        <v>44926</v>
      </c>
      <c r="E4" s="90"/>
      <c r="F4" s="91"/>
      <c r="G4" s="78"/>
      <c r="H4" s="78"/>
      <c r="I4" s="78"/>
      <c r="J4" s="78"/>
      <c r="K4" s="78"/>
      <c r="L4" s="78"/>
      <c r="M4" s="78"/>
      <c r="N4" s="78"/>
    </row>
    <row r="5" customFormat="false" ht="12.75" hidden="false" customHeight="false" outlineLevel="0" collapsed="false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customFormat="false" ht="15" hidden="false" customHeight="false" outlineLevel="0" collapsed="false">
      <c r="B6" s="93" t="s">
        <v>5</v>
      </c>
      <c r="C6" s="94"/>
      <c r="D6" s="94"/>
      <c r="E6" s="94"/>
      <c r="F6" s="94"/>
      <c r="G6" s="78"/>
      <c r="H6" s="78"/>
      <c r="I6" s="78"/>
      <c r="J6" s="78"/>
      <c r="K6" s="78"/>
      <c r="L6" s="78"/>
      <c r="M6" s="78"/>
      <c r="N6" s="78"/>
    </row>
    <row r="7" customFormat="false" ht="12.75" hidden="false" customHeight="true" outlineLevel="0" collapsed="false">
      <c r="B7" s="95" t="s">
        <v>6</v>
      </c>
      <c r="C7" s="95" t="s">
        <v>7</v>
      </c>
      <c r="D7" s="95"/>
      <c r="E7" s="95"/>
      <c r="F7" s="95"/>
      <c r="G7" s="78"/>
      <c r="H7" s="78"/>
      <c r="I7" s="78"/>
      <c r="J7" s="78"/>
      <c r="K7" s="78"/>
      <c r="L7" s="78"/>
      <c r="M7" s="78"/>
      <c r="N7" s="78"/>
    </row>
    <row r="8" customFormat="false" ht="25.5" hidden="false" customHeight="false" outlineLevel="0" collapsed="false">
      <c r="B8" s="95"/>
      <c r="C8" s="95" t="s">
        <v>8</v>
      </c>
      <c r="D8" s="95" t="s">
        <v>9</v>
      </c>
      <c r="E8" s="95" t="s">
        <v>10</v>
      </c>
      <c r="F8" s="95" t="s">
        <v>11</v>
      </c>
      <c r="G8" s="78"/>
      <c r="H8" s="78"/>
      <c r="I8" s="78"/>
      <c r="J8" s="78"/>
      <c r="K8" s="78"/>
      <c r="L8" s="78"/>
      <c r="M8" s="78"/>
      <c r="N8" s="78"/>
    </row>
    <row r="9" customFormat="false" ht="15" hidden="false" customHeight="false" outlineLevel="0" collapsed="false">
      <c r="B9" s="96" t="s">
        <v>12</v>
      </c>
      <c r="C9" s="97" t="n">
        <v>0</v>
      </c>
      <c r="D9" s="97" t="n">
        <v>0</v>
      </c>
      <c r="E9" s="97" t="n">
        <v>0</v>
      </c>
      <c r="F9" s="98" t="n">
        <v>0</v>
      </c>
      <c r="G9" s="78"/>
      <c r="H9" s="78"/>
      <c r="I9" s="78"/>
      <c r="J9" s="78"/>
      <c r="K9" s="78"/>
      <c r="L9" s="78"/>
      <c r="M9" s="78"/>
      <c r="N9" s="78"/>
    </row>
    <row r="10" customFormat="false" ht="15" hidden="false" customHeight="false" outlineLevel="0" collapsed="false">
      <c r="B10" s="96" t="s">
        <v>13</v>
      </c>
      <c r="C10" s="97" t="n">
        <v>13</v>
      </c>
      <c r="D10" s="97" t="n">
        <v>0</v>
      </c>
      <c r="E10" s="97" t="n">
        <v>0</v>
      </c>
      <c r="F10" s="98" t="n">
        <v>13</v>
      </c>
      <c r="G10" s="78"/>
      <c r="H10" s="78"/>
      <c r="I10" s="78"/>
      <c r="J10" s="78"/>
      <c r="K10" s="78"/>
      <c r="L10" s="78"/>
      <c r="M10" s="78"/>
      <c r="N10" s="78"/>
    </row>
    <row r="11" customFormat="false" ht="15" hidden="false" customHeight="false" outlineLevel="0" collapsed="false">
      <c r="B11" s="96" t="s">
        <v>14</v>
      </c>
      <c r="C11" s="97" t="n">
        <v>32</v>
      </c>
      <c r="D11" s="97" t="n">
        <v>0</v>
      </c>
      <c r="E11" s="97" t="n">
        <v>0</v>
      </c>
      <c r="F11" s="98" t="n">
        <v>32</v>
      </c>
      <c r="G11" s="78"/>
      <c r="H11" s="78"/>
      <c r="I11" s="78"/>
      <c r="J11" s="78"/>
      <c r="K11" s="78"/>
      <c r="L11" s="78"/>
      <c r="M11" s="78"/>
      <c r="N11" s="78"/>
    </row>
    <row r="12" customFormat="false" ht="15" hidden="false" customHeight="false" outlineLevel="0" collapsed="false">
      <c r="B12" s="96" t="s">
        <v>15</v>
      </c>
      <c r="C12" s="97" t="n">
        <v>26</v>
      </c>
      <c r="D12" s="97" t="n">
        <v>0</v>
      </c>
      <c r="E12" s="97" t="n">
        <v>0</v>
      </c>
      <c r="F12" s="98" t="n">
        <v>26</v>
      </c>
      <c r="G12" s="78"/>
      <c r="H12" s="78"/>
      <c r="I12" s="78"/>
      <c r="J12" s="78"/>
      <c r="K12" s="78"/>
      <c r="L12" s="78"/>
      <c r="M12" s="78"/>
      <c r="N12" s="78"/>
    </row>
    <row r="13" customFormat="false" ht="15" hidden="false" customHeight="false" outlineLevel="0" collapsed="false">
      <c r="B13" s="99" t="s">
        <v>16</v>
      </c>
      <c r="C13" s="100" t="n">
        <v>71</v>
      </c>
      <c r="D13" s="100" t="n">
        <v>0</v>
      </c>
      <c r="E13" s="100" t="n">
        <v>0</v>
      </c>
      <c r="F13" s="100" t="n">
        <v>71</v>
      </c>
      <c r="G13" s="78"/>
      <c r="H13" s="78"/>
      <c r="I13" s="78"/>
      <c r="J13" s="78"/>
      <c r="K13" s="78"/>
      <c r="L13" s="78"/>
      <c r="M13" s="78"/>
      <c r="N13" s="78"/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35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101" t="n">
        <v>0</v>
      </c>
      <c r="D9" s="101" t="n">
        <v>0</v>
      </c>
      <c r="E9" s="101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101" t="n">
        <v>18</v>
      </c>
      <c r="D10" s="101" t="n">
        <v>0</v>
      </c>
      <c r="E10" s="101" t="n">
        <v>0</v>
      </c>
      <c r="F10" s="46" t="n">
        <f aca="false">SUM(C10:E10)</f>
        <v>18</v>
      </c>
    </row>
    <row r="11" customFormat="false" ht="12.75" hidden="false" customHeight="false" outlineLevel="0" collapsed="false">
      <c r="B11" s="42" t="s">
        <v>14</v>
      </c>
      <c r="C11" s="101" t="n">
        <v>59</v>
      </c>
      <c r="D11" s="101" t="n">
        <v>1</v>
      </c>
      <c r="E11" s="101" t="n">
        <v>2</v>
      </c>
      <c r="F11" s="46" t="n">
        <f aca="false">SUM(C11:E11)</f>
        <v>62</v>
      </c>
    </row>
    <row r="12" customFormat="false" ht="12.75" hidden="false" customHeight="false" outlineLevel="0" collapsed="false">
      <c r="B12" s="42" t="s">
        <v>15</v>
      </c>
      <c r="C12" s="101" t="n">
        <v>54</v>
      </c>
      <c r="D12" s="101" t="n">
        <v>0</v>
      </c>
      <c r="E12" s="101" t="n">
        <v>2</v>
      </c>
      <c r="F12" s="46" t="n">
        <f aca="false">SUM(C12:E12)</f>
        <v>56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131</v>
      </c>
      <c r="D13" s="48" t="n">
        <f aca="false">SUM(D9:D12)</f>
        <v>1</v>
      </c>
      <c r="E13" s="48" t="n">
        <f aca="false">SUM(E9:E12)</f>
        <v>4</v>
      </c>
      <c r="F13" s="48" t="n">
        <f aca="false">SUM(F9:F12)</f>
        <v>136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36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 t="n">
        <v>0</v>
      </c>
      <c r="D9" s="51" t="n">
        <v>0</v>
      </c>
      <c r="E9" s="51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10</v>
      </c>
      <c r="D10" s="51" t="n">
        <v>0</v>
      </c>
      <c r="E10" s="51" t="n">
        <v>0</v>
      </c>
      <c r="F10" s="46" t="n">
        <f aca="false">SUM(C10:E10)</f>
        <v>10</v>
      </c>
    </row>
    <row r="11" customFormat="false" ht="12.75" hidden="false" customHeight="false" outlineLevel="0" collapsed="false">
      <c r="B11" s="42" t="s">
        <v>14</v>
      </c>
      <c r="C11" s="51" t="n">
        <v>26</v>
      </c>
      <c r="D11" s="51" t="n">
        <v>0</v>
      </c>
      <c r="E11" s="51" t="n">
        <v>0</v>
      </c>
      <c r="F11" s="46" t="n">
        <f aca="false">SUM(C11:E11)</f>
        <v>26</v>
      </c>
    </row>
    <row r="12" customFormat="false" ht="12.75" hidden="false" customHeight="false" outlineLevel="0" collapsed="false">
      <c r="B12" s="42" t="s">
        <v>15</v>
      </c>
      <c r="C12" s="51" t="n">
        <v>32</v>
      </c>
      <c r="D12" s="51" t="n">
        <v>0</v>
      </c>
      <c r="E12" s="51" t="n">
        <v>0</v>
      </c>
      <c r="F12" s="46" t="n">
        <f aca="false">SUM(C12:E12)</f>
        <v>32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68</v>
      </c>
      <c r="D13" s="48" t="n">
        <f aca="false">SUM(D9:D12)</f>
        <v>0</v>
      </c>
      <c r="E13" s="48" t="n">
        <f aca="false">SUM(E9:E12)</f>
        <v>0</v>
      </c>
      <c r="F13" s="48" t="n">
        <f aca="false">SUM(F9:F12)</f>
        <v>68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37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5" t="n">
        <v>0</v>
      </c>
      <c r="D9" s="45" t="n">
        <v>0</v>
      </c>
      <c r="E9" s="45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45" t="n">
        <v>8</v>
      </c>
      <c r="D10" s="45" t="n">
        <v>0</v>
      </c>
      <c r="E10" s="45" t="n">
        <v>0</v>
      </c>
      <c r="F10" s="46" t="n">
        <f aca="false">SUM(C10:E10)</f>
        <v>8</v>
      </c>
    </row>
    <row r="11" customFormat="false" ht="12.75" hidden="false" customHeight="false" outlineLevel="0" collapsed="false">
      <c r="B11" s="42" t="s">
        <v>14</v>
      </c>
      <c r="C11" s="45" t="n">
        <v>30</v>
      </c>
      <c r="D11" s="45" t="n">
        <v>1</v>
      </c>
      <c r="E11" s="45" t="n">
        <v>1</v>
      </c>
      <c r="F11" s="46" t="n">
        <f aca="false">SUM(C11:E11)</f>
        <v>32</v>
      </c>
    </row>
    <row r="12" customFormat="false" ht="12.75" hidden="false" customHeight="false" outlineLevel="0" collapsed="false">
      <c r="B12" s="42" t="s">
        <v>15</v>
      </c>
      <c r="C12" s="45" t="n">
        <v>24</v>
      </c>
      <c r="D12" s="45" t="n">
        <v>0</v>
      </c>
      <c r="E12" s="45" t="n">
        <v>0</v>
      </c>
      <c r="F12" s="46" t="n">
        <f aca="false">SUM(C12:E12)</f>
        <v>24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62</v>
      </c>
      <c r="D13" s="48" t="n">
        <f aca="false">SUM(D9:D12)</f>
        <v>1</v>
      </c>
      <c r="E13" s="48" t="n">
        <f aca="false">SUM(E9:E12)</f>
        <v>1</v>
      </c>
      <c r="F13" s="48" t="n">
        <f aca="false">SUM(F9:F12)</f>
        <v>64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38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39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102" t="s">
        <v>6</v>
      </c>
      <c r="C7" s="102" t="s">
        <v>7</v>
      </c>
      <c r="D7" s="102"/>
      <c r="E7" s="102"/>
      <c r="F7" s="102"/>
    </row>
    <row r="8" customFormat="false" ht="25.5" hidden="false" customHeight="false" outlineLevel="0" collapsed="false">
      <c r="B8" s="102"/>
      <c r="C8" s="102" t="s">
        <v>8</v>
      </c>
      <c r="D8" s="102" t="s">
        <v>9</v>
      </c>
      <c r="E8" s="102" t="s">
        <v>10</v>
      </c>
      <c r="F8" s="102" t="s">
        <v>11</v>
      </c>
    </row>
    <row r="9" customFormat="false" ht="12.75" hidden="false" customHeight="false" outlineLevel="0" collapsed="false">
      <c r="B9" s="103" t="s">
        <v>12</v>
      </c>
      <c r="C9" s="43" t="n">
        <v>0</v>
      </c>
      <c r="D9" s="43" t="n">
        <v>0</v>
      </c>
      <c r="E9" s="43" t="n">
        <v>0</v>
      </c>
      <c r="F9" s="104" t="n">
        <f aca="false">SUM(C9:E9)</f>
        <v>0</v>
      </c>
    </row>
    <row r="10" customFormat="false" ht="12.75" hidden="false" customHeight="false" outlineLevel="0" collapsed="false">
      <c r="B10" s="103" t="s">
        <v>13</v>
      </c>
      <c r="C10" s="43" t="n">
        <v>54</v>
      </c>
      <c r="D10" s="43" t="n">
        <v>1</v>
      </c>
      <c r="E10" s="43"/>
      <c r="F10" s="104" t="n">
        <f aca="false">SUM(C10:E10)</f>
        <v>55</v>
      </c>
    </row>
    <row r="11" customFormat="false" ht="12.75" hidden="false" customHeight="false" outlineLevel="0" collapsed="false">
      <c r="B11" s="103" t="s">
        <v>14</v>
      </c>
      <c r="C11" s="43" t="n">
        <v>142</v>
      </c>
      <c r="D11" s="43" t="n">
        <v>1</v>
      </c>
      <c r="E11" s="43" t="n">
        <v>3</v>
      </c>
      <c r="F11" s="104" t="n">
        <f aca="false">SUM(C11:E11)</f>
        <v>146</v>
      </c>
    </row>
    <row r="12" customFormat="false" ht="12.75" hidden="false" customHeight="false" outlineLevel="0" collapsed="false">
      <c r="B12" s="103" t="s">
        <v>15</v>
      </c>
      <c r="C12" s="43" t="n">
        <v>178</v>
      </c>
      <c r="D12" s="43" t="n">
        <v>0</v>
      </c>
      <c r="E12" s="43" t="n">
        <v>5</v>
      </c>
      <c r="F12" s="104" t="n">
        <f aca="false">SUM(C12:E12)</f>
        <v>183</v>
      </c>
    </row>
    <row r="13" customFormat="false" ht="12.75" hidden="false" customHeight="false" outlineLevel="0" collapsed="false">
      <c r="B13" s="105" t="s">
        <v>16</v>
      </c>
      <c r="C13" s="106" t="n">
        <f aca="false">SUM(C9:C12)</f>
        <v>374</v>
      </c>
      <c r="D13" s="106" t="n">
        <f aca="false">SUM(D9:D12)</f>
        <v>2</v>
      </c>
      <c r="E13" s="106" t="n">
        <f aca="false">SUM(E9:E12)</f>
        <v>8</v>
      </c>
      <c r="F13" s="106" t="n">
        <f aca="false">SUM(F9:F12)</f>
        <v>384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false" sqref="C9:E1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07" t="s">
        <v>0</v>
      </c>
      <c r="C1" s="108"/>
      <c r="D1" s="108"/>
      <c r="E1" s="109"/>
      <c r="F1" s="110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111" t="s">
        <v>21</v>
      </c>
      <c r="C2" s="112"/>
      <c r="D2" s="50" t="s">
        <v>40</v>
      </c>
      <c r="E2" s="112"/>
      <c r="F2" s="113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111" t="s">
        <v>18</v>
      </c>
      <c r="C3" s="30" t="s">
        <v>23</v>
      </c>
      <c r="D3" s="30"/>
      <c r="E3" s="114"/>
      <c r="F3" s="115"/>
    </row>
    <row r="4" customFormat="false" ht="12.75" hidden="false" customHeight="false" outlineLevel="0" collapsed="false">
      <c r="B4" s="116" t="s">
        <v>20</v>
      </c>
      <c r="C4" s="117"/>
      <c r="D4" s="35" t="n">
        <v>44926</v>
      </c>
      <c r="E4" s="118"/>
      <c r="F4" s="119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120" t="s">
        <v>6</v>
      </c>
      <c r="C7" s="120" t="s">
        <v>7</v>
      </c>
      <c r="D7" s="120"/>
      <c r="E7" s="120"/>
      <c r="F7" s="120"/>
    </row>
    <row r="8" customFormat="false" ht="25.5" hidden="false" customHeight="false" outlineLevel="0" collapsed="false">
      <c r="B8" s="120"/>
      <c r="C8" s="120" t="s">
        <v>8</v>
      </c>
      <c r="D8" s="120" t="s">
        <v>9</v>
      </c>
      <c r="E8" s="120" t="s">
        <v>10</v>
      </c>
      <c r="F8" s="120" t="s">
        <v>11</v>
      </c>
    </row>
    <row r="9" customFormat="false" ht="12.75" hidden="false" customHeight="false" outlineLevel="0" collapsed="false">
      <c r="B9" s="121" t="s">
        <v>12</v>
      </c>
      <c r="C9" s="51" t="n">
        <v>0</v>
      </c>
      <c r="D9" s="51" t="n">
        <v>0</v>
      </c>
      <c r="E9" s="51" t="n">
        <v>0</v>
      </c>
      <c r="F9" s="122" t="n">
        <f aca="false">SUM(C9:E9)</f>
        <v>0</v>
      </c>
    </row>
    <row r="10" customFormat="false" ht="12.75" hidden="false" customHeight="false" outlineLevel="0" collapsed="false">
      <c r="B10" s="121" t="s">
        <v>13</v>
      </c>
      <c r="C10" s="123" t="n">
        <v>8</v>
      </c>
      <c r="D10" s="123" t="n">
        <v>0</v>
      </c>
      <c r="E10" s="123" t="n">
        <v>0</v>
      </c>
      <c r="F10" s="122" t="n">
        <f aca="false">SUM(C10:E10)</f>
        <v>8</v>
      </c>
    </row>
    <row r="11" customFormat="false" ht="12.75" hidden="false" customHeight="false" outlineLevel="0" collapsed="false">
      <c r="B11" s="121" t="s">
        <v>14</v>
      </c>
      <c r="C11" s="123" t="n">
        <v>21</v>
      </c>
      <c r="D11" s="123" t="n">
        <v>0</v>
      </c>
      <c r="E11" s="123" t="n">
        <v>2</v>
      </c>
      <c r="F11" s="122" t="n">
        <f aca="false">SUM(C11:E11)</f>
        <v>23</v>
      </c>
    </row>
    <row r="12" customFormat="false" ht="12.75" hidden="false" customHeight="false" outlineLevel="0" collapsed="false">
      <c r="B12" s="121" t="s">
        <v>15</v>
      </c>
      <c r="C12" s="123" t="n">
        <v>25</v>
      </c>
      <c r="D12" s="123" t="n">
        <v>0</v>
      </c>
      <c r="E12" s="123" t="n">
        <v>1</v>
      </c>
      <c r="F12" s="122" t="n">
        <f aca="false">SUM(C12:E12)</f>
        <v>26</v>
      </c>
    </row>
    <row r="13" customFormat="false" ht="12.75" hidden="false" customHeight="false" outlineLevel="0" collapsed="false">
      <c r="B13" s="124" t="s">
        <v>16</v>
      </c>
      <c r="C13" s="125" t="n">
        <f aca="false">SUM(C9:C12)</f>
        <v>54</v>
      </c>
      <c r="D13" s="125" t="n">
        <f aca="false">SUM(D9:D12)</f>
        <v>0</v>
      </c>
      <c r="E13" s="125" t="n">
        <f aca="false">SUM(E9:E12)</f>
        <v>3</v>
      </c>
      <c r="F13" s="125" t="n">
        <f aca="false">SUM(F9:F12)</f>
        <v>57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41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5"/>
      <c r="D9" s="45"/>
      <c r="E9" s="45"/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45" t="n">
        <v>12</v>
      </c>
      <c r="D10" s="45"/>
      <c r="E10" s="45"/>
      <c r="F10" s="46" t="n">
        <f aca="false">SUM(C10:E10)</f>
        <v>12</v>
      </c>
    </row>
    <row r="11" customFormat="false" ht="12.75" hidden="false" customHeight="false" outlineLevel="0" collapsed="false">
      <c r="B11" s="42" t="s">
        <v>14</v>
      </c>
      <c r="C11" s="45" t="n">
        <v>23</v>
      </c>
      <c r="D11" s="45"/>
      <c r="E11" s="45" t="n">
        <v>1</v>
      </c>
      <c r="F11" s="46" t="n">
        <f aca="false">SUM(C11:E11)</f>
        <v>24</v>
      </c>
    </row>
    <row r="12" customFormat="false" ht="12.75" hidden="false" customHeight="false" outlineLevel="0" collapsed="false">
      <c r="B12" s="42" t="s">
        <v>15</v>
      </c>
      <c r="C12" s="45" t="n">
        <v>30</v>
      </c>
      <c r="D12" s="45"/>
      <c r="E12" s="45" t="n">
        <v>1</v>
      </c>
      <c r="F12" s="46" t="n">
        <f aca="false">SUM(C12:E12)</f>
        <v>31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65</v>
      </c>
      <c r="D13" s="48" t="n">
        <f aca="false">SUM(D9:D12)</f>
        <v>0</v>
      </c>
      <c r="E13" s="48" t="n">
        <f aca="false">SUM(E9:E12)</f>
        <v>2</v>
      </c>
      <c r="F13" s="48" t="n">
        <f aca="false">SUM(F9:F12)</f>
        <v>67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17</v>
      </c>
      <c r="C2" s="28"/>
      <c r="D2" s="28"/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19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3" t="n">
        <v>25</v>
      </c>
      <c r="D9" s="43" t="n">
        <v>1</v>
      </c>
      <c r="E9" s="43" t="n">
        <v>0</v>
      </c>
      <c r="F9" s="44" t="n">
        <f aca="false">SUM(C9:E9)</f>
        <v>26</v>
      </c>
    </row>
    <row r="10" customFormat="false" ht="12.75" hidden="false" customHeight="false" outlineLevel="0" collapsed="false">
      <c r="B10" s="42" t="s">
        <v>13</v>
      </c>
      <c r="C10" s="45"/>
      <c r="D10" s="45"/>
      <c r="E10" s="45"/>
      <c r="F10" s="46" t="n">
        <f aca="false">SUM(C10:E10)</f>
        <v>0</v>
      </c>
    </row>
    <row r="11" customFormat="false" ht="12.75" hidden="false" customHeight="false" outlineLevel="0" collapsed="false">
      <c r="B11" s="42" t="s">
        <v>14</v>
      </c>
      <c r="C11" s="45"/>
      <c r="D11" s="45"/>
      <c r="E11" s="45"/>
      <c r="F11" s="46" t="n">
        <f aca="false">SUM(C11:E11)</f>
        <v>0</v>
      </c>
    </row>
    <row r="12" customFormat="false" ht="12.75" hidden="false" customHeight="false" outlineLevel="0" collapsed="false">
      <c r="B12" s="42" t="s">
        <v>15</v>
      </c>
      <c r="C12" s="45"/>
      <c r="D12" s="45"/>
      <c r="E12" s="45"/>
      <c r="F12" s="46" t="n">
        <f aca="false">SUM(C12:E12)</f>
        <v>0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25</v>
      </c>
      <c r="D13" s="48" t="n">
        <f aca="false">SUM(D9:D12)</f>
        <v>1</v>
      </c>
      <c r="E13" s="48" t="n">
        <f aca="false">SUM(E9:E12)</f>
        <v>0</v>
      </c>
      <c r="F13" s="48" t="n">
        <f aca="false">SUM(F9:F12)</f>
        <v>26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26" t="s">
        <v>0</v>
      </c>
      <c r="C1" s="127"/>
      <c r="D1" s="127"/>
      <c r="E1" s="128"/>
      <c r="F1" s="129"/>
      <c r="G1" s="130"/>
      <c r="H1" s="130"/>
      <c r="I1" s="131"/>
      <c r="J1" s="131"/>
      <c r="K1" s="131"/>
      <c r="L1" s="131"/>
      <c r="M1" s="131"/>
      <c r="N1" s="131"/>
    </row>
    <row r="2" customFormat="false" ht="15" hidden="false" customHeight="false" outlineLevel="0" collapsed="false">
      <c r="B2" s="132" t="s">
        <v>21</v>
      </c>
      <c r="C2" s="133"/>
      <c r="D2" s="134" t="s">
        <v>42</v>
      </c>
      <c r="E2" s="133"/>
      <c r="F2" s="135"/>
      <c r="G2" s="130"/>
      <c r="H2" s="130"/>
      <c r="I2" s="131"/>
      <c r="J2" s="131"/>
      <c r="K2" s="131"/>
      <c r="L2" s="131"/>
      <c r="M2" s="131"/>
      <c r="N2" s="131"/>
    </row>
    <row r="3" customFormat="false" ht="15" hidden="false" customHeight="false" outlineLevel="0" collapsed="false">
      <c r="B3" s="132" t="s">
        <v>18</v>
      </c>
      <c r="C3" s="136" t="s">
        <v>43</v>
      </c>
      <c r="D3" s="136"/>
      <c r="E3" s="137"/>
      <c r="F3" s="138"/>
      <c r="G3" s="130"/>
      <c r="H3" s="130"/>
      <c r="I3" s="130"/>
      <c r="J3" s="130"/>
      <c r="K3" s="130"/>
      <c r="L3" s="130"/>
      <c r="M3" s="130"/>
      <c r="N3" s="130"/>
    </row>
    <row r="4" customFormat="false" ht="15" hidden="false" customHeight="false" outlineLevel="0" collapsed="false">
      <c r="B4" s="139" t="s">
        <v>20</v>
      </c>
      <c r="C4" s="140"/>
      <c r="D4" s="141" t="n">
        <v>44926</v>
      </c>
      <c r="E4" s="142"/>
      <c r="F4" s="143"/>
      <c r="G4" s="130"/>
      <c r="H4" s="130"/>
      <c r="I4" s="130"/>
      <c r="J4" s="130"/>
      <c r="K4" s="130"/>
      <c r="L4" s="130"/>
      <c r="M4" s="130"/>
      <c r="N4" s="130"/>
    </row>
    <row r="5" customFormat="false" ht="12.75" hidden="false" customHeight="false" outlineLevel="0" collapsed="false">
      <c r="B5" s="144" t="s">
        <v>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customFormat="false" ht="15" hidden="false" customHeight="false" outlineLevel="0" collapsed="false">
      <c r="B6" s="145" t="s">
        <v>5</v>
      </c>
      <c r="C6" s="146"/>
      <c r="D6" s="146"/>
      <c r="E6" s="146"/>
      <c r="F6" s="146"/>
      <c r="G6" s="130"/>
      <c r="H6" s="130"/>
      <c r="I6" s="130"/>
      <c r="J6" s="130"/>
      <c r="K6" s="130"/>
      <c r="L6" s="130"/>
      <c r="M6" s="130"/>
      <c r="N6" s="130"/>
    </row>
    <row r="7" customFormat="false" ht="12.75" hidden="false" customHeight="true" outlineLevel="0" collapsed="false">
      <c r="B7" s="147" t="s">
        <v>6</v>
      </c>
      <c r="C7" s="147" t="s">
        <v>7</v>
      </c>
      <c r="D7" s="147"/>
      <c r="E7" s="147"/>
      <c r="F7" s="147"/>
      <c r="G7" s="130"/>
      <c r="H7" s="130"/>
      <c r="I7" s="130"/>
      <c r="J7" s="130"/>
      <c r="K7" s="130"/>
      <c r="L7" s="130"/>
      <c r="M7" s="130"/>
      <c r="N7" s="130"/>
    </row>
    <row r="8" customFormat="false" ht="25.5" hidden="false" customHeight="false" outlineLevel="0" collapsed="false">
      <c r="B8" s="147"/>
      <c r="C8" s="147" t="s">
        <v>8</v>
      </c>
      <c r="D8" s="147" t="s">
        <v>9</v>
      </c>
      <c r="E8" s="147" t="s">
        <v>10</v>
      </c>
      <c r="F8" s="147" t="s">
        <v>11</v>
      </c>
      <c r="G8" s="130"/>
      <c r="H8" s="130"/>
      <c r="I8" s="130"/>
      <c r="J8" s="130"/>
      <c r="K8" s="130"/>
      <c r="L8" s="130"/>
      <c r="M8" s="130"/>
      <c r="N8" s="130"/>
    </row>
    <row r="9" customFormat="false" ht="15" hidden="false" customHeight="false" outlineLevel="0" collapsed="false">
      <c r="B9" s="148" t="s">
        <v>12</v>
      </c>
      <c r="C9" s="149" t="n">
        <v>0</v>
      </c>
      <c r="D9" s="149" t="n">
        <v>0</v>
      </c>
      <c r="E9" s="149" t="n">
        <v>0</v>
      </c>
      <c r="F9" s="150" t="n">
        <v>0</v>
      </c>
      <c r="G9" s="130"/>
      <c r="H9" s="130"/>
      <c r="I9" s="130"/>
      <c r="J9" s="130"/>
      <c r="K9" s="130"/>
      <c r="L9" s="130"/>
      <c r="M9" s="130"/>
      <c r="N9" s="130"/>
    </row>
    <row r="10" customFormat="false" ht="15" hidden="false" customHeight="false" outlineLevel="0" collapsed="false">
      <c r="B10" s="148" t="s">
        <v>13</v>
      </c>
      <c r="C10" s="149" t="n">
        <v>13</v>
      </c>
      <c r="D10" s="149" t="n">
        <v>0</v>
      </c>
      <c r="E10" s="149" t="n">
        <v>0</v>
      </c>
      <c r="F10" s="150" t="n">
        <v>13</v>
      </c>
      <c r="G10" s="130"/>
      <c r="H10" s="130"/>
      <c r="I10" s="130"/>
      <c r="J10" s="130"/>
      <c r="K10" s="130"/>
      <c r="L10" s="130"/>
      <c r="M10" s="130"/>
      <c r="N10" s="130"/>
    </row>
    <row r="11" customFormat="false" ht="15" hidden="false" customHeight="false" outlineLevel="0" collapsed="false">
      <c r="B11" s="148" t="s">
        <v>14</v>
      </c>
      <c r="C11" s="149" t="n">
        <v>45</v>
      </c>
      <c r="D11" s="149" t="n">
        <v>0</v>
      </c>
      <c r="E11" s="149" t="n">
        <v>0</v>
      </c>
      <c r="F11" s="150" t="n">
        <v>45</v>
      </c>
      <c r="G11" s="130"/>
      <c r="H11" s="130"/>
      <c r="I11" s="130"/>
      <c r="J11" s="130"/>
      <c r="K11" s="130"/>
      <c r="L11" s="130"/>
      <c r="M11" s="130"/>
      <c r="N11" s="130"/>
    </row>
    <row r="12" customFormat="false" ht="15" hidden="false" customHeight="false" outlineLevel="0" collapsed="false">
      <c r="B12" s="148" t="s">
        <v>15</v>
      </c>
      <c r="C12" s="149" t="n">
        <v>42</v>
      </c>
      <c r="D12" s="149" t="n">
        <v>0</v>
      </c>
      <c r="E12" s="149" t="n">
        <v>1</v>
      </c>
      <c r="F12" s="150" t="n">
        <v>43</v>
      </c>
      <c r="G12" s="130"/>
      <c r="H12" s="130"/>
      <c r="I12" s="130"/>
      <c r="J12" s="130"/>
      <c r="K12" s="130"/>
      <c r="L12" s="130"/>
      <c r="M12" s="130"/>
      <c r="N12" s="130"/>
    </row>
    <row r="13" customFormat="false" ht="15" hidden="false" customHeight="false" outlineLevel="0" collapsed="false">
      <c r="B13" s="151" t="s">
        <v>16</v>
      </c>
      <c r="C13" s="152" t="n">
        <v>100</v>
      </c>
      <c r="D13" s="152" t="n">
        <v>0</v>
      </c>
      <c r="E13" s="152" t="n">
        <v>1</v>
      </c>
      <c r="F13" s="152" t="n">
        <v>101</v>
      </c>
      <c r="G13" s="130"/>
      <c r="H13" s="130"/>
      <c r="I13" s="130"/>
      <c r="J13" s="130"/>
      <c r="K13" s="130"/>
      <c r="L13" s="130"/>
      <c r="M13" s="130"/>
      <c r="N13" s="130"/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07" t="s">
        <v>0</v>
      </c>
      <c r="C1" s="108"/>
      <c r="D1" s="108"/>
      <c r="E1" s="109"/>
      <c r="F1" s="110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111" t="s">
        <v>21</v>
      </c>
      <c r="C2" s="112"/>
      <c r="D2" s="50" t="s">
        <v>44</v>
      </c>
      <c r="E2" s="112"/>
      <c r="F2" s="113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111" t="s">
        <v>18</v>
      </c>
      <c r="C3" s="30" t="s">
        <v>23</v>
      </c>
      <c r="D3" s="30"/>
      <c r="E3" s="114"/>
      <c r="F3" s="115"/>
    </row>
    <row r="4" customFormat="false" ht="12.75" hidden="false" customHeight="false" outlineLevel="0" collapsed="false">
      <c r="B4" s="116" t="s">
        <v>20</v>
      </c>
      <c r="C4" s="117"/>
      <c r="D4" s="35" t="n">
        <v>44926</v>
      </c>
      <c r="E4" s="118"/>
      <c r="F4" s="119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120" t="s">
        <v>6</v>
      </c>
      <c r="C7" s="120" t="s">
        <v>7</v>
      </c>
      <c r="D7" s="120"/>
      <c r="E7" s="120"/>
      <c r="F7" s="120"/>
    </row>
    <row r="8" customFormat="false" ht="25.5" hidden="false" customHeight="false" outlineLevel="0" collapsed="false">
      <c r="B8" s="120"/>
      <c r="C8" s="120" t="s">
        <v>8</v>
      </c>
      <c r="D8" s="120" t="s">
        <v>9</v>
      </c>
      <c r="E8" s="120" t="s">
        <v>10</v>
      </c>
      <c r="F8" s="120" t="s">
        <v>11</v>
      </c>
    </row>
    <row r="9" customFormat="false" ht="12.75" hidden="false" customHeight="false" outlineLevel="0" collapsed="false">
      <c r="B9" s="121" t="s">
        <v>12</v>
      </c>
      <c r="C9" s="51" t="n">
        <v>0</v>
      </c>
      <c r="D9" s="51" t="n">
        <v>0</v>
      </c>
      <c r="E9" s="51" t="n">
        <v>0</v>
      </c>
      <c r="F9" s="122" t="n">
        <f aca="false">SUM(C9:E9)</f>
        <v>0</v>
      </c>
    </row>
    <row r="10" customFormat="false" ht="12.75" hidden="false" customHeight="false" outlineLevel="0" collapsed="false">
      <c r="B10" s="121" t="s">
        <v>13</v>
      </c>
      <c r="C10" s="51" t="n">
        <v>8</v>
      </c>
      <c r="D10" s="51" t="n">
        <v>0</v>
      </c>
      <c r="E10" s="51" t="n">
        <v>0</v>
      </c>
      <c r="F10" s="122" t="n">
        <f aca="false">SUM(C10:E10)</f>
        <v>8</v>
      </c>
    </row>
    <row r="11" customFormat="false" ht="12.75" hidden="false" customHeight="false" outlineLevel="0" collapsed="false">
      <c r="B11" s="121" t="s">
        <v>14</v>
      </c>
      <c r="C11" s="51" t="n">
        <v>20</v>
      </c>
      <c r="D11" s="51" t="n">
        <v>0</v>
      </c>
      <c r="E11" s="51" t="n">
        <v>2</v>
      </c>
      <c r="F11" s="122" t="n">
        <f aca="false">SUM(C11:E11)</f>
        <v>22</v>
      </c>
    </row>
    <row r="12" customFormat="false" ht="12.75" hidden="false" customHeight="false" outlineLevel="0" collapsed="false">
      <c r="B12" s="121" t="s">
        <v>15</v>
      </c>
      <c r="C12" s="51" t="n">
        <v>22</v>
      </c>
      <c r="D12" s="51" t="n">
        <v>0</v>
      </c>
      <c r="E12" s="51" t="n">
        <v>0</v>
      </c>
      <c r="F12" s="122" t="n">
        <f aca="false">SUM(C12:E12)</f>
        <v>22</v>
      </c>
    </row>
    <row r="13" customFormat="false" ht="12.75" hidden="false" customHeight="false" outlineLevel="0" collapsed="false">
      <c r="B13" s="124" t="s">
        <v>16</v>
      </c>
      <c r="C13" s="125" t="n">
        <f aca="false">SUM(C9:C12)</f>
        <v>50</v>
      </c>
      <c r="D13" s="125" t="n">
        <f aca="false">SUM(D9:D12)</f>
        <v>0</v>
      </c>
      <c r="E13" s="125" t="n">
        <f aca="false">SUM(E9:E12)</f>
        <v>2</v>
      </c>
      <c r="F13" s="125" t="n">
        <f aca="false">SUM(F9:F12)</f>
        <v>52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45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153" t="n">
        <v>8</v>
      </c>
      <c r="D9" s="153" t="n">
        <v>0</v>
      </c>
      <c r="E9" s="153" t="n">
        <v>0</v>
      </c>
      <c r="F9" s="46" t="n">
        <f aca="false">SUM(C9:E9)</f>
        <v>8</v>
      </c>
    </row>
    <row r="10" customFormat="false" ht="12.75" hidden="false" customHeight="false" outlineLevel="0" collapsed="false">
      <c r="B10" s="42" t="s">
        <v>13</v>
      </c>
      <c r="C10" s="153" t="n">
        <v>15</v>
      </c>
      <c r="D10" s="153" t="n">
        <v>0</v>
      </c>
      <c r="E10" s="153" t="n">
        <v>0</v>
      </c>
      <c r="F10" s="46" t="n">
        <f aca="false">SUM(C10:E10)</f>
        <v>15</v>
      </c>
    </row>
    <row r="11" customFormat="false" ht="12.75" hidden="false" customHeight="false" outlineLevel="0" collapsed="false">
      <c r="B11" s="42" t="s">
        <v>14</v>
      </c>
      <c r="C11" s="153" t="n">
        <v>12</v>
      </c>
      <c r="D11" s="153" t="n">
        <v>0</v>
      </c>
      <c r="E11" s="153" t="n">
        <v>0</v>
      </c>
      <c r="F11" s="46" t="n">
        <f aca="false">SUM(C11:E11)</f>
        <v>12</v>
      </c>
    </row>
    <row r="12" customFormat="false" ht="12.75" hidden="false" customHeight="false" outlineLevel="0" collapsed="false">
      <c r="B12" s="42" t="s">
        <v>15</v>
      </c>
      <c r="C12" s="153" t="n">
        <v>0</v>
      </c>
      <c r="D12" s="153" t="n">
        <v>0</v>
      </c>
      <c r="E12" s="153" t="n">
        <v>0</v>
      </c>
      <c r="F12" s="46" t="n">
        <f aca="false">SUM(C12:E12)</f>
        <v>0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35</v>
      </c>
      <c r="D13" s="48" t="n">
        <f aca="false">SUM(D9:D12)</f>
        <v>0</v>
      </c>
      <c r="E13" s="48" t="n">
        <f aca="false">SUM(E9:E12)</f>
        <v>0</v>
      </c>
      <c r="F13" s="48" t="n">
        <f aca="false">SUM(F9:F12)</f>
        <v>35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54" t="s">
        <v>0</v>
      </c>
      <c r="C1" s="155"/>
      <c r="D1" s="155"/>
      <c r="E1" s="156"/>
      <c r="F1" s="157"/>
      <c r="G1" s="158"/>
      <c r="H1" s="158"/>
      <c r="I1" s="159"/>
      <c r="J1" s="159"/>
      <c r="K1" s="159"/>
      <c r="L1" s="159"/>
      <c r="M1" s="159"/>
      <c r="N1" s="159"/>
    </row>
    <row r="2" customFormat="false" ht="15" hidden="false" customHeight="false" outlineLevel="0" collapsed="false">
      <c r="B2" s="160" t="s">
        <v>21</v>
      </c>
      <c r="C2" s="161"/>
      <c r="D2" s="162" t="s">
        <v>46</v>
      </c>
      <c r="E2" s="161"/>
      <c r="F2" s="163"/>
      <c r="G2" s="158"/>
      <c r="H2" s="158"/>
      <c r="I2" s="159"/>
      <c r="J2" s="159"/>
      <c r="K2" s="159"/>
      <c r="L2" s="159"/>
      <c r="M2" s="159"/>
      <c r="N2" s="159"/>
    </row>
    <row r="3" customFormat="false" ht="15" hidden="false" customHeight="false" outlineLevel="0" collapsed="false">
      <c r="B3" s="160" t="s">
        <v>18</v>
      </c>
      <c r="C3" s="164" t="s">
        <v>23</v>
      </c>
      <c r="D3" s="164"/>
      <c r="E3" s="165"/>
      <c r="F3" s="166"/>
      <c r="G3" s="158"/>
      <c r="H3" s="158"/>
      <c r="I3" s="158"/>
      <c r="J3" s="158"/>
      <c r="K3" s="158"/>
      <c r="L3" s="158"/>
      <c r="M3" s="158"/>
      <c r="N3" s="158"/>
    </row>
    <row r="4" customFormat="false" ht="15" hidden="false" customHeight="false" outlineLevel="0" collapsed="false">
      <c r="B4" s="167" t="s">
        <v>20</v>
      </c>
      <c r="C4" s="168"/>
      <c r="D4" s="169" t="n">
        <v>44926</v>
      </c>
      <c r="E4" s="170"/>
      <c r="F4" s="171"/>
      <c r="G4" s="158"/>
      <c r="H4" s="158"/>
      <c r="I4" s="158"/>
      <c r="J4" s="158"/>
      <c r="K4" s="158"/>
      <c r="L4" s="158"/>
      <c r="M4" s="158"/>
      <c r="N4" s="158"/>
    </row>
    <row r="5" customFormat="false" ht="12.75" hidden="false" customHeight="false" outlineLevel="0" collapsed="false">
      <c r="B5" s="172" t="s">
        <v>4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customFormat="false" ht="15" hidden="false" customHeight="false" outlineLevel="0" collapsed="false">
      <c r="B6" s="173" t="s">
        <v>5</v>
      </c>
      <c r="C6" s="174"/>
      <c r="D6" s="174"/>
      <c r="E6" s="174"/>
      <c r="F6" s="174"/>
      <c r="G6" s="158"/>
      <c r="H6" s="158"/>
      <c r="I6" s="158"/>
      <c r="J6" s="158"/>
      <c r="K6" s="158"/>
      <c r="L6" s="158"/>
      <c r="M6" s="158"/>
      <c r="N6" s="158"/>
    </row>
    <row r="7" customFormat="false" ht="12.75" hidden="false" customHeight="true" outlineLevel="0" collapsed="false">
      <c r="B7" s="102" t="s">
        <v>6</v>
      </c>
      <c r="C7" s="102" t="s">
        <v>7</v>
      </c>
      <c r="D7" s="102"/>
      <c r="E7" s="102"/>
      <c r="F7" s="102"/>
      <c r="G7" s="158"/>
      <c r="H7" s="158"/>
      <c r="I7" s="158"/>
      <c r="J7" s="158"/>
      <c r="K7" s="158"/>
      <c r="L7" s="158"/>
      <c r="M7" s="158"/>
      <c r="N7" s="158"/>
    </row>
    <row r="8" customFormat="false" ht="25.5" hidden="false" customHeight="false" outlineLevel="0" collapsed="false">
      <c r="B8" s="102"/>
      <c r="C8" s="102" t="s">
        <v>8</v>
      </c>
      <c r="D8" s="102" t="s">
        <v>9</v>
      </c>
      <c r="E8" s="102" t="s">
        <v>10</v>
      </c>
      <c r="F8" s="102" t="s">
        <v>11</v>
      </c>
      <c r="G8" s="158"/>
      <c r="H8" s="158"/>
      <c r="I8" s="158"/>
      <c r="J8" s="158"/>
      <c r="K8" s="158"/>
      <c r="L8" s="158"/>
      <c r="M8" s="158"/>
      <c r="N8" s="158"/>
    </row>
    <row r="9" customFormat="false" ht="15" hidden="false" customHeight="false" outlineLevel="0" collapsed="false">
      <c r="B9" s="103" t="s">
        <v>12</v>
      </c>
      <c r="C9" s="43" t="n">
        <v>0</v>
      </c>
      <c r="D9" s="43" t="n">
        <v>0</v>
      </c>
      <c r="E9" s="43" t="n">
        <v>0</v>
      </c>
      <c r="F9" s="104" t="n">
        <f aca="false">SUM(C9:E9)</f>
        <v>0</v>
      </c>
      <c r="G9" s="158"/>
      <c r="H9" s="158"/>
      <c r="I9" s="158"/>
      <c r="J9" s="158"/>
      <c r="K9" s="158"/>
      <c r="L9" s="158"/>
      <c r="M9" s="158"/>
      <c r="N9" s="158"/>
    </row>
    <row r="10" customFormat="false" ht="15" hidden="false" customHeight="false" outlineLevel="0" collapsed="false">
      <c r="B10" s="103" t="s">
        <v>13</v>
      </c>
      <c r="C10" s="43" t="n">
        <v>10</v>
      </c>
      <c r="D10" s="43" t="n">
        <v>0</v>
      </c>
      <c r="E10" s="43" t="n">
        <v>0</v>
      </c>
      <c r="F10" s="104" t="n">
        <f aca="false">SUM(C10:E10)</f>
        <v>10</v>
      </c>
      <c r="G10" s="158"/>
      <c r="H10" s="158"/>
      <c r="I10" s="158"/>
      <c r="J10" s="158"/>
      <c r="K10" s="158"/>
      <c r="L10" s="158"/>
      <c r="M10" s="158"/>
      <c r="N10" s="158"/>
    </row>
    <row r="11" customFormat="false" ht="15" hidden="false" customHeight="false" outlineLevel="0" collapsed="false">
      <c r="B11" s="103" t="s">
        <v>14</v>
      </c>
      <c r="C11" s="43" t="n">
        <v>22</v>
      </c>
      <c r="D11" s="43" t="n">
        <v>1</v>
      </c>
      <c r="E11" s="43" t="n">
        <v>0</v>
      </c>
      <c r="F11" s="104" t="n">
        <f aca="false">SUM(C11:E11)</f>
        <v>23</v>
      </c>
      <c r="G11" s="158"/>
      <c r="H11" s="158"/>
      <c r="I11" s="158"/>
      <c r="J11" s="158"/>
      <c r="K11" s="158"/>
      <c r="L11" s="158"/>
      <c r="M11" s="158"/>
      <c r="N11" s="158"/>
    </row>
    <row r="12" customFormat="false" ht="15" hidden="false" customHeight="false" outlineLevel="0" collapsed="false">
      <c r="B12" s="103" t="s">
        <v>15</v>
      </c>
      <c r="C12" s="43" t="n">
        <v>19</v>
      </c>
      <c r="D12" s="43" t="n">
        <v>0</v>
      </c>
      <c r="E12" s="43" t="n">
        <v>1</v>
      </c>
      <c r="F12" s="104" t="n">
        <f aca="false">SUM(C12:E12)</f>
        <v>20</v>
      </c>
      <c r="G12" s="158"/>
      <c r="H12" s="158"/>
      <c r="I12" s="158"/>
      <c r="J12" s="158"/>
      <c r="K12" s="158"/>
      <c r="L12" s="158"/>
      <c r="M12" s="158"/>
      <c r="N12" s="158"/>
    </row>
    <row r="13" customFormat="false" ht="15" hidden="false" customHeight="false" outlineLevel="0" collapsed="false">
      <c r="B13" s="105" t="s">
        <v>16</v>
      </c>
      <c r="C13" s="106" t="n">
        <f aca="false">SUM(C9:C12)</f>
        <v>51</v>
      </c>
      <c r="D13" s="106" t="n">
        <f aca="false">SUM(D9:D12)</f>
        <v>1</v>
      </c>
      <c r="E13" s="106" t="n">
        <f aca="false">SUM(E9:E12)</f>
        <v>1</v>
      </c>
      <c r="F13" s="106" t="n">
        <f aca="false">SUM(F9:F12)</f>
        <v>53</v>
      </c>
      <c r="G13" s="158"/>
      <c r="H13" s="158"/>
      <c r="I13" s="158"/>
      <c r="J13" s="158"/>
      <c r="K13" s="158"/>
      <c r="L13" s="158"/>
      <c r="M13" s="158"/>
      <c r="N13" s="158"/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false" sqref="C9:E1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07" t="s">
        <v>0</v>
      </c>
      <c r="C1" s="108"/>
      <c r="D1" s="108"/>
      <c r="E1" s="109"/>
      <c r="F1" s="110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111" t="s">
        <v>21</v>
      </c>
      <c r="C2" s="112"/>
      <c r="D2" s="50" t="s">
        <v>47</v>
      </c>
      <c r="E2" s="112"/>
      <c r="F2" s="113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111" t="s">
        <v>18</v>
      </c>
      <c r="C3" s="175" t="s">
        <v>23</v>
      </c>
      <c r="D3" s="176"/>
      <c r="E3" s="114"/>
      <c r="F3" s="115"/>
    </row>
    <row r="4" customFormat="false" ht="12.75" hidden="false" customHeight="false" outlineLevel="0" collapsed="false">
      <c r="B4" s="116" t="s">
        <v>20</v>
      </c>
      <c r="C4" s="117"/>
      <c r="D4" s="35" t="n">
        <v>44926</v>
      </c>
      <c r="E4" s="118"/>
      <c r="F4" s="119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120" t="s">
        <v>6</v>
      </c>
      <c r="C7" s="120" t="s">
        <v>7</v>
      </c>
      <c r="D7" s="120"/>
      <c r="E7" s="120"/>
      <c r="F7" s="120"/>
    </row>
    <row r="8" customFormat="false" ht="25.5" hidden="false" customHeight="false" outlineLevel="0" collapsed="false">
      <c r="B8" s="120"/>
      <c r="C8" s="120" t="s">
        <v>8</v>
      </c>
      <c r="D8" s="120" t="s">
        <v>9</v>
      </c>
      <c r="E8" s="120" t="s">
        <v>10</v>
      </c>
      <c r="F8" s="120" t="s">
        <v>11</v>
      </c>
    </row>
    <row r="9" customFormat="false" ht="12.75" hidden="false" customHeight="false" outlineLevel="0" collapsed="false">
      <c r="B9" s="121" t="s">
        <v>12</v>
      </c>
      <c r="C9" s="51" t="n">
        <v>0</v>
      </c>
      <c r="D9" s="51" t="n">
        <v>0</v>
      </c>
      <c r="E9" s="51" t="n">
        <v>0</v>
      </c>
      <c r="F9" s="122" t="n">
        <f aca="false">SUM(C9:E9)</f>
        <v>0</v>
      </c>
    </row>
    <row r="10" customFormat="false" ht="12.75" hidden="false" customHeight="false" outlineLevel="0" collapsed="false">
      <c r="B10" s="121" t="s">
        <v>13</v>
      </c>
      <c r="C10" s="51" t="n">
        <v>7</v>
      </c>
      <c r="D10" s="51" t="n">
        <v>0</v>
      </c>
      <c r="E10" s="51" t="n">
        <v>0</v>
      </c>
      <c r="F10" s="122" t="n">
        <f aca="false">SUM(C10:E10)</f>
        <v>7</v>
      </c>
    </row>
    <row r="11" customFormat="false" ht="12.75" hidden="false" customHeight="false" outlineLevel="0" collapsed="false">
      <c r="B11" s="121" t="s">
        <v>14</v>
      </c>
      <c r="C11" s="51" t="n">
        <v>14</v>
      </c>
      <c r="D11" s="51" t="n">
        <v>0</v>
      </c>
      <c r="E11" s="51" t="n">
        <v>0</v>
      </c>
      <c r="F11" s="122" t="n">
        <f aca="false">SUM(C11:E11)</f>
        <v>14</v>
      </c>
    </row>
    <row r="12" customFormat="false" ht="12.75" hidden="false" customHeight="false" outlineLevel="0" collapsed="false">
      <c r="B12" s="121" t="s">
        <v>15</v>
      </c>
      <c r="C12" s="51" t="n">
        <v>14</v>
      </c>
      <c r="D12" s="51" t="n">
        <v>0</v>
      </c>
      <c r="E12" s="51" t="n">
        <v>0</v>
      </c>
      <c r="F12" s="122" t="n">
        <f aca="false">SUM(C12:E12)</f>
        <v>14</v>
      </c>
    </row>
    <row r="13" customFormat="false" ht="12.75" hidden="false" customHeight="false" outlineLevel="0" collapsed="false">
      <c r="B13" s="124" t="s">
        <v>16</v>
      </c>
      <c r="C13" s="125" t="n">
        <f aca="false">SUM(C9:C12)</f>
        <v>35</v>
      </c>
      <c r="D13" s="125" t="n">
        <f aca="false">SUM(D9:D12)</f>
        <v>0</v>
      </c>
      <c r="E13" s="125" t="n">
        <f aca="false">SUM(E9:E12)</f>
        <v>0</v>
      </c>
      <c r="F13" s="125" t="n">
        <f aca="false">SUM(F9:F12)</f>
        <v>35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3"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77" t="s">
        <v>0</v>
      </c>
      <c r="C1" s="178"/>
      <c r="D1" s="178"/>
      <c r="E1" s="179"/>
      <c r="F1" s="180"/>
      <c r="G1" s="181"/>
      <c r="H1" s="181"/>
      <c r="I1" s="182"/>
      <c r="J1" s="182"/>
      <c r="K1" s="182"/>
      <c r="L1" s="182"/>
      <c r="M1" s="182"/>
      <c r="N1" s="182"/>
    </row>
    <row r="2" customFormat="false" ht="15" hidden="false" customHeight="false" outlineLevel="0" collapsed="false">
      <c r="B2" s="183" t="s">
        <v>21</v>
      </c>
      <c r="C2" s="184"/>
      <c r="D2" s="185" t="s">
        <v>48</v>
      </c>
      <c r="E2" s="184"/>
      <c r="F2" s="186"/>
      <c r="G2" s="181"/>
      <c r="H2" s="181"/>
      <c r="I2" s="182"/>
      <c r="J2" s="182"/>
      <c r="K2" s="182"/>
      <c r="L2" s="182"/>
      <c r="M2" s="182"/>
      <c r="N2" s="182"/>
    </row>
    <row r="3" customFormat="false" ht="15" hidden="false" customHeight="false" outlineLevel="0" collapsed="false">
      <c r="B3" s="183" t="s">
        <v>18</v>
      </c>
      <c r="C3" s="187" t="s">
        <v>23</v>
      </c>
      <c r="D3" s="187"/>
      <c r="E3" s="188"/>
      <c r="F3" s="189"/>
      <c r="G3" s="181"/>
      <c r="H3" s="181"/>
      <c r="I3" s="181"/>
      <c r="J3" s="181"/>
      <c r="K3" s="181"/>
      <c r="L3" s="181"/>
      <c r="M3" s="181"/>
      <c r="N3" s="181"/>
    </row>
    <row r="4" customFormat="false" ht="15" hidden="false" customHeight="false" outlineLevel="0" collapsed="false">
      <c r="B4" s="190" t="s">
        <v>20</v>
      </c>
      <c r="C4" s="191"/>
      <c r="D4" s="192" t="n">
        <v>44926</v>
      </c>
      <c r="E4" s="193"/>
      <c r="F4" s="194"/>
      <c r="G4" s="181"/>
      <c r="H4" s="181"/>
      <c r="I4" s="181"/>
      <c r="J4" s="181"/>
      <c r="K4" s="181"/>
      <c r="L4" s="181"/>
      <c r="M4" s="181"/>
      <c r="N4" s="181"/>
    </row>
    <row r="5" customFormat="false" ht="15" hidden="false" customHeight="false" outlineLevel="0" collapsed="false">
      <c r="B5" s="195" t="s">
        <v>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customFormat="false" ht="15" hidden="false" customHeight="false" outlineLevel="0" collapsed="false">
      <c r="B6" s="196" t="s">
        <v>5</v>
      </c>
      <c r="C6" s="197"/>
      <c r="D6" s="197"/>
      <c r="E6" s="197"/>
      <c r="F6" s="197"/>
      <c r="G6" s="181"/>
      <c r="H6" s="181"/>
      <c r="I6" s="181"/>
      <c r="J6" s="181"/>
      <c r="K6" s="181"/>
      <c r="L6" s="181"/>
      <c r="M6" s="181"/>
      <c r="N6" s="181"/>
    </row>
    <row r="7" customFormat="false" ht="12.75" hidden="false" customHeight="true" outlineLevel="0" collapsed="false">
      <c r="B7" s="198" t="s">
        <v>6</v>
      </c>
      <c r="C7" s="198" t="s">
        <v>7</v>
      </c>
      <c r="D7" s="198"/>
      <c r="E7" s="198"/>
      <c r="F7" s="198"/>
      <c r="G7" s="181"/>
      <c r="H7" s="181"/>
      <c r="I7" s="181"/>
      <c r="J7" s="181"/>
      <c r="K7" s="181"/>
      <c r="L7" s="181"/>
      <c r="M7" s="181"/>
      <c r="N7" s="181"/>
    </row>
    <row r="8" customFormat="false" ht="25.5" hidden="false" customHeight="false" outlineLevel="0" collapsed="false">
      <c r="B8" s="198"/>
      <c r="C8" s="198" t="s">
        <v>8</v>
      </c>
      <c r="D8" s="198" t="s">
        <v>9</v>
      </c>
      <c r="E8" s="198" t="s">
        <v>10</v>
      </c>
      <c r="F8" s="198" t="s">
        <v>11</v>
      </c>
      <c r="G8" s="181"/>
      <c r="H8" s="181"/>
      <c r="I8" s="181"/>
      <c r="J8" s="181"/>
      <c r="K8" s="181"/>
      <c r="L8" s="181"/>
      <c r="M8" s="181"/>
      <c r="N8" s="181"/>
    </row>
    <row r="9" customFormat="false" ht="15" hidden="false" customHeight="false" outlineLevel="0" collapsed="false">
      <c r="B9" s="199" t="s">
        <v>12</v>
      </c>
      <c r="C9" s="200" t="n">
        <v>0</v>
      </c>
      <c r="D9" s="200" t="n">
        <v>0</v>
      </c>
      <c r="E9" s="200" t="n">
        <v>0</v>
      </c>
      <c r="F9" s="201" t="n">
        <v>0</v>
      </c>
      <c r="G9" s="181"/>
      <c r="H9" s="181"/>
      <c r="I9" s="181"/>
      <c r="J9" s="181"/>
      <c r="K9" s="181"/>
      <c r="L9" s="181"/>
      <c r="M9" s="181"/>
      <c r="N9" s="181"/>
    </row>
    <row r="10" customFormat="false" ht="15" hidden="false" customHeight="false" outlineLevel="0" collapsed="false">
      <c r="B10" s="199" t="s">
        <v>13</v>
      </c>
      <c r="C10" s="200" t="n">
        <v>7</v>
      </c>
      <c r="D10" s="200" t="n">
        <v>0</v>
      </c>
      <c r="E10" s="200" t="n">
        <v>0</v>
      </c>
      <c r="F10" s="201" t="n">
        <v>7</v>
      </c>
      <c r="G10" s="181"/>
      <c r="H10" s="181"/>
      <c r="I10" s="181"/>
      <c r="J10" s="181"/>
      <c r="K10" s="181"/>
      <c r="L10" s="181"/>
      <c r="M10" s="181"/>
      <c r="N10" s="181"/>
    </row>
    <row r="11" customFormat="false" ht="15" hidden="false" customHeight="false" outlineLevel="0" collapsed="false">
      <c r="B11" s="199" t="s">
        <v>14</v>
      </c>
      <c r="C11" s="200" t="n">
        <v>36</v>
      </c>
      <c r="D11" s="200" t="n">
        <v>0</v>
      </c>
      <c r="E11" s="200" t="n">
        <v>2</v>
      </c>
      <c r="F11" s="201" t="n">
        <v>38</v>
      </c>
      <c r="G11" s="181"/>
      <c r="H11" s="181"/>
      <c r="I11" s="181"/>
      <c r="J11" s="181"/>
      <c r="K11" s="181"/>
      <c r="L11" s="181"/>
      <c r="M11" s="181"/>
      <c r="N11" s="181"/>
    </row>
    <row r="12" customFormat="false" ht="15" hidden="false" customHeight="false" outlineLevel="0" collapsed="false">
      <c r="B12" s="199" t="s">
        <v>15</v>
      </c>
      <c r="C12" s="200" t="n">
        <v>29</v>
      </c>
      <c r="D12" s="200" t="n">
        <v>0</v>
      </c>
      <c r="E12" s="200" t="n">
        <v>2</v>
      </c>
      <c r="F12" s="201" t="n">
        <v>31</v>
      </c>
      <c r="G12" s="181"/>
      <c r="H12" s="181"/>
      <c r="I12" s="181"/>
      <c r="J12" s="181"/>
      <c r="K12" s="181"/>
      <c r="L12" s="181"/>
      <c r="M12" s="181"/>
      <c r="N12" s="181"/>
    </row>
    <row r="13" customFormat="false" ht="15" hidden="false" customHeight="false" outlineLevel="0" collapsed="false">
      <c r="B13" s="202" t="s">
        <v>16</v>
      </c>
      <c r="C13" s="203" t="n">
        <v>72</v>
      </c>
      <c r="D13" s="203" t="n">
        <v>0</v>
      </c>
      <c r="E13" s="203" t="n">
        <v>4</v>
      </c>
      <c r="F13" s="203" t="n">
        <v>76</v>
      </c>
      <c r="G13" s="181"/>
      <c r="H13" s="181"/>
      <c r="I13" s="181"/>
      <c r="J13" s="181"/>
      <c r="K13" s="181"/>
      <c r="L13" s="181"/>
      <c r="M13" s="181"/>
      <c r="N13" s="181"/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107" t="s">
        <v>0</v>
      </c>
      <c r="C1" s="108"/>
      <c r="D1" s="108"/>
      <c r="E1" s="109"/>
      <c r="F1" s="110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111" t="s">
        <v>21</v>
      </c>
      <c r="C2" s="112"/>
      <c r="D2" s="50" t="s">
        <v>49</v>
      </c>
      <c r="E2" s="112"/>
      <c r="F2" s="113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111" t="s">
        <v>18</v>
      </c>
      <c r="C3" s="30" t="s">
        <v>23</v>
      </c>
      <c r="D3" s="30"/>
      <c r="E3" s="114"/>
      <c r="F3" s="115"/>
    </row>
    <row r="4" customFormat="false" ht="12.75" hidden="false" customHeight="false" outlineLevel="0" collapsed="false">
      <c r="B4" s="116" t="s">
        <v>20</v>
      </c>
      <c r="C4" s="117"/>
      <c r="D4" s="35" t="n">
        <v>44926</v>
      </c>
      <c r="E4" s="118"/>
      <c r="F4" s="119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120" t="s">
        <v>6</v>
      </c>
      <c r="C7" s="120" t="s">
        <v>7</v>
      </c>
      <c r="D7" s="120"/>
      <c r="E7" s="120"/>
      <c r="F7" s="120"/>
    </row>
    <row r="8" customFormat="false" ht="25.5" hidden="false" customHeight="false" outlineLevel="0" collapsed="false">
      <c r="B8" s="120"/>
      <c r="C8" s="120" t="s">
        <v>8</v>
      </c>
      <c r="D8" s="120" t="s">
        <v>9</v>
      </c>
      <c r="E8" s="120" t="s">
        <v>10</v>
      </c>
      <c r="F8" s="120" t="s">
        <v>11</v>
      </c>
    </row>
    <row r="9" customFormat="false" ht="12.75" hidden="false" customHeight="false" outlineLevel="0" collapsed="false">
      <c r="B9" s="121" t="s">
        <v>12</v>
      </c>
      <c r="C9" s="51" t="n">
        <v>0</v>
      </c>
      <c r="D9" s="51" t="n">
        <v>0</v>
      </c>
      <c r="E9" s="51" t="n">
        <v>0</v>
      </c>
      <c r="F9" s="122" t="n">
        <f aca="false">SUM(C9:E9)</f>
        <v>0</v>
      </c>
    </row>
    <row r="10" customFormat="false" ht="12.75" hidden="false" customHeight="false" outlineLevel="0" collapsed="false">
      <c r="B10" s="121" t="s">
        <v>13</v>
      </c>
      <c r="C10" s="51" t="n">
        <v>8</v>
      </c>
      <c r="D10" s="51" t="n">
        <v>0</v>
      </c>
      <c r="E10" s="51" t="n">
        <v>0</v>
      </c>
      <c r="F10" s="122" t="n">
        <f aca="false">SUM(C10:E10)</f>
        <v>8</v>
      </c>
    </row>
    <row r="11" customFormat="false" ht="12.75" hidden="false" customHeight="false" outlineLevel="0" collapsed="false">
      <c r="B11" s="121" t="s">
        <v>14</v>
      </c>
      <c r="C11" s="51" t="n">
        <v>26</v>
      </c>
      <c r="D11" s="51" t="n">
        <v>0</v>
      </c>
      <c r="E11" s="51" t="n">
        <v>0</v>
      </c>
      <c r="F11" s="122" t="n">
        <f aca="false">SUM(C11:E11)</f>
        <v>26</v>
      </c>
    </row>
    <row r="12" customFormat="false" ht="12.75" hidden="false" customHeight="false" outlineLevel="0" collapsed="false">
      <c r="B12" s="121" t="s">
        <v>15</v>
      </c>
      <c r="C12" s="51" t="n">
        <v>25</v>
      </c>
      <c r="D12" s="51" t="n">
        <v>0</v>
      </c>
      <c r="E12" s="51" t="n">
        <v>2</v>
      </c>
      <c r="F12" s="122" t="n">
        <f aca="false">SUM(C12:E12)</f>
        <v>27</v>
      </c>
    </row>
    <row r="13" customFormat="false" ht="12.75" hidden="false" customHeight="false" outlineLevel="0" collapsed="false">
      <c r="B13" s="124" t="s">
        <v>16</v>
      </c>
      <c r="C13" s="125" t="n">
        <f aca="false">SUM(C9:C12)</f>
        <v>59</v>
      </c>
      <c r="D13" s="125" t="n">
        <f aca="false">SUM(D9:D12)</f>
        <v>0</v>
      </c>
      <c r="E13" s="125" t="n">
        <f aca="false">SUM(E9:E12)</f>
        <v>2</v>
      </c>
      <c r="F13" s="125" t="n">
        <f aca="false">SUM(F9:F12)</f>
        <v>61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22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n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 t="n">
        <v>0</v>
      </c>
      <c r="D9" s="51" t="n">
        <v>0</v>
      </c>
      <c r="E9" s="51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47</v>
      </c>
      <c r="D10" s="51" t="n">
        <v>0</v>
      </c>
      <c r="E10" s="51" t="n">
        <v>6</v>
      </c>
      <c r="F10" s="46" t="n">
        <f aca="false">SUM(C10:E10)</f>
        <v>53</v>
      </c>
    </row>
    <row r="11" customFormat="false" ht="12.75" hidden="false" customHeight="false" outlineLevel="0" collapsed="false">
      <c r="B11" s="42" t="s">
        <v>14</v>
      </c>
      <c r="C11" s="51" t="n">
        <v>129</v>
      </c>
      <c r="D11" s="51" t="n">
        <v>1</v>
      </c>
      <c r="E11" s="51" t="n">
        <v>12</v>
      </c>
      <c r="F11" s="46" t="n">
        <f aca="false">SUM(C11:E11)</f>
        <v>142</v>
      </c>
    </row>
    <row r="12" customFormat="false" ht="12.75" hidden="false" customHeight="false" outlineLevel="0" collapsed="false">
      <c r="B12" s="42" t="s">
        <v>15</v>
      </c>
      <c r="C12" s="51" t="n">
        <v>88</v>
      </c>
      <c r="D12" s="51" t="n">
        <v>1</v>
      </c>
      <c r="E12" s="51" t="n">
        <v>4</v>
      </c>
      <c r="F12" s="46" t="n">
        <f aca="false">SUM(C12:E12)</f>
        <v>93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264</v>
      </c>
      <c r="D13" s="48" t="n">
        <f aca="false">SUM(D9:D12)</f>
        <v>2</v>
      </c>
      <c r="E13" s="48" t="n">
        <f aca="false">SUM(E9:E12)</f>
        <v>22</v>
      </c>
      <c r="F13" s="48" t="n">
        <f aca="false">SUM(F9:F12)</f>
        <v>288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52" t="s">
        <v>0</v>
      </c>
      <c r="C1" s="53"/>
      <c r="D1" s="53"/>
      <c r="E1" s="54"/>
      <c r="F1" s="55"/>
      <c r="I1" s="56"/>
      <c r="J1" s="56"/>
      <c r="K1" s="56"/>
      <c r="L1" s="56"/>
      <c r="M1" s="56"/>
      <c r="N1" s="56"/>
    </row>
    <row r="2" customFormat="false" ht="15" hidden="false" customHeight="false" outlineLevel="0" collapsed="false">
      <c r="B2" s="57" t="s">
        <v>21</v>
      </c>
      <c r="C2" s="58"/>
      <c r="D2" s="59" t="s">
        <v>24</v>
      </c>
      <c r="E2" s="58"/>
      <c r="F2" s="60"/>
      <c r="I2" s="56"/>
      <c r="J2" s="56"/>
      <c r="K2" s="56"/>
      <c r="L2" s="56"/>
      <c r="M2" s="56"/>
      <c r="N2" s="56"/>
    </row>
    <row r="3" customFormat="false" ht="12.75" hidden="false" customHeight="false" outlineLevel="0" collapsed="false">
      <c r="B3" s="57" t="s">
        <v>18</v>
      </c>
      <c r="C3" s="61" t="s">
        <v>23</v>
      </c>
      <c r="D3" s="61"/>
      <c r="E3" s="62"/>
      <c r="F3" s="63"/>
    </row>
    <row r="4" customFormat="false" ht="12.75" hidden="false" customHeight="false" outlineLevel="0" collapsed="false">
      <c r="B4" s="64" t="s">
        <v>20</v>
      </c>
      <c r="C4" s="65"/>
      <c r="D4" s="35" t="n">
        <v>44926</v>
      </c>
      <c r="E4" s="66"/>
      <c r="F4" s="67"/>
    </row>
    <row r="5" customFormat="false" ht="12.75" hidden="false" customHeight="false" outlineLevel="0" collapsed="false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customFormat="false" ht="12.75" hidden="false" customHeight="false" outlineLevel="0" collapsed="false">
      <c r="B6" s="69" t="s">
        <v>5</v>
      </c>
      <c r="C6" s="2"/>
      <c r="D6" s="2"/>
      <c r="E6" s="2"/>
      <c r="F6" s="2"/>
    </row>
    <row r="7" customFormat="false" ht="12.75" hidden="false" customHeight="true" outlineLevel="0" collapsed="false">
      <c r="B7" s="7" t="s">
        <v>6</v>
      </c>
      <c r="C7" s="7" t="s">
        <v>7</v>
      </c>
      <c r="D7" s="7"/>
      <c r="E7" s="7"/>
      <c r="F7" s="7"/>
    </row>
    <row r="8" customFormat="false" ht="25.5" hidden="false" customHeight="false" outlineLevel="0" collapsed="false">
      <c r="B8" s="7"/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2.75" hidden="false" customHeight="false" outlineLevel="0" collapsed="false">
      <c r="B9" s="70" t="s">
        <v>12</v>
      </c>
      <c r="C9" s="51"/>
      <c r="D9" s="51"/>
      <c r="E9" s="51"/>
      <c r="F9" s="71" t="n">
        <f aca="false">SUM(C9:E9)</f>
        <v>0</v>
      </c>
    </row>
    <row r="10" customFormat="false" ht="12.75" hidden="false" customHeight="false" outlineLevel="0" collapsed="false">
      <c r="B10" s="70" t="s">
        <v>13</v>
      </c>
      <c r="C10" s="51" t="n">
        <v>89</v>
      </c>
      <c r="D10" s="51"/>
      <c r="E10" s="51" t="n">
        <v>1</v>
      </c>
      <c r="F10" s="71" t="n">
        <f aca="false">SUM(C10:E10)</f>
        <v>90</v>
      </c>
    </row>
    <row r="11" customFormat="false" ht="12.75" hidden="false" customHeight="false" outlineLevel="0" collapsed="false">
      <c r="B11" s="70" t="s">
        <v>14</v>
      </c>
      <c r="C11" s="51" t="n">
        <v>203</v>
      </c>
      <c r="D11" s="51"/>
      <c r="E11" s="51" t="n">
        <v>2</v>
      </c>
      <c r="F11" s="71" t="n">
        <f aca="false">SUM(C11:E11)</f>
        <v>205</v>
      </c>
    </row>
    <row r="12" customFormat="false" ht="12.75" hidden="false" customHeight="false" outlineLevel="0" collapsed="false">
      <c r="B12" s="70" t="s">
        <v>15</v>
      </c>
      <c r="C12" s="51" t="n">
        <v>291</v>
      </c>
      <c r="D12" s="51"/>
      <c r="E12" s="51" t="n">
        <v>10</v>
      </c>
      <c r="F12" s="71" t="n">
        <f aca="false">SUM(C12:E12)</f>
        <v>301</v>
      </c>
    </row>
    <row r="13" customFormat="false" ht="12.75" hidden="false" customHeight="false" outlineLevel="0" collapsed="false">
      <c r="B13" s="72" t="s">
        <v>16</v>
      </c>
      <c r="C13" s="73" t="n">
        <f aca="false">SUM(C9:C12)</f>
        <v>583</v>
      </c>
      <c r="D13" s="73" t="n">
        <f aca="false">SUM(D9:D12)</f>
        <v>0</v>
      </c>
      <c r="E13" s="73" t="n">
        <f aca="false">SUM(E9:E12)</f>
        <v>13</v>
      </c>
      <c r="F13" s="73" t="n">
        <f aca="false">SUM(F9:F12)</f>
        <v>596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25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26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5"/>
      <c r="D9" s="45"/>
      <c r="E9" s="45"/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45" t="n">
        <v>49</v>
      </c>
      <c r="D10" s="45" t="n">
        <v>0</v>
      </c>
      <c r="E10" s="45" t="n">
        <v>0</v>
      </c>
      <c r="F10" s="46" t="n">
        <f aca="false">SUM(C10:E10)</f>
        <v>49</v>
      </c>
    </row>
    <row r="11" customFormat="false" ht="12.75" hidden="false" customHeight="false" outlineLevel="0" collapsed="false">
      <c r="B11" s="42" t="s">
        <v>14</v>
      </c>
      <c r="C11" s="45" t="n">
        <v>151</v>
      </c>
      <c r="D11" s="45" t="n">
        <v>1</v>
      </c>
      <c r="E11" s="45" t="n">
        <v>3</v>
      </c>
      <c r="F11" s="46" t="n">
        <f aca="false">SUM(C11:E11)</f>
        <v>155</v>
      </c>
    </row>
    <row r="12" customFormat="false" ht="12.75" hidden="false" customHeight="false" outlineLevel="0" collapsed="false">
      <c r="B12" s="42" t="s">
        <v>15</v>
      </c>
      <c r="C12" s="45" t="n">
        <v>86</v>
      </c>
      <c r="D12" s="45" t="n">
        <v>0</v>
      </c>
      <c r="E12" s="45" t="n">
        <v>2</v>
      </c>
      <c r="F12" s="46" t="n">
        <f aca="false">SUM(C12:E12)</f>
        <v>88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286</v>
      </c>
      <c r="D13" s="48" t="n">
        <f aca="false">SUM(D9:D12)</f>
        <v>1</v>
      </c>
      <c r="E13" s="48" t="n">
        <f aca="false">SUM(E9:E12)</f>
        <v>5</v>
      </c>
      <c r="F13" s="48" t="n">
        <f aca="false">SUM(F9:F12)</f>
        <v>292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27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 t="n">
        <v>0</v>
      </c>
      <c r="D9" s="51" t="n">
        <v>0</v>
      </c>
      <c r="E9" s="51" t="n">
        <v>0</v>
      </c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47</v>
      </c>
      <c r="D10" s="51" t="n">
        <v>1</v>
      </c>
      <c r="E10" s="51" t="n">
        <v>0</v>
      </c>
      <c r="F10" s="46" t="n">
        <f aca="false">SUM(C10:E10)</f>
        <v>48</v>
      </c>
    </row>
    <row r="11" customFormat="false" ht="12.75" hidden="false" customHeight="false" outlineLevel="0" collapsed="false">
      <c r="B11" s="42" t="s">
        <v>14</v>
      </c>
      <c r="C11" s="51" t="n">
        <v>126</v>
      </c>
      <c r="D11" s="51" t="n">
        <v>4</v>
      </c>
      <c r="E11" s="51" t="n">
        <v>0</v>
      </c>
      <c r="F11" s="46" t="n">
        <f aca="false">SUM(C11:E11)</f>
        <v>130</v>
      </c>
    </row>
    <row r="12" customFormat="false" ht="12.75" hidden="false" customHeight="false" outlineLevel="0" collapsed="false">
      <c r="B12" s="42" t="s">
        <v>15</v>
      </c>
      <c r="C12" s="51" t="n">
        <v>103</v>
      </c>
      <c r="D12" s="51" t="n">
        <v>2</v>
      </c>
      <c r="E12" s="51" t="n">
        <v>2</v>
      </c>
      <c r="F12" s="46" t="n">
        <f aca="false">SUM(C12:E12)</f>
        <v>107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276</v>
      </c>
      <c r="D13" s="48" t="n">
        <f aca="false">SUM(D9:D12)</f>
        <v>7</v>
      </c>
      <c r="E13" s="48" t="n">
        <f aca="false">SUM(E9:E12)</f>
        <v>2</v>
      </c>
      <c r="F13" s="48" t="n">
        <f aca="false">SUM(F9:F12)</f>
        <v>285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28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30" t="s">
        <v>23</v>
      </c>
      <c r="D3" s="30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45"/>
      <c r="D9" s="45"/>
      <c r="E9" s="45"/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45" t="n">
        <v>29</v>
      </c>
      <c r="D10" s="45"/>
      <c r="E10" s="45"/>
      <c r="F10" s="46" t="n">
        <f aca="false">SUM(C10:E10)</f>
        <v>29</v>
      </c>
    </row>
    <row r="11" customFormat="false" ht="12.75" hidden="false" customHeight="false" outlineLevel="0" collapsed="false">
      <c r="B11" s="42" t="s">
        <v>14</v>
      </c>
      <c r="C11" s="45" t="n">
        <v>86</v>
      </c>
      <c r="D11" s="45"/>
      <c r="E11" s="45"/>
      <c r="F11" s="46" t="n">
        <f aca="false">SUM(C11:E11)</f>
        <v>86</v>
      </c>
    </row>
    <row r="12" customFormat="false" ht="12.75" hidden="false" customHeight="false" outlineLevel="0" collapsed="false">
      <c r="B12" s="42" t="s">
        <v>15</v>
      </c>
      <c r="C12" s="45" t="n">
        <v>88</v>
      </c>
      <c r="D12" s="45"/>
      <c r="E12" s="45"/>
      <c r="F12" s="46" t="n">
        <f aca="false">SUM(C12:E12)</f>
        <v>88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203</v>
      </c>
      <c r="D13" s="48" t="n">
        <f aca="false">SUM(D9:D12)</f>
        <v>0</v>
      </c>
      <c r="E13" s="48" t="n">
        <f aca="false">SUM(E9:E12)</f>
        <v>0</v>
      </c>
      <c r="F13" s="48" t="n">
        <f aca="false">SUM(F9:F12)</f>
        <v>203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22" t="s">
        <v>0</v>
      </c>
      <c r="C1" s="23"/>
      <c r="D1" s="23"/>
      <c r="E1" s="24"/>
      <c r="F1" s="25"/>
      <c r="I1" s="26"/>
      <c r="J1" s="26"/>
      <c r="K1" s="26"/>
      <c r="L1" s="26"/>
      <c r="M1" s="26"/>
      <c r="N1" s="26"/>
    </row>
    <row r="2" customFormat="false" ht="15" hidden="false" customHeight="false" outlineLevel="0" collapsed="false">
      <c r="B2" s="27" t="s">
        <v>21</v>
      </c>
      <c r="C2" s="28"/>
      <c r="D2" s="50" t="s">
        <v>29</v>
      </c>
      <c r="E2" s="28"/>
      <c r="F2" s="29"/>
      <c r="I2" s="26"/>
      <c r="J2" s="26"/>
      <c r="K2" s="26"/>
      <c r="L2" s="26"/>
      <c r="M2" s="26"/>
      <c r="N2" s="26"/>
    </row>
    <row r="3" customFormat="false" ht="12.75" hidden="false" customHeight="false" outlineLevel="0" collapsed="false">
      <c r="B3" s="27" t="s">
        <v>18</v>
      </c>
      <c r="C3" s="61" t="s">
        <v>23</v>
      </c>
      <c r="D3" s="61"/>
      <c r="E3" s="31"/>
      <c r="F3" s="32"/>
    </row>
    <row r="4" customFormat="false" ht="12.75" hidden="false" customHeight="false" outlineLevel="0" collapsed="false">
      <c r="B4" s="33" t="s">
        <v>20</v>
      </c>
      <c r="C4" s="34"/>
      <c r="D4" s="35" t="n">
        <v>44926</v>
      </c>
      <c r="E4" s="36"/>
      <c r="F4" s="37"/>
    </row>
    <row r="5" customFormat="false" ht="12.75" hidden="false" customHeight="false" outlineLevel="0" collapsed="false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customFormat="false" ht="12.75" hidden="false" customHeight="false" outlineLevel="0" collapsed="false">
      <c r="B6" s="39" t="s">
        <v>5</v>
      </c>
      <c r="C6" s="40"/>
      <c r="D6" s="40"/>
      <c r="E6" s="40"/>
      <c r="F6" s="40"/>
    </row>
    <row r="7" customFormat="false" ht="12.75" hidden="false" customHeight="true" outlineLevel="0" collapsed="false">
      <c r="B7" s="41" t="s">
        <v>6</v>
      </c>
      <c r="C7" s="41" t="s">
        <v>7</v>
      </c>
      <c r="D7" s="41"/>
      <c r="E7" s="41"/>
      <c r="F7" s="41"/>
    </row>
    <row r="8" customFormat="false" ht="25.5" hidden="false" customHeight="false" outlineLevel="0" collapsed="false">
      <c r="B8" s="41"/>
      <c r="C8" s="41" t="s">
        <v>8</v>
      </c>
      <c r="D8" s="41" t="s">
        <v>9</v>
      </c>
      <c r="E8" s="41" t="s">
        <v>10</v>
      </c>
      <c r="F8" s="41" t="s">
        <v>11</v>
      </c>
    </row>
    <row r="9" customFormat="false" ht="12.75" hidden="false" customHeight="false" outlineLevel="0" collapsed="false">
      <c r="B9" s="42" t="s">
        <v>12</v>
      </c>
      <c r="C9" s="51"/>
      <c r="D9" s="51"/>
      <c r="E9" s="51"/>
      <c r="F9" s="46" t="n">
        <f aca="false">SUM(C9:E9)</f>
        <v>0</v>
      </c>
    </row>
    <row r="10" customFormat="false" ht="12.75" hidden="false" customHeight="false" outlineLevel="0" collapsed="false">
      <c r="B10" s="42" t="s">
        <v>13</v>
      </c>
      <c r="C10" s="51" t="n">
        <v>18</v>
      </c>
      <c r="D10" s="51"/>
      <c r="E10" s="51"/>
      <c r="F10" s="46" t="n">
        <f aca="false">SUM(C10:E10)</f>
        <v>18</v>
      </c>
    </row>
    <row r="11" customFormat="false" ht="12.75" hidden="false" customHeight="false" outlineLevel="0" collapsed="false">
      <c r="B11" s="42" t="s">
        <v>14</v>
      </c>
      <c r="C11" s="51" t="n">
        <v>70</v>
      </c>
      <c r="D11" s="51"/>
      <c r="E11" s="51"/>
      <c r="F11" s="46" t="n">
        <f aca="false">SUM(C11:E11)</f>
        <v>70</v>
      </c>
    </row>
    <row r="12" customFormat="false" ht="12.75" hidden="false" customHeight="false" outlineLevel="0" collapsed="false">
      <c r="B12" s="42" t="s">
        <v>15</v>
      </c>
      <c r="C12" s="51" t="n">
        <v>57</v>
      </c>
      <c r="D12" s="51"/>
      <c r="E12" s="51"/>
      <c r="F12" s="46" t="n">
        <f aca="false">SUM(C12:E12)</f>
        <v>57</v>
      </c>
    </row>
    <row r="13" customFormat="false" ht="12.75" hidden="false" customHeight="false" outlineLevel="0" collapsed="false">
      <c r="B13" s="47" t="s">
        <v>16</v>
      </c>
      <c r="C13" s="48" t="n">
        <f aca="false">SUM(C9:C12)</f>
        <v>145</v>
      </c>
      <c r="D13" s="48" t="n">
        <f aca="false">SUM(D9:D12)</f>
        <v>0</v>
      </c>
      <c r="E13" s="48" t="n">
        <f aca="false">SUM(E9:E12)</f>
        <v>0</v>
      </c>
      <c r="F13" s="48" t="n">
        <f aca="false">SUM(F9:F12)</f>
        <v>145</v>
      </c>
    </row>
    <row r="14" customFormat="false" ht="20.25" hidden="false" customHeight="false" outlineLevel="0" collapsed="false">
      <c r="C14" s="49"/>
      <c r="D14" s="49"/>
      <c r="E14" s="49"/>
      <c r="F14" s="49"/>
    </row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false" hidden="false" outlineLevel="0" max="1" min="1" style="21" width="9.14"/>
    <col collapsed="false" customWidth="true" hidden="false" outlineLevel="0" max="2" min="2" style="21" width="30.43"/>
    <col collapsed="false" customWidth="true" hidden="false" outlineLevel="0" max="3" min="3" style="21" width="19.14"/>
    <col collapsed="false" customWidth="true" hidden="false" outlineLevel="0" max="4" min="4" style="21" width="19"/>
    <col collapsed="false" customWidth="true" hidden="false" outlineLevel="0" max="5" min="5" style="21" width="20.29"/>
    <col collapsed="false" customWidth="false" hidden="false" outlineLevel="0" max="1024" min="6" style="21" width="9.14"/>
  </cols>
  <sheetData>
    <row r="1" customFormat="false" ht="15" hidden="false" customHeight="false" outlineLevel="0" collapsed="false">
      <c r="B1" s="52" t="s">
        <v>0</v>
      </c>
      <c r="C1" s="53"/>
      <c r="D1" s="53"/>
      <c r="E1" s="54"/>
      <c r="F1" s="55"/>
      <c r="I1" s="56"/>
      <c r="J1" s="56"/>
      <c r="K1" s="56"/>
      <c r="L1" s="56"/>
      <c r="M1" s="56"/>
      <c r="N1" s="56"/>
    </row>
    <row r="2" customFormat="false" ht="15" hidden="false" customHeight="false" outlineLevel="0" collapsed="false">
      <c r="B2" s="57" t="s">
        <v>21</v>
      </c>
      <c r="C2" s="58"/>
      <c r="D2" s="59" t="s">
        <v>30</v>
      </c>
      <c r="E2" s="58"/>
      <c r="F2" s="60"/>
      <c r="I2" s="56"/>
      <c r="J2" s="56"/>
      <c r="K2" s="56"/>
      <c r="L2" s="56"/>
      <c r="M2" s="56"/>
      <c r="N2" s="56"/>
    </row>
    <row r="3" customFormat="false" ht="12.75" hidden="false" customHeight="false" outlineLevel="0" collapsed="false">
      <c r="B3" s="57" t="s">
        <v>18</v>
      </c>
      <c r="C3" s="61" t="s">
        <v>23</v>
      </c>
      <c r="D3" s="61"/>
      <c r="E3" s="62"/>
      <c r="F3" s="63"/>
    </row>
    <row r="4" customFormat="false" ht="12.75" hidden="false" customHeight="false" outlineLevel="0" collapsed="false">
      <c r="B4" s="64" t="s">
        <v>20</v>
      </c>
      <c r="C4" s="65"/>
      <c r="D4" s="35" t="n">
        <v>44926</v>
      </c>
      <c r="E4" s="66"/>
      <c r="F4" s="67"/>
    </row>
    <row r="5" customFormat="false" ht="12.75" hidden="false" customHeight="false" outlineLevel="0" collapsed="false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customFormat="false" ht="12.75" hidden="false" customHeight="false" outlineLevel="0" collapsed="false">
      <c r="B6" s="69" t="s">
        <v>5</v>
      </c>
      <c r="C6" s="2"/>
      <c r="D6" s="2"/>
      <c r="E6" s="2"/>
      <c r="F6" s="2"/>
    </row>
    <row r="7" customFormat="false" ht="12.75" hidden="false" customHeight="true" outlineLevel="0" collapsed="false">
      <c r="B7" s="7" t="s">
        <v>6</v>
      </c>
      <c r="C7" s="7" t="s">
        <v>7</v>
      </c>
      <c r="D7" s="7"/>
      <c r="E7" s="7"/>
      <c r="F7" s="7"/>
    </row>
    <row r="8" customFormat="false" ht="25.5" hidden="false" customHeight="false" outlineLevel="0" collapsed="false">
      <c r="B8" s="7"/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2.75" hidden="false" customHeight="false" outlineLevel="0" collapsed="false">
      <c r="B9" s="70" t="s">
        <v>12</v>
      </c>
      <c r="C9" s="51" t="n">
        <v>0</v>
      </c>
      <c r="D9" s="51" t="n">
        <v>0</v>
      </c>
      <c r="E9" s="51" t="n">
        <v>0</v>
      </c>
      <c r="F9" s="71" t="n">
        <f aca="false">SUM(C9:E9)</f>
        <v>0</v>
      </c>
    </row>
    <row r="10" customFormat="false" ht="12.75" hidden="false" customHeight="false" outlineLevel="0" collapsed="false">
      <c r="B10" s="70" t="s">
        <v>13</v>
      </c>
      <c r="C10" s="51" t="n">
        <v>13</v>
      </c>
      <c r="D10" s="51" t="n">
        <v>0</v>
      </c>
      <c r="E10" s="51" t="n">
        <v>0</v>
      </c>
      <c r="F10" s="71" t="n">
        <f aca="false">SUM(C10:E10)</f>
        <v>13</v>
      </c>
    </row>
    <row r="11" customFormat="false" ht="12.75" hidden="false" customHeight="false" outlineLevel="0" collapsed="false">
      <c r="B11" s="70" t="s">
        <v>14</v>
      </c>
      <c r="C11" s="51" t="n">
        <v>37</v>
      </c>
      <c r="D11" s="51" t="n">
        <v>0</v>
      </c>
      <c r="E11" s="51" t="n">
        <v>0</v>
      </c>
      <c r="F11" s="71" t="n">
        <f aca="false">SUM(C11:E11)</f>
        <v>37</v>
      </c>
    </row>
    <row r="12" customFormat="false" ht="12.75" hidden="false" customHeight="false" outlineLevel="0" collapsed="false">
      <c r="B12" s="70" t="s">
        <v>15</v>
      </c>
      <c r="C12" s="51" t="n">
        <v>32</v>
      </c>
      <c r="D12" s="51" t="n">
        <v>0</v>
      </c>
      <c r="E12" s="51" t="n">
        <v>0</v>
      </c>
      <c r="F12" s="71" t="n">
        <f aca="false">SUM(C12:E12)</f>
        <v>32</v>
      </c>
    </row>
    <row r="13" customFormat="false" ht="12.75" hidden="false" customHeight="false" outlineLevel="0" collapsed="false">
      <c r="B13" s="72" t="s">
        <v>16</v>
      </c>
      <c r="C13" s="73" t="n">
        <f aca="false">SUM(C9:C12)</f>
        <v>82</v>
      </c>
      <c r="D13" s="73" t="n">
        <f aca="false">SUM(D9:D12)</f>
        <v>0</v>
      </c>
      <c r="E13" s="73" t="n">
        <f aca="false">SUM(E9:E12)</f>
        <v>0</v>
      </c>
      <c r="F13" s="73" t="n">
        <f aca="false">SUM(F9:F12)</f>
        <v>82</v>
      </c>
    </row>
    <row r="14" customFormat="false" ht="20.25" hidden="false" customHeight="false" outlineLevel="0" collapsed="false">
      <c r="C14" s="49"/>
      <c r="D14" s="49"/>
      <c r="E14" s="49"/>
      <c r="F14" s="49"/>
    </row>
    <row r="20" customFormat="false" ht="19.5" hidden="false" customHeight="true" outlineLevel="0" collapsed="false"/>
    <row r="21" customFormat="false" ht="19.5" hidden="false" customHeight="true" outlineLevel="0" collapsed="false"/>
  </sheetData>
  <mergeCells count="4">
    <mergeCell ref="C3:D3"/>
    <mergeCell ref="B5:N5"/>
    <mergeCell ref="B7:B8"/>
    <mergeCell ref="C7:F7"/>
  </mergeCells>
  <dataValidations count="1">
    <dataValidation allowBlank="true" errorStyle="stop" operator="greaterThanOrEqual" showDropDown="false" showErrorMessage="true" showInputMessage="true" sqref="C9:E1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2016-09-23T20:27:40Z</cp:lastPrinted>
  <dcterms:modified xsi:type="dcterms:W3CDTF">2023-02-23T13:45:25Z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