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53" i="42" l="1"/>
  <c r="N51" i="42"/>
  <c r="L51" i="42"/>
  <c r="K51" i="42"/>
  <c r="I51" i="42"/>
  <c r="G51" i="42"/>
  <c r="F51" i="42"/>
  <c r="M50" i="42"/>
  <c r="J50" i="42"/>
  <c r="H50" i="42"/>
  <c r="M49" i="42"/>
  <c r="H49" i="42"/>
  <c r="J49" i="42" s="1"/>
  <c r="M48" i="42"/>
  <c r="J48" i="42"/>
  <c r="H48" i="42"/>
  <c r="M47" i="42"/>
  <c r="H47" i="42"/>
  <c r="J47" i="42" s="1"/>
  <c r="M46" i="42"/>
  <c r="J46" i="42"/>
  <c r="H46" i="42"/>
  <c r="M45" i="42"/>
  <c r="H45" i="42"/>
  <c r="J45" i="42" s="1"/>
  <c r="M44" i="42"/>
  <c r="J44" i="42"/>
  <c r="H44" i="42"/>
  <c r="M43" i="42"/>
  <c r="H43" i="42"/>
  <c r="J43" i="42" s="1"/>
  <c r="M42" i="42"/>
  <c r="J42" i="42"/>
  <c r="H42" i="42"/>
  <c r="M41" i="42"/>
  <c r="H41" i="42"/>
  <c r="H51" i="42" s="1"/>
  <c r="M40" i="42"/>
  <c r="J40" i="42"/>
  <c r="H40" i="42"/>
  <c r="M39" i="42"/>
  <c r="M51" i="42" s="1"/>
  <c r="H39" i="42"/>
  <c r="J39" i="42" s="1"/>
  <c r="M38" i="42"/>
  <c r="J38" i="42"/>
  <c r="H38" i="42"/>
  <c r="N37" i="42"/>
  <c r="L37" i="42"/>
  <c r="K37" i="42"/>
  <c r="I37" i="42"/>
  <c r="G37" i="42"/>
  <c r="F37" i="42"/>
  <c r="M36" i="42"/>
  <c r="J36" i="42"/>
  <c r="H36" i="42"/>
  <c r="M35" i="42"/>
  <c r="H35" i="42"/>
  <c r="J35" i="42" s="1"/>
  <c r="M34" i="42"/>
  <c r="J34" i="42"/>
  <c r="H34" i="42"/>
  <c r="M33" i="42"/>
  <c r="H33" i="42"/>
  <c r="J33" i="42" s="1"/>
  <c r="M32" i="42"/>
  <c r="J32" i="42"/>
  <c r="H32" i="42"/>
  <c r="M31" i="42"/>
  <c r="H31" i="42"/>
  <c r="J31" i="42" s="1"/>
  <c r="M30" i="42"/>
  <c r="J30" i="42"/>
  <c r="H30" i="42"/>
  <c r="M29" i="42"/>
  <c r="H29" i="42"/>
  <c r="J29" i="42" s="1"/>
  <c r="M28" i="42"/>
  <c r="J28" i="42"/>
  <c r="H28" i="42"/>
  <c r="M27" i="42"/>
  <c r="H27" i="42"/>
  <c r="H37" i="42" s="1"/>
  <c r="M26" i="42"/>
  <c r="J26" i="42"/>
  <c r="H26" i="42"/>
  <c r="M25" i="42"/>
  <c r="M37" i="42" s="1"/>
  <c r="H25" i="42"/>
  <c r="J25" i="42" s="1"/>
  <c r="M24" i="42"/>
  <c r="J24" i="42"/>
  <c r="H24" i="42"/>
  <c r="N23" i="42"/>
  <c r="N53" i="42" s="1"/>
  <c r="L23" i="42"/>
  <c r="L53" i="42" s="1"/>
  <c r="K23" i="42"/>
  <c r="K53" i="42" s="1"/>
  <c r="I23" i="42"/>
  <c r="I53" i="42" s="1"/>
  <c r="G23" i="42"/>
  <c r="F23" i="42"/>
  <c r="F53" i="42" s="1"/>
  <c r="M22" i="42"/>
  <c r="J22" i="42"/>
  <c r="H22" i="42"/>
  <c r="M21" i="42"/>
  <c r="H21" i="42"/>
  <c r="J21" i="42" s="1"/>
  <c r="M20" i="42"/>
  <c r="J20" i="42"/>
  <c r="H20" i="42"/>
  <c r="M19" i="42"/>
  <c r="H19" i="42"/>
  <c r="J19" i="42" s="1"/>
  <c r="M18" i="42"/>
  <c r="J18" i="42"/>
  <c r="H18" i="42"/>
  <c r="M17" i="42"/>
  <c r="H17" i="42"/>
  <c r="J17" i="42" s="1"/>
  <c r="M16" i="42"/>
  <c r="J16" i="42"/>
  <c r="H16" i="42"/>
  <c r="M15" i="42"/>
  <c r="H15" i="42"/>
  <c r="J15" i="42" s="1"/>
  <c r="M14" i="42"/>
  <c r="J14" i="42"/>
  <c r="H14" i="42"/>
  <c r="M13" i="42"/>
  <c r="H13" i="42"/>
  <c r="H23" i="42" s="1"/>
  <c r="H53" i="42" s="1"/>
  <c r="M12" i="42"/>
  <c r="J12" i="42"/>
  <c r="H12" i="42"/>
  <c r="M11" i="42"/>
  <c r="M23" i="42" s="1"/>
  <c r="H11" i="42"/>
  <c r="J11" i="42" s="1"/>
  <c r="M10" i="42"/>
  <c r="J10" i="42"/>
  <c r="H10" i="42"/>
  <c r="J51" i="42" l="1"/>
  <c r="M53" i="42"/>
  <c r="J13" i="42"/>
  <c r="J23" i="42" s="1"/>
  <c r="J27" i="42"/>
  <c r="J37" i="42" s="1"/>
  <c r="J41" i="42"/>
  <c r="L53" i="56"/>
  <c r="K53" i="56"/>
  <c r="N51" i="56"/>
  <c r="L51" i="56"/>
  <c r="K51" i="56"/>
  <c r="I51" i="56"/>
  <c r="H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M51" i="56" s="1"/>
  <c r="H38" i="56"/>
  <c r="J38" i="56" s="1"/>
  <c r="N37" i="56"/>
  <c r="L37" i="56"/>
  <c r="K37" i="56"/>
  <c r="I37" i="56"/>
  <c r="H37" i="56"/>
  <c r="G37" i="56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M37" i="56" s="1"/>
  <c r="H24" i="56"/>
  <c r="J24" i="56" s="1"/>
  <c r="N23" i="56"/>
  <c r="N53" i="56" s="1"/>
  <c r="L23" i="56"/>
  <c r="K23" i="56"/>
  <c r="I23" i="56"/>
  <c r="I53" i="56" s="1"/>
  <c r="H23" i="56"/>
  <c r="H53" i="56" s="1"/>
  <c r="G23" i="56"/>
  <c r="G53" i="56" s="1"/>
  <c r="F23" i="56"/>
  <c r="F53" i="56" s="1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H18" i="56"/>
  <c r="J18" i="56" s="1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H13" i="56"/>
  <c r="J13" i="56" s="1"/>
  <c r="M12" i="56"/>
  <c r="H12" i="56"/>
  <c r="J12" i="56" s="1"/>
  <c r="M11" i="56"/>
  <c r="H11" i="56"/>
  <c r="J11" i="56" s="1"/>
  <c r="M10" i="56"/>
  <c r="M23" i="56" s="1"/>
  <c r="M53" i="56" s="1"/>
  <c r="H10" i="56"/>
  <c r="J10" i="56" s="1"/>
  <c r="J53" i="42" l="1"/>
  <c r="J51" i="56"/>
  <c r="J37" i="56"/>
  <c r="J23" i="56"/>
  <c r="J53" i="56" s="1"/>
  <c r="L53" i="55" l="1"/>
  <c r="K53" i="55"/>
  <c r="G53" i="55"/>
  <c r="F53" i="55"/>
  <c r="N51" i="55"/>
  <c r="L51" i="55"/>
  <c r="K51" i="55"/>
  <c r="I51" i="55"/>
  <c r="H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M51" i="55" s="1"/>
  <c r="H38" i="55"/>
  <c r="J38" i="55" s="1"/>
  <c r="N37" i="55"/>
  <c r="L37" i="55"/>
  <c r="K37" i="55"/>
  <c r="I37" i="55"/>
  <c r="H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M37" i="55" s="1"/>
  <c r="H24" i="55"/>
  <c r="J24" i="55" s="1"/>
  <c r="N23" i="55"/>
  <c r="N53" i="55" s="1"/>
  <c r="L23" i="55"/>
  <c r="K23" i="55"/>
  <c r="I23" i="55"/>
  <c r="I53" i="55" s="1"/>
  <c r="H23" i="55"/>
  <c r="H53" i="55" s="1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M23" i="55" s="1"/>
  <c r="H10" i="55"/>
  <c r="J10" i="55" s="1"/>
  <c r="J51" i="55" l="1"/>
  <c r="J37" i="55"/>
  <c r="J23" i="55"/>
  <c r="J53" i="55" s="1"/>
  <c r="M53" i="55"/>
  <c r="L53" i="54" l="1"/>
  <c r="K53" i="54"/>
  <c r="F53" i="54"/>
  <c r="N51" i="54"/>
  <c r="M51" i="54"/>
  <c r="L51" i="54"/>
  <c r="K51" i="54"/>
  <c r="I51" i="54"/>
  <c r="H51" i="54"/>
  <c r="G51" i="54"/>
  <c r="F51" i="54"/>
  <c r="M50" i="54"/>
  <c r="H50" i="54"/>
  <c r="J50" i="54" s="1"/>
  <c r="M49" i="54"/>
  <c r="J49" i="54"/>
  <c r="H49" i="54"/>
  <c r="M48" i="54"/>
  <c r="H48" i="54"/>
  <c r="J48" i="54" s="1"/>
  <c r="M47" i="54"/>
  <c r="J47" i="54"/>
  <c r="H47" i="54"/>
  <c r="M46" i="54"/>
  <c r="H46" i="54"/>
  <c r="J46" i="54" s="1"/>
  <c r="M45" i="54"/>
  <c r="J45" i="54"/>
  <c r="H45" i="54"/>
  <c r="M44" i="54"/>
  <c r="H44" i="54"/>
  <c r="J44" i="54" s="1"/>
  <c r="M43" i="54"/>
  <c r="J43" i="54"/>
  <c r="H43" i="54"/>
  <c r="M42" i="54"/>
  <c r="H42" i="54"/>
  <c r="J42" i="54" s="1"/>
  <c r="M41" i="54"/>
  <c r="J41" i="54"/>
  <c r="H41" i="54"/>
  <c r="M40" i="54"/>
  <c r="H40" i="54"/>
  <c r="J40" i="54" s="1"/>
  <c r="M39" i="54"/>
  <c r="J39" i="54"/>
  <c r="H39" i="54"/>
  <c r="M38" i="54"/>
  <c r="H38" i="54"/>
  <c r="J38" i="54" s="1"/>
  <c r="N37" i="54"/>
  <c r="M37" i="54"/>
  <c r="L37" i="54"/>
  <c r="K37" i="54"/>
  <c r="I37" i="54"/>
  <c r="H37" i="54"/>
  <c r="G37" i="54"/>
  <c r="F37" i="54"/>
  <c r="M36" i="54"/>
  <c r="H36" i="54"/>
  <c r="J36" i="54" s="1"/>
  <c r="M35" i="54"/>
  <c r="J35" i="54"/>
  <c r="H35" i="54"/>
  <c r="M34" i="54"/>
  <c r="H34" i="54"/>
  <c r="J34" i="54" s="1"/>
  <c r="M33" i="54"/>
  <c r="J33" i="54"/>
  <c r="H33" i="54"/>
  <c r="M32" i="54"/>
  <c r="H32" i="54"/>
  <c r="J32" i="54" s="1"/>
  <c r="M31" i="54"/>
  <c r="J31" i="54"/>
  <c r="H31" i="54"/>
  <c r="M30" i="54"/>
  <c r="H30" i="54"/>
  <c r="J30" i="54" s="1"/>
  <c r="M29" i="54"/>
  <c r="J29" i="54"/>
  <c r="H29" i="54"/>
  <c r="M28" i="54"/>
  <c r="H28" i="54"/>
  <c r="J28" i="54" s="1"/>
  <c r="M27" i="54"/>
  <c r="J27" i="54"/>
  <c r="H27" i="54"/>
  <c r="M26" i="54"/>
  <c r="H26" i="54"/>
  <c r="J26" i="54" s="1"/>
  <c r="M25" i="54"/>
  <c r="J25" i="54"/>
  <c r="H25" i="54"/>
  <c r="M24" i="54"/>
  <c r="H24" i="54"/>
  <c r="J24" i="54" s="1"/>
  <c r="N23" i="54"/>
  <c r="N53" i="54" s="1"/>
  <c r="M23" i="54"/>
  <c r="M53" i="54" s="1"/>
  <c r="L23" i="54"/>
  <c r="K23" i="54"/>
  <c r="I23" i="54"/>
  <c r="I53" i="54" s="1"/>
  <c r="H23" i="54"/>
  <c r="H53" i="54" s="1"/>
  <c r="G23" i="54"/>
  <c r="G53" i="54" s="1"/>
  <c r="F23" i="54"/>
  <c r="M22" i="54"/>
  <c r="H22" i="54"/>
  <c r="J22" i="54" s="1"/>
  <c r="M21" i="54"/>
  <c r="J21" i="54"/>
  <c r="H21" i="54"/>
  <c r="M20" i="54"/>
  <c r="H20" i="54"/>
  <c r="J20" i="54" s="1"/>
  <c r="M19" i="54"/>
  <c r="J19" i="54"/>
  <c r="H19" i="54"/>
  <c r="M18" i="54"/>
  <c r="H18" i="54"/>
  <c r="J18" i="54" s="1"/>
  <c r="M17" i="54"/>
  <c r="J17" i="54"/>
  <c r="H17" i="54"/>
  <c r="M16" i="54"/>
  <c r="H16" i="54"/>
  <c r="J16" i="54" s="1"/>
  <c r="M15" i="54"/>
  <c r="J15" i="54"/>
  <c r="H15" i="54"/>
  <c r="M14" i="54"/>
  <c r="H14" i="54"/>
  <c r="J14" i="54" s="1"/>
  <c r="M13" i="54"/>
  <c r="J13" i="54"/>
  <c r="H13" i="54"/>
  <c r="M12" i="54"/>
  <c r="H12" i="54"/>
  <c r="J12" i="54" s="1"/>
  <c r="M11" i="54"/>
  <c r="J11" i="54"/>
  <c r="H11" i="54"/>
  <c r="M10" i="54"/>
  <c r="H10" i="54"/>
  <c r="J10" i="54" s="1"/>
  <c r="J23" i="54" l="1"/>
  <c r="J37" i="54"/>
  <c r="J51" i="54"/>
  <c r="N53" i="51"/>
  <c r="L53" i="5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M51" i="51" s="1"/>
  <c r="H38" i="51"/>
  <c r="H51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J27" i="51" s="1"/>
  <c r="M26" i="51"/>
  <c r="H26" i="51"/>
  <c r="J26" i="51" s="1"/>
  <c r="M25" i="51"/>
  <c r="H25" i="51"/>
  <c r="J25" i="51" s="1"/>
  <c r="M24" i="51"/>
  <c r="M37" i="51" s="1"/>
  <c r="H24" i="51"/>
  <c r="H37" i="51" s="1"/>
  <c r="N23" i="51"/>
  <c r="L23" i="51"/>
  <c r="K23" i="51"/>
  <c r="K53" i="51" s="1"/>
  <c r="I23" i="51"/>
  <c r="I53" i="51" s="1"/>
  <c r="G23" i="51"/>
  <c r="G53" i="51" s="1"/>
  <c r="F23" i="51"/>
  <c r="F53" i="51" s="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H18" i="51"/>
  <c r="J18" i="51" s="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M23" i="51" s="1"/>
  <c r="H10" i="51"/>
  <c r="H23" i="51" s="1"/>
  <c r="J53" i="54" l="1"/>
  <c r="H53" i="51"/>
  <c r="M53" i="51"/>
  <c r="J10" i="51"/>
  <c r="J23" i="51" s="1"/>
  <c r="J24" i="51"/>
  <c r="J37" i="51" s="1"/>
  <c r="J38" i="51"/>
  <c r="J51" i="51" s="1"/>
  <c r="J53" i="51" l="1"/>
  <c r="L53" i="50" l="1"/>
  <c r="K53" i="50"/>
  <c r="F53" i="50"/>
  <c r="N51" i="50"/>
  <c r="M51" i="50"/>
  <c r="L51" i="50"/>
  <c r="K51" i="50"/>
  <c r="I51" i="50"/>
  <c r="H51" i="50"/>
  <c r="G51" i="50"/>
  <c r="F51" i="50"/>
  <c r="M50" i="50"/>
  <c r="H50" i="50"/>
  <c r="J50" i="50" s="1"/>
  <c r="M49" i="50"/>
  <c r="J49" i="50"/>
  <c r="H49" i="50"/>
  <c r="M48" i="50"/>
  <c r="H48" i="50"/>
  <c r="J48" i="50" s="1"/>
  <c r="M47" i="50"/>
  <c r="J47" i="50"/>
  <c r="H47" i="50"/>
  <c r="M46" i="50"/>
  <c r="H46" i="50"/>
  <c r="J46" i="50" s="1"/>
  <c r="M45" i="50"/>
  <c r="J45" i="50"/>
  <c r="H45" i="50"/>
  <c r="M44" i="50"/>
  <c r="H44" i="50"/>
  <c r="J44" i="50" s="1"/>
  <c r="M43" i="50"/>
  <c r="J43" i="50"/>
  <c r="H43" i="50"/>
  <c r="M42" i="50"/>
  <c r="H42" i="50"/>
  <c r="J42" i="50" s="1"/>
  <c r="M41" i="50"/>
  <c r="J41" i="50"/>
  <c r="H41" i="50"/>
  <c r="M40" i="50"/>
  <c r="H40" i="50"/>
  <c r="J40" i="50" s="1"/>
  <c r="M39" i="50"/>
  <c r="J39" i="50"/>
  <c r="H39" i="50"/>
  <c r="M38" i="50"/>
  <c r="H38" i="50"/>
  <c r="J38" i="50" s="1"/>
  <c r="N37" i="50"/>
  <c r="L37" i="50"/>
  <c r="K37" i="50"/>
  <c r="I37" i="50"/>
  <c r="H37" i="50"/>
  <c r="G37" i="50"/>
  <c r="F37" i="50"/>
  <c r="M36" i="50"/>
  <c r="H36" i="50"/>
  <c r="J36" i="50" s="1"/>
  <c r="M35" i="50"/>
  <c r="J35" i="50"/>
  <c r="H35" i="50"/>
  <c r="M34" i="50"/>
  <c r="H34" i="50"/>
  <c r="J34" i="50" s="1"/>
  <c r="M33" i="50"/>
  <c r="J33" i="50"/>
  <c r="H33" i="50"/>
  <c r="M32" i="50"/>
  <c r="H32" i="50"/>
  <c r="J32" i="50" s="1"/>
  <c r="M31" i="50"/>
  <c r="J31" i="50"/>
  <c r="H31" i="50"/>
  <c r="M30" i="50"/>
  <c r="H30" i="50"/>
  <c r="J30" i="50" s="1"/>
  <c r="M29" i="50"/>
  <c r="J29" i="50"/>
  <c r="H29" i="50"/>
  <c r="M28" i="50"/>
  <c r="H28" i="50"/>
  <c r="J28" i="50" s="1"/>
  <c r="M27" i="50"/>
  <c r="J27" i="50"/>
  <c r="H27" i="50"/>
  <c r="M26" i="50"/>
  <c r="H26" i="50"/>
  <c r="J26" i="50" s="1"/>
  <c r="M25" i="50"/>
  <c r="M37" i="50" s="1"/>
  <c r="J25" i="50"/>
  <c r="H25" i="50"/>
  <c r="M24" i="50"/>
  <c r="H24" i="50"/>
  <c r="J24" i="50" s="1"/>
  <c r="N23" i="50"/>
  <c r="N53" i="50" s="1"/>
  <c r="M23" i="50"/>
  <c r="M53" i="50" s="1"/>
  <c r="L23" i="50"/>
  <c r="K23" i="50"/>
  <c r="I23" i="50"/>
  <c r="I53" i="50" s="1"/>
  <c r="H23" i="50"/>
  <c r="H53" i="50" s="1"/>
  <c r="G23" i="50"/>
  <c r="G53" i="50" s="1"/>
  <c r="F23" i="50"/>
  <c r="M22" i="50"/>
  <c r="H22" i="50"/>
  <c r="J22" i="50" s="1"/>
  <c r="M21" i="50"/>
  <c r="J21" i="50"/>
  <c r="H21" i="50"/>
  <c r="M20" i="50"/>
  <c r="H20" i="50"/>
  <c r="J20" i="50" s="1"/>
  <c r="M19" i="50"/>
  <c r="J19" i="50"/>
  <c r="H19" i="50"/>
  <c r="M18" i="50"/>
  <c r="H18" i="50"/>
  <c r="J18" i="50" s="1"/>
  <c r="M17" i="50"/>
  <c r="J17" i="50"/>
  <c r="H17" i="50"/>
  <c r="M16" i="50"/>
  <c r="H16" i="50"/>
  <c r="J16" i="50" s="1"/>
  <c r="M15" i="50"/>
  <c r="J15" i="50"/>
  <c r="H15" i="50"/>
  <c r="M14" i="50"/>
  <c r="H14" i="50"/>
  <c r="J14" i="50" s="1"/>
  <c r="M13" i="50"/>
  <c r="J13" i="50"/>
  <c r="H13" i="50"/>
  <c r="M12" i="50"/>
  <c r="H12" i="50"/>
  <c r="J12" i="50" s="1"/>
  <c r="M11" i="50"/>
  <c r="J11" i="50"/>
  <c r="H11" i="50"/>
  <c r="M10" i="50"/>
  <c r="H10" i="50"/>
  <c r="J10" i="50" s="1"/>
  <c r="J23" i="50" s="1"/>
  <c r="J37" i="50" l="1"/>
  <c r="J53" i="50" s="1"/>
  <c r="J51" i="50"/>
  <c r="K53" i="49" l="1"/>
  <c r="F53" i="49"/>
  <c r="N51" i="49"/>
  <c r="M51" i="49"/>
  <c r="L51" i="49"/>
  <c r="K51" i="49"/>
  <c r="I51" i="49"/>
  <c r="H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J47" i="49"/>
  <c r="H47" i="49"/>
  <c r="M46" i="49"/>
  <c r="H46" i="49"/>
  <c r="J46" i="49" s="1"/>
  <c r="M45" i="49"/>
  <c r="J45" i="49"/>
  <c r="H45" i="49"/>
  <c r="M44" i="49"/>
  <c r="H44" i="49"/>
  <c r="J44" i="49" s="1"/>
  <c r="M43" i="49"/>
  <c r="J43" i="49"/>
  <c r="H43" i="49"/>
  <c r="M42" i="49"/>
  <c r="H42" i="49"/>
  <c r="J42" i="49" s="1"/>
  <c r="M41" i="49"/>
  <c r="J41" i="49"/>
  <c r="H41" i="49"/>
  <c r="M40" i="49"/>
  <c r="H40" i="49"/>
  <c r="J40" i="49" s="1"/>
  <c r="M39" i="49"/>
  <c r="J39" i="49"/>
  <c r="H39" i="49"/>
  <c r="M38" i="49"/>
  <c r="H38" i="49"/>
  <c r="J38" i="49" s="1"/>
  <c r="N37" i="49"/>
  <c r="M37" i="49"/>
  <c r="L37" i="49"/>
  <c r="K37" i="49"/>
  <c r="I37" i="49"/>
  <c r="H37" i="49"/>
  <c r="G37" i="49"/>
  <c r="F37" i="49"/>
  <c r="M36" i="49"/>
  <c r="H36" i="49"/>
  <c r="J36" i="49" s="1"/>
  <c r="M35" i="49"/>
  <c r="J35" i="49"/>
  <c r="H35" i="49"/>
  <c r="M34" i="49"/>
  <c r="H34" i="49"/>
  <c r="J34" i="49" s="1"/>
  <c r="M33" i="49"/>
  <c r="J33" i="49"/>
  <c r="H33" i="49"/>
  <c r="M32" i="49"/>
  <c r="H32" i="49"/>
  <c r="J32" i="49" s="1"/>
  <c r="M31" i="49"/>
  <c r="J31" i="49"/>
  <c r="H31" i="49"/>
  <c r="M30" i="49"/>
  <c r="H30" i="49"/>
  <c r="J30" i="49" s="1"/>
  <c r="M29" i="49"/>
  <c r="J29" i="49"/>
  <c r="H29" i="49"/>
  <c r="M28" i="49"/>
  <c r="H28" i="49"/>
  <c r="J28" i="49" s="1"/>
  <c r="M27" i="49"/>
  <c r="J27" i="49"/>
  <c r="H27" i="49"/>
  <c r="M26" i="49"/>
  <c r="H26" i="49"/>
  <c r="J26" i="49" s="1"/>
  <c r="M25" i="49"/>
  <c r="J25" i="49"/>
  <c r="H25" i="49"/>
  <c r="M24" i="49"/>
  <c r="H24" i="49"/>
  <c r="J24" i="49" s="1"/>
  <c r="N23" i="49"/>
  <c r="N53" i="49" s="1"/>
  <c r="M23" i="49"/>
  <c r="M53" i="49" s="1"/>
  <c r="L23" i="49"/>
  <c r="L53" i="49" s="1"/>
  <c r="K23" i="49"/>
  <c r="I23" i="49"/>
  <c r="I53" i="49" s="1"/>
  <c r="H23" i="49"/>
  <c r="H53" i="49" s="1"/>
  <c r="G23" i="49"/>
  <c r="G53" i="49" s="1"/>
  <c r="F23" i="49"/>
  <c r="M22" i="49"/>
  <c r="H22" i="49"/>
  <c r="J22" i="49" s="1"/>
  <c r="M21" i="49"/>
  <c r="J21" i="49"/>
  <c r="H21" i="49"/>
  <c r="M20" i="49"/>
  <c r="H20" i="49"/>
  <c r="J20" i="49" s="1"/>
  <c r="M19" i="49"/>
  <c r="J19" i="49"/>
  <c r="H19" i="49"/>
  <c r="M18" i="49"/>
  <c r="H18" i="49"/>
  <c r="J18" i="49" s="1"/>
  <c r="M17" i="49"/>
  <c r="J17" i="49"/>
  <c r="H17" i="49"/>
  <c r="M16" i="49"/>
  <c r="H16" i="49"/>
  <c r="J16" i="49" s="1"/>
  <c r="M15" i="49"/>
  <c r="J15" i="49"/>
  <c r="H15" i="49"/>
  <c r="M14" i="49"/>
  <c r="H14" i="49"/>
  <c r="J14" i="49" s="1"/>
  <c r="M13" i="49"/>
  <c r="J13" i="49"/>
  <c r="H13" i="49"/>
  <c r="M12" i="49"/>
  <c r="H12" i="49"/>
  <c r="J12" i="49" s="1"/>
  <c r="M11" i="49"/>
  <c r="J11" i="49"/>
  <c r="H11" i="49"/>
  <c r="M10" i="49"/>
  <c r="H10" i="49"/>
  <c r="J10" i="49" s="1"/>
  <c r="J37" i="49" l="1"/>
  <c r="J51" i="49"/>
  <c r="J23" i="49"/>
  <c r="J53" i="49" s="1"/>
  <c r="I53" i="48" l="1"/>
  <c r="G53" i="48"/>
  <c r="F53" i="48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M51" i="48" s="1"/>
  <c r="H41" i="48"/>
  <c r="J41" i="48" s="1"/>
  <c r="M40" i="48"/>
  <c r="H40" i="48"/>
  <c r="J40" i="48" s="1"/>
  <c r="M39" i="48"/>
  <c r="H39" i="48"/>
  <c r="J39" i="48" s="1"/>
  <c r="M38" i="48"/>
  <c r="H38" i="48"/>
  <c r="J38" i="48" s="1"/>
  <c r="J51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M37" i="48" s="1"/>
  <c r="H27" i="48"/>
  <c r="J27" i="48" s="1"/>
  <c r="M26" i="48"/>
  <c r="H26" i="48"/>
  <c r="J26" i="48" s="1"/>
  <c r="M25" i="48"/>
  <c r="H25" i="48"/>
  <c r="J25" i="48" s="1"/>
  <c r="M24" i="48"/>
  <c r="H24" i="48"/>
  <c r="H37" i="48" s="1"/>
  <c r="N23" i="48"/>
  <c r="N53" i="48" s="1"/>
  <c r="L23" i="48"/>
  <c r="L53" i="48" s="1"/>
  <c r="K23" i="48"/>
  <c r="K53" i="48" s="1"/>
  <c r="I23" i="48"/>
  <c r="G23" i="48"/>
  <c r="F23" i="48"/>
  <c r="M22" i="48"/>
  <c r="H22" i="48"/>
  <c r="J22" i="48" s="1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M23" i="48" s="1"/>
  <c r="H13" i="48"/>
  <c r="J13" i="48" s="1"/>
  <c r="M12" i="48"/>
  <c r="H12" i="48"/>
  <c r="J12" i="48" s="1"/>
  <c r="M11" i="48"/>
  <c r="H11" i="48"/>
  <c r="J11" i="48" s="1"/>
  <c r="M10" i="48"/>
  <c r="H10" i="48"/>
  <c r="H23" i="48" s="1"/>
  <c r="M53" i="48" l="1"/>
  <c r="J10" i="48"/>
  <c r="J23" i="48" s="1"/>
  <c r="J53" i="48" s="1"/>
  <c r="J24" i="48"/>
  <c r="J37" i="48" s="1"/>
  <c r="H51" i="48"/>
  <c r="H53" i="48" s="1"/>
  <c r="L53" i="47" l="1"/>
  <c r="K53" i="47"/>
  <c r="F53" i="47"/>
  <c r="N51" i="47"/>
  <c r="L51" i="47"/>
  <c r="K51" i="47"/>
  <c r="G51" i="47"/>
  <c r="G53" i="47" s="1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H44" i="47"/>
  <c r="J44" i="47" s="1"/>
  <c r="M43" i="47"/>
  <c r="H43" i="47"/>
  <c r="J43" i="47" s="1"/>
  <c r="M42" i="47"/>
  <c r="H42" i="47"/>
  <c r="J42" i="47" s="1"/>
  <c r="M41" i="47"/>
  <c r="H41" i="47"/>
  <c r="J41" i="47" s="1"/>
  <c r="M40" i="47"/>
  <c r="H40" i="47"/>
  <c r="H51" i="47" s="1"/>
  <c r="I50" i="47" s="1"/>
  <c r="I51" i="47" s="1"/>
  <c r="M39" i="47"/>
  <c r="M51" i="47" s="1"/>
  <c r="H39" i="47"/>
  <c r="J39" i="47" s="1"/>
  <c r="M38" i="47"/>
  <c r="H38" i="47"/>
  <c r="J38" i="47" s="1"/>
  <c r="N37" i="47"/>
  <c r="N53" i="47" s="1"/>
  <c r="L37" i="47"/>
  <c r="K37" i="47"/>
  <c r="G37" i="47"/>
  <c r="F37" i="47"/>
  <c r="M36" i="47"/>
  <c r="H36" i="47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H27" i="47"/>
  <c r="J27" i="47" s="1"/>
  <c r="M26" i="47"/>
  <c r="H26" i="47"/>
  <c r="J26" i="47" s="1"/>
  <c r="M25" i="47"/>
  <c r="H25" i="47"/>
  <c r="J25" i="47" s="1"/>
  <c r="M24" i="47"/>
  <c r="M37" i="47" s="1"/>
  <c r="H24" i="47"/>
  <c r="J24" i="47" s="1"/>
  <c r="N23" i="47"/>
  <c r="L23" i="47"/>
  <c r="K23" i="47"/>
  <c r="G23" i="47"/>
  <c r="F23" i="47"/>
  <c r="M22" i="47"/>
  <c r="H22" i="47"/>
  <c r="M21" i="47"/>
  <c r="H21" i="47"/>
  <c r="J21" i="47" s="1"/>
  <c r="M20" i="47"/>
  <c r="J20" i="47"/>
  <c r="H20" i="47"/>
  <c r="M19" i="47"/>
  <c r="H19" i="47"/>
  <c r="J19" i="47" s="1"/>
  <c r="M18" i="47"/>
  <c r="J18" i="47"/>
  <c r="H18" i="47"/>
  <c r="M17" i="47"/>
  <c r="H17" i="47"/>
  <c r="J17" i="47" s="1"/>
  <c r="M16" i="47"/>
  <c r="J16" i="47"/>
  <c r="H16" i="47"/>
  <c r="M15" i="47"/>
  <c r="H15" i="47"/>
  <c r="J15" i="47" s="1"/>
  <c r="M14" i="47"/>
  <c r="J14" i="47"/>
  <c r="H14" i="47"/>
  <c r="M13" i="47"/>
  <c r="H13" i="47"/>
  <c r="J13" i="47" s="1"/>
  <c r="M12" i="47"/>
  <c r="J12" i="47"/>
  <c r="H12" i="47"/>
  <c r="M11" i="47"/>
  <c r="H11" i="47"/>
  <c r="J11" i="47" s="1"/>
  <c r="M10" i="47"/>
  <c r="M23" i="47" s="1"/>
  <c r="M53" i="47" s="1"/>
  <c r="J10" i="47"/>
  <c r="H10" i="47"/>
  <c r="H23" i="47" s="1"/>
  <c r="J51" i="47" l="1"/>
  <c r="H53" i="47"/>
  <c r="I22" i="47"/>
  <c r="H37" i="47"/>
  <c r="I36" i="47" s="1"/>
  <c r="I37" i="47" s="1"/>
  <c r="J40" i="47"/>
  <c r="I23" i="47" l="1"/>
  <c r="I53" i="47" s="1"/>
  <c r="J22" i="47"/>
  <c r="J23" i="47" s="1"/>
  <c r="J36" i="47"/>
  <c r="J37" i="47" s="1"/>
  <c r="J53" i="47" l="1"/>
  <c r="L53" i="45" l="1"/>
  <c r="K53" i="45"/>
  <c r="F53" i="45"/>
  <c r="N51" i="45"/>
  <c r="L51" i="45"/>
  <c r="K51" i="45"/>
  <c r="I51" i="45"/>
  <c r="H51" i="45"/>
  <c r="G51" i="45"/>
  <c r="F51" i="45"/>
  <c r="M50" i="45"/>
  <c r="H50" i="45"/>
  <c r="J50" i="45" s="1"/>
  <c r="M49" i="45"/>
  <c r="J49" i="45"/>
  <c r="H49" i="45"/>
  <c r="M48" i="45"/>
  <c r="H48" i="45"/>
  <c r="J48" i="45" s="1"/>
  <c r="M47" i="45"/>
  <c r="J47" i="45"/>
  <c r="H47" i="45"/>
  <c r="M46" i="45"/>
  <c r="H46" i="45"/>
  <c r="J46" i="45" s="1"/>
  <c r="M45" i="45"/>
  <c r="J45" i="45"/>
  <c r="H45" i="45"/>
  <c r="M44" i="45"/>
  <c r="H44" i="45"/>
  <c r="J44" i="45" s="1"/>
  <c r="M43" i="45"/>
  <c r="J43" i="45"/>
  <c r="H43" i="45"/>
  <c r="M42" i="45"/>
  <c r="H42" i="45"/>
  <c r="J42" i="45" s="1"/>
  <c r="M41" i="45"/>
  <c r="J41" i="45"/>
  <c r="H41" i="45"/>
  <c r="M40" i="45"/>
  <c r="H40" i="45"/>
  <c r="J40" i="45" s="1"/>
  <c r="M39" i="45"/>
  <c r="M51" i="45" s="1"/>
  <c r="J39" i="45"/>
  <c r="H39" i="45"/>
  <c r="M38" i="45"/>
  <c r="H38" i="45"/>
  <c r="J38" i="45" s="1"/>
  <c r="N37" i="45"/>
  <c r="L37" i="45"/>
  <c r="K37" i="45"/>
  <c r="I37" i="45"/>
  <c r="H37" i="45"/>
  <c r="G37" i="45"/>
  <c r="F37" i="45"/>
  <c r="M36" i="45"/>
  <c r="H36" i="45"/>
  <c r="J36" i="45" s="1"/>
  <c r="M35" i="45"/>
  <c r="J35" i="45"/>
  <c r="H35" i="45"/>
  <c r="M34" i="45"/>
  <c r="H34" i="45"/>
  <c r="J34" i="45" s="1"/>
  <c r="M33" i="45"/>
  <c r="J33" i="45"/>
  <c r="H33" i="45"/>
  <c r="M32" i="45"/>
  <c r="H32" i="45"/>
  <c r="J32" i="45" s="1"/>
  <c r="M31" i="45"/>
  <c r="J31" i="45"/>
  <c r="H31" i="45"/>
  <c r="M30" i="45"/>
  <c r="H30" i="45"/>
  <c r="J30" i="45" s="1"/>
  <c r="M29" i="45"/>
  <c r="J29" i="45"/>
  <c r="H29" i="45"/>
  <c r="M28" i="45"/>
  <c r="H28" i="45"/>
  <c r="J28" i="45" s="1"/>
  <c r="M27" i="45"/>
  <c r="J27" i="45"/>
  <c r="H27" i="45"/>
  <c r="M26" i="45"/>
  <c r="H26" i="45"/>
  <c r="J26" i="45" s="1"/>
  <c r="M25" i="45"/>
  <c r="M37" i="45" s="1"/>
  <c r="J25" i="45"/>
  <c r="H25" i="45"/>
  <c r="M24" i="45"/>
  <c r="H24" i="45"/>
  <c r="J24" i="45" s="1"/>
  <c r="N23" i="45"/>
  <c r="N53" i="45" s="1"/>
  <c r="L23" i="45"/>
  <c r="K23" i="45"/>
  <c r="I23" i="45"/>
  <c r="I53" i="45" s="1"/>
  <c r="H23" i="45"/>
  <c r="H53" i="45" s="1"/>
  <c r="G23" i="45"/>
  <c r="G53" i="45" s="1"/>
  <c r="F23" i="45"/>
  <c r="M22" i="45"/>
  <c r="H22" i="45"/>
  <c r="J22" i="45" s="1"/>
  <c r="M21" i="45"/>
  <c r="J21" i="45"/>
  <c r="H21" i="45"/>
  <c r="M20" i="45"/>
  <c r="H20" i="45"/>
  <c r="J20" i="45" s="1"/>
  <c r="M19" i="45"/>
  <c r="J19" i="45"/>
  <c r="H19" i="45"/>
  <c r="M18" i="45"/>
  <c r="H18" i="45"/>
  <c r="J18" i="45" s="1"/>
  <c r="M17" i="45"/>
  <c r="J17" i="45"/>
  <c r="H17" i="45"/>
  <c r="M16" i="45"/>
  <c r="H16" i="45"/>
  <c r="J16" i="45" s="1"/>
  <c r="M15" i="45"/>
  <c r="M23" i="45" s="1"/>
  <c r="J15" i="45"/>
  <c r="H15" i="45"/>
  <c r="M14" i="45"/>
  <c r="H14" i="45"/>
  <c r="J14" i="45" s="1"/>
  <c r="M13" i="45"/>
  <c r="J13" i="45"/>
  <c r="H13" i="45"/>
  <c r="M12" i="45"/>
  <c r="H12" i="45"/>
  <c r="J12" i="45" s="1"/>
  <c r="M11" i="45"/>
  <c r="J11" i="45"/>
  <c r="H11" i="45"/>
  <c r="M10" i="45"/>
  <c r="H10" i="45"/>
  <c r="J10" i="45" s="1"/>
  <c r="J23" i="45" l="1"/>
  <c r="M53" i="45"/>
  <c r="J37" i="45"/>
  <c r="J51" i="45"/>
  <c r="J53" i="45" l="1"/>
  <c r="L53" i="44" l="1"/>
  <c r="K53" i="44"/>
  <c r="F53" i="44"/>
  <c r="N51" i="44"/>
  <c r="L51" i="44"/>
  <c r="K51" i="44"/>
  <c r="I51" i="44"/>
  <c r="H51" i="44"/>
  <c r="G51" i="44"/>
  <c r="F51" i="44"/>
  <c r="M50" i="44"/>
  <c r="H50" i="44"/>
  <c r="J50" i="44" s="1"/>
  <c r="M49" i="44"/>
  <c r="J49" i="44"/>
  <c r="H49" i="44"/>
  <c r="M48" i="44"/>
  <c r="H48" i="44"/>
  <c r="J48" i="44" s="1"/>
  <c r="M47" i="44"/>
  <c r="J47" i="44"/>
  <c r="H47" i="44"/>
  <c r="M46" i="44"/>
  <c r="H46" i="44"/>
  <c r="J46" i="44" s="1"/>
  <c r="M45" i="44"/>
  <c r="J45" i="44"/>
  <c r="H45" i="44"/>
  <c r="M44" i="44"/>
  <c r="H44" i="44"/>
  <c r="J44" i="44" s="1"/>
  <c r="M43" i="44"/>
  <c r="J43" i="44"/>
  <c r="H43" i="44"/>
  <c r="M42" i="44"/>
  <c r="H42" i="44"/>
  <c r="J42" i="44" s="1"/>
  <c r="M41" i="44"/>
  <c r="J41" i="44"/>
  <c r="H41" i="44"/>
  <c r="M40" i="44"/>
  <c r="H40" i="44"/>
  <c r="J40" i="44" s="1"/>
  <c r="M39" i="44"/>
  <c r="M51" i="44" s="1"/>
  <c r="J39" i="44"/>
  <c r="H39" i="44"/>
  <c r="M38" i="44"/>
  <c r="H38" i="44"/>
  <c r="J38" i="44" s="1"/>
  <c r="N37" i="44"/>
  <c r="L37" i="44"/>
  <c r="K37" i="44"/>
  <c r="I37" i="44"/>
  <c r="H37" i="44"/>
  <c r="G37" i="44"/>
  <c r="F37" i="44"/>
  <c r="M36" i="44"/>
  <c r="H36" i="44"/>
  <c r="J36" i="44" s="1"/>
  <c r="M35" i="44"/>
  <c r="J35" i="44"/>
  <c r="H35" i="44"/>
  <c r="M34" i="44"/>
  <c r="H34" i="44"/>
  <c r="J34" i="44" s="1"/>
  <c r="M33" i="44"/>
  <c r="J33" i="44"/>
  <c r="H33" i="44"/>
  <c r="M32" i="44"/>
  <c r="H32" i="44"/>
  <c r="J32" i="44" s="1"/>
  <c r="M31" i="44"/>
  <c r="J31" i="44"/>
  <c r="H31" i="44"/>
  <c r="M30" i="44"/>
  <c r="H30" i="44"/>
  <c r="J30" i="44" s="1"/>
  <c r="M29" i="44"/>
  <c r="J29" i="44"/>
  <c r="H29" i="44"/>
  <c r="M28" i="44"/>
  <c r="H28" i="44"/>
  <c r="J28" i="44" s="1"/>
  <c r="M27" i="44"/>
  <c r="J27" i="44"/>
  <c r="H27" i="44"/>
  <c r="M26" i="44"/>
  <c r="H26" i="44"/>
  <c r="J26" i="44" s="1"/>
  <c r="M25" i="44"/>
  <c r="M37" i="44" s="1"/>
  <c r="J25" i="44"/>
  <c r="H25" i="44"/>
  <c r="M24" i="44"/>
  <c r="H24" i="44"/>
  <c r="J24" i="44" s="1"/>
  <c r="N23" i="44"/>
  <c r="N53" i="44" s="1"/>
  <c r="L23" i="44"/>
  <c r="K23" i="44"/>
  <c r="I23" i="44"/>
  <c r="I53" i="44" s="1"/>
  <c r="H23" i="44"/>
  <c r="H53" i="44" s="1"/>
  <c r="G23" i="44"/>
  <c r="G53" i="44" s="1"/>
  <c r="F23" i="44"/>
  <c r="M22" i="44"/>
  <c r="H22" i="44"/>
  <c r="J22" i="44" s="1"/>
  <c r="M21" i="44"/>
  <c r="J21" i="44"/>
  <c r="H21" i="44"/>
  <c r="M20" i="44"/>
  <c r="H20" i="44"/>
  <c r="J20" i="44" s="1"/>
  <c r="M19" i="44"/>
  <c r="J19" i="44"/>
  <c r="H19" i="44"/>
  <c r="M18" i="44"/>
  <c r="H18" i="44"/>
  <c r="J18" i="44" s="1"/>
  <c r="M17" i="44"/>
  <c r="J17" i="44"/>
  <c r="H17" i="44"/>
  <c r="M16" i="44"/>
  <c r="H16" i="44"/>
  <c r="J16" i="44" s="1"/>
  <c r="M15" i="44"/>
  <c r="J15" i="44"/>
  <c r="H15" i="44"/>
  <c r="M14" i="44"/>
  <c r="H14" i="44"/>
  <c r="J14" i="44" s="1"/>
  <c r="M13" i="44"/>
  <c r="J13" i="44"/>
  <c r="H13" i="44"/>
  <c r="M12" i="44"/>
  <c r="H12" i="44"/>
  <c r="J12" i="44" s="1"/>
  <c r="M11" i="44"/>
  <c r="M23" i="44" s="1"/>
  <c r="M53" i="44" s="1"/>
  <c r="J11" i="44"/>
  <c r="H11" i="44"/>
  <c r="M10" i="44"/>
  <c r="H10" i="44"/>
  <c r="J10" i="44" s="1"/>
  <c r="J23" i="44" s="1"/>
  <c r="J51" i="44" l="1"/>
  <c r="J53" i="44" s="1"/>
  <c r="J37" i="44"/>
  <c r="L53" i="43" l="1"/>
  <c r="K53" i="43"/>
  <c r="F53" i="43"/>
  <c r="N51" i="43"/>
  <c r="M51" i="43"/>
  <c r="L51" i="43"/>
  <c r="K51" i="43"/>
  <c r="I51" i="43"/>
  <c r="H51" i="43"/>
  <c r="G51" i="43"/>
  <c r="F51" i="43"/>
  <c r="M50" i="43"/>
  <c r="H50" i="43"/>
  <c r="J50" i="43" s="1"/>
  <c r="M49" i="43"/>
  <c r="J49" i="43"/>
  <c r="H49" i="43"/>
  <c r="M48" i="43"/>
  <c r="H48" i="43"/>
  <c r="J48" i="43" s="1"/>
  <c r="M47" i="43"/>
  <c r="J47" i="43"/>
  <c r="H47" i="43"/>
  <c r="M46" i="43"/>
  <c r="H46" i="43"/>
  <c r="J46" i="43" s="1"/>
  <c r="M45" i="43"/>
  <c r="J45" i="43"/>
  <c r="H45" i="43"/>
  <c r="M44" i="43"/>
  <c r="H44" i="43"/>
  <c r="J44" i="43" s="1"/>
  <c r="M43" i="43"/>
  <c r="J43" i="43"/>
  <c r="H43" i="43"/>
  <c r="M42" i="43"/>
  <c r="H42" i="43"/>
  <c r="J42" i="43" s="1"/>
  <c r="M41" i="43"/>
  <c r="J41" i="43"/>
  <c r="H41" i="43"/>
  <c r="M40" i="43"/>
  <c r="H40" i="43"/>
  <c r="J40" i="43" s="1"/>
  <c r="M39" i="43"/>
  <c r="J39" i="43"/>
  <c r="H39" i="43"/>
  <c r="M38" i="43"/>
  <c r="H38" i="43"/>
  <c r="J38" i="43" s="1"/>
  <c r="N37" i="43"/>
  <c r="M37" i="43"/>
  <c r="L37" i="43"/>
  <c r="K37" i="43"/>
  <c r="I37" i="43"/>
  <c r="H37" i="43"/>
  <c r="G37" i="43"/>
  <c r="F37" i="43"/>
  <c r="M36" i="43"/>
  <c r="H36" i="43"/>
  <c r="J36" i="43" s="1"/>
  <c r="M35" i="43"/>
  <c r="J35" i="43"/>
  <c r="H35" i="43"/>
  <c r="M34" i="43"/>
  <c r="H34" i="43"/>
  <c r="J34" i="43" s="1"/>
  <c r="M33" i="43"/>
  <c r="J33" i="43"/>
  <c r="H33" i="43"/>
  <c r="M32" i="43"/>
  <c r="H32" i="43"/>
  <c r="J32" i="43" s="1"/>
  <c r="M31" i="43"/>
  <c r="J31" i="43"/>
  <c r="H31" i="43"/>
  <c r="M30" i="43"/>
  <c r="H30" i="43"/>
  <c r="J30" i="43" s="1"/>
  <c r="M29" i="43"/>
  <c r="J29" i="43"/>
  <c r="H29" i="43"/>
  <c r="M28" i="43"/>
  <c r="H28" i="43"/>
  <c r="J28" i="43" s="1"/>
  <c r="M27" i="43"/>
  <c r="J27" i="43"/>
  <c r="H27" i="43"/>
  <c r="M26" i="43"/>
  <c r="H26" i="43"/>
  <c r="J26" i="43" s="1"/>
  <c r="M25" i="43"/>
  <c r="J25" i="43"/>
  <c r="H25" i="43"/>
  <c r="M24" i="43"/>
  <c r="H24" i="43"/>
  <c r="J24" i="43" s="1"/>
  <c r="N23" i="43"/>
  <c r="N53" i="43" s="1"/>
  <c r="L23" i="43"/>
  <c r="K23" i="43"/>
  <c r="I23" i="43"/>
  <c r="I53" i="43" s="1"/>
  <c r="H23" i="43"/>
  <c r="H53" i="43" s="1"/>
  <c r="G23" i="43"/>
  <c r="G53" i="43" s="1"/>
  <c r="F23" i="43"/>
  <c r="M22" i="43"/>
  <c r="H22" i="43"/>
  <c r="J22" i="43" s="1"/>
  <c r="M21" i="43"/>
  <c r="J21" i="43"/>
  <c r="H21" i="43"/>
  <c r="M20" i="43"/>
  <c r="H20" i="43"/>
  <c r="J20" i="43" s="1"/>
  <c r="M19" i="43"/>
  <c r="M23" i="43" s="1"/>
  <c r="M53" i="43" s="1"/>
  <c r="J19" i="43"/>
  <c r="H19" i="43"/>
  <c r="M18" i="43"/>
  <c r="H18" i="43"/>
  <c r="J18" i="43" s="1"/>
  <c r="M17" i="43"/>
  <c r="J17" i="43"/>
  <c r="H17" i="43"/>
  <c r="M16" i="43"/>
  <c r="H16" i="43"/>
  <c r="J16" i="43" s="1"/>
  <c r="M15" i="43"/>
  <c r="J15" i="43"/>
  <c r="H15" i="43"/>
  <c r="M14" i="43"/>
  <c r="H14" i="43"/>
  <c r="J14" i="43" s="1"/>
  <c r="M13" i="43"/>
  <c r="J13" i="43"/>
  <c r="H13" i="43"/>
  <c r="M12" i="43"/>
  <c r="H12" i="43"/>
  <c r="J12" i="43" s="1"/>
  <c r="M11" i="43"/>
  <c r="J11" i="43"/>
  <c r="H11" i="43"/>
  <c r="M10" i="43"/>
  <c r="H10" i="43"/>
  <c r="J10" i="43" s="1"/>
  <c r="J23" i="43" l="1"/>
  <c r="J37" i="43"/>
  <c r="J51" i="43"/>
  <c r="J53" i="43" l="1"/>
  <c r="L53" i="41" l="1"/>
  <c r="K53" i="41"/>
  <c r="F53" i="41"/>
  <c r="N51" i="41"/>
  <c r="L51" i="41"/>
  <c r="K51" i="41"/>
  <c r="I51" i="41"/>
  <c r="H51" i="41"/>
  <c r="G51" i="41"/>
  <c r="F51" i="41"/>
  <c r="M50" i="41"/>
  <c r="H50" i="41"/>
  <c r="J50" i="41" s="1"/>
  <c r="M49" i="41"/>
  <c r="J49" i="41"/>
  <c r="H49" i="41"/>
  <c r="M48" i="41"/>
  <c r="H48" i="41"/>
  <c r="J48" i="41" s="1"/>
  <c r="M47" i="41"/>
  <c r="J47" i="41"/>
  <c r="H47" i="41"/>
  <c r="M46" i="41"/>
  <c r="H46" i="41"/>
  <c r="J46" i="41" s="1"/>
  <c r="M45" i="41"/>
  <c r="J45" i="41"/>
  <c r="H45" i="41"/>
  <c r="M44" i="41"/>
  <c r="H44" i="41"/>
  <c r="J44" i="41" s="1"/>
  <c r="M43" i="41"/>
  <c r="J43" i="41"/>
  <c r="H43" i="41"/>
  <c r="M42" i="41"/>
  <c r="H42" i="41"/>
  <c r="J42" i="41" s="1"/>
  <c r="M41" i="41"/>
  <c r="J41" i="41"/>
  <c r="H41" i="41"/>
  <c r="M40" i="41"/>
  <c r="H40" i="41"/>
  <c r="J40" i="41" s="1"/>
  <c r="M39" i="41"/>
  <c r="M51" i="41" s="1"/>
  <c r="J39" i="41"/>
  <c r="H39" i="41"/>
  <c r="M38" i="41"/>
  <c r="H38" i="41"/>
  <c r="J38" i="41" s="1"/>
  <c r="N37" i="41"/>
  <c r="L37" i="41"/>
  <c r="K37" i="41"/>
  <c r="I37" i="41"/>
  <c r="H37" i="41"/>
  <c r="G37" i="41"/>
  <c r="F37" i="41"/>
  <c r="M36" i="41"/>
  <c r="H36" i="41"/>
  <c r="J36" i="41" s="1"/>
  <c r="M35" i="41"/>
  <c r="J35" i="41"/>
  <c r="H35" i="41"/>
  <c r="M34" i="41"/>
  <c r="H34" i="41"/>
  <c r="J34" i="41" s="1"/>
  <c r="M33" i="41"/>
  <c r="J33" i="41"/>
  <c r="H33" i="41"/>
  <c r="M32" i="41"/>
  <c r="H32" i="41"/>
  <c r="J32" i="41" s="1"/>
  <c r="M31" i="41"/>
  <c r="J31" i="41"/>
  <c r="H31" i="41"/>
  <c r="M30" i="41"/>
  <c r="H30" i="41"/>
  <c r="J30" i="41" s="1"/>
  <c r="M29" i="41"/>
  <c r="J29" i="41"/>
  <c r="H29" i="41"/>
  <c r="M28" i="41"/>
  <c r="H28" i="41"/>
  <c r="J28" i="41" s="1"/>
  <c r="M27" i="41"/>
  <c r="J27" i="41"/>
  <c r="H27" i="41"/>
  <c r="M26" i="41"/>
  <c r="H26" i="41"/>
  <c r="J26" i="41" s="1"/>
  <c r="M25" i="41"/>
  <c r="M37" i="41" s="1"/>
  <c r="J25" i="41"/>
  <c r="H25" i="41"/>
  <c r="M24" i="41"/>
  <c r="H24" i="41"/>
  <c r="J24" i="41" s="1"/>
  <c r="N23" i="41"/>
  <c r="N53" i="41" s="1"/>
  <c r="L23" i="41"/>
  <c r="K23" i="41"/>
  <c r="I23" i="41"/>
  <c r="I53" i="41" s="1"/>
  <c r="H23" i="41"/>
  <c r="H53" i="41" s="1"/>
  <c r="G23" i="41"/>
  <c r="G53" i="41" s="1"/>
  <c r="F23" i="41"/>
  <c r="M22" i="41"/>
  <c r="H22" i="41"/>
  <c r="J22" i="41" s="1"/>
  <c r="M21" i="41"/>
  <c r="J21" i="41"/>
  <c r="H21" i="41"/>
  <c r="M20" i="41"/>
  <c r="H20" i="41"/>
  <c r="J20" i="41" s="1"/>
  <c r="M19" i="41"/>
  <c r="J19" i="41"/>
  <c r="H19" i="41"/>
  <c r="M18" i="41"/>
  <c r="H18" i="41"/>
  <c r="J18" i="41" s="1"/>
  <c r="M17" i="41"/>
  <c r="J17" i="41"/>
  <c r="H17" i="41"/>
  <c r="M16" i="41"/>
  <c r="H16" i="41"/>
  <c r="J16" i="41" s="1"/>
  <c r="M15" i="41"/>
  <c r="J15" i="41"/>
  <c r="H15" i="41"/>
  <c r="M14" i="41"/>
  <c r="H14" i="41"/>
  <c r="J14" i="41" s="1"/>
  <c r="M13" i="41"/>
  <c r="J13" i="41"/>
  <c r="H13" i="41"/>
  <c r="M12" i="41"/>
  <c r="H12" i="41"/>
  <c r="J12" i="41" s="1"/>
  <c r="M11" i="41"/>
  <c r="M23" i="41" s="1"/>
  <c r="J11" i="41"/>
  <c r="H11" i="41"/>
  <c r="M10" i="41"/>
  <c r="H10" i="41"/>
  <c r="J10" i="41" s="1"/>
  <c r="J23" i="41" l="1"/>
  <c r="J37" i="41"/>
  <c r="M53" i="41"/>
  <c r="J51" i="41"/>
  <c r="J53" i="41" l="1"/>
  <c r="L53" i="40" l="1"/>
  <c r="K53" i="40"/>
  <c r="F53" i="40"/>
  <c r="N51" i="40"/>
  <c r="L51" i="40"/>
  <c r="K51" i="40"/>
  <c r="I51" i="40"/>
  <c r="H51" i="40"/>
  <c r="G51" i="40"/>
  <c r="F51" i="40"/>
  <c r="M50" i="40"/>
  <c r="H50" i="40"/>
  <c r="J50" i="40" s="1"/>
  <c r="M49" i="40"/>
  <c r="J49" i="40"/>
  <c r="H49" i="40"/>
  <c r="M48" i="40"/>
  <c r="H48" i="40"/>
  <c r="J48" i="40" s="1"/>
  <c r="M47" i="40"/>
  <c r="J47" i="40"/>
  <c r="H47" i="40"/>
  <c r="M46" i="40"/>
  <c r="H46" i="40"/>
  <c r="J46" i="40" s="1"/>
  <c r="M45" i="40"/>
  <c r="J45" i="40"/>
  <c r="H45" i="40"/>
  <c r="M44" i="40"/>
  <c r="H44" i="40"/>
  <c r="J44" i="40" s="1"/>
  <c r="M43" i="40"/>
  <c r="J43" i="40"/>
  <c r="H43" i="40"/>
  <c r="M42" i="40"/>
  <c r="H42" i="40"/>
  <c r="J42" i="40" s="1"/>
  <c r="M41" i="40"/>
  <c r="J41" i="40"/>
  <c r="H41" i="40"/>
  <c r="M40" i="40"/>
  <c r="H40" i="40"/>
  <c r="J40" i="40" s="1"/>
  <c r="M39" i="40"/>
  <c r="M51" i="40" s="1"/>
  <c r="J39" i="40"/>
  <c r="H39" i="40"/>
  <c r="M38" i="40"/>
  <c r="H38" i="40"/>
  <c r="J38" i="40" s="1"/>
  <c r="N37" i="40"/>
  <c r="M37" i="40"/>
  <c r="L37" i="40"/>
  <c r="K37" i="40"/>
  <c r="I37" i="40"/>
  <c r="H37" i="40"/>
  <c r="G37" i="40"/>
  <c r="F37" i="40"/>
  <c r="M36" i="40"/>
  <c r="H36" i="40"/>
  <c r="J36" i="40" s="1"/>
  <c r="M35" i="40"/>
  <c r="J35" i="40"/>
  <c r="H35" i="40"/>
  <c r="M34" i="40"/>
  <c r="H34" i="40"/>
  <c r="J34" i="40" s="1"/>
  <c r="M33" i="40"/>
  <c r="J33" i="40"/>
  <c r="H33" i="40"/>
  <c r="M32" i="40"/>
  <c r="H32" i="40"/>
  <c r="J32" i="40" s="1"/>
  <c r="M31" i="40"/>
  <c r="J31" i="40"/>
  <c r="H31" i="40"/>
  <c r="M30" i="40"/>
  <c r="H30" i="40"/>
  <c r="J30" i="40" s="1"/>
  <c r="M29" i="40"/>
  <c r="J29" i="40"/>
  <c r="H29" i="40"/>
  <c r="M28" i="40"/>
  <c r="H28" i="40"/>
  <c r="J28" i="40" s="1"/>
  <c r="M27" i="40"/>
  <c r="J27" i="40"/>
  <c r="H27" i="40"/>
  <c r="M26" i="40"/>
  <c r="H26" i="40"/>
  <c r="J26" i="40" s="1"/>
  <c r="M25" i="40"/>
  <c r="J25" i="40"/>
  <c r="H25" i="40"/>
  <c r="M24" i="40"/>
  <c r="H24" i="40"/>
  <c r="J24" i="40" s="1"/>
  <c r="N23" i="40"/>
  <c r="N53" i="40" s="1"/>
  <c r="M23" i="40"/>
  <c r="L23" i="40"/>
  <c r="K23" i="40"/>
  <c r="I23" i="40"/>
  <c r="I53" i="40" s="1"/>
  <c r="H23" i="40"/>
  <c r="H53" i="40" s="1"/>
  <c r="G23" i="40"/>
  <c r="G53" i="40" s="1"/>
  <c r="F23" i="40"/>
  <c r="M22" i="40"/>
  <c r="H22" i="40"/>
  <c r="J22" i="40" s="1"/>
  <c r="M21" i="40"/>
  <c r="J21" i="40"/>
  <c r="H21" i="40"/>
  <c r="M20" i="40"/>
  <c r="H20" i="40"/>
  <c r="J20" i="40" s="1"/>
  <c r="M19" i="40"/>
  <c r="J19" i="40"/>
  <c r="H19" i="40"/>
  <c r="M18" i="40"/>
  <c r="H18" i="40"/>
  <c r="J18" i="40" s="1"/>
  <c r="M17" i="40"/>
  <c r="J17" i="40"/>
  <c r="H17" i="40"/>
  <c r="M16" i="40"/>
  <c r="H16" i="40"/>
  <c r="J16" i="40" s="1"/>
  <c r="M15" i="40"/>
  <c r="J15" i="40"/>
  <c r="H15" i="40"/>
  <c r="M14" i="40"/>
  <c r="H14" i="40"/>
  <c r="J14" i="40" s="1"/>
  <c r="M13" i="40"/>
  <c r="J13" i="40"/>
  <c r="H13" i="40"/>
  <c r="M12" i="40"/>
  <c r="H12" i="40"/>
  <c r="J12" i="40" s="1"/>
  <c r="M11" i="40"/>
  <c r="J11" i="40"/>
  <c r="H11" i="40"/>
  <c r="M10" i="40"/>
  <c r="H10" i="40"/>
  <c r="J10" i="40" s="1"/>
  <c r="J23" i="40" l="1"/>
  <c r="M53" i="40"/>
  <c r="J37" i="40"/>
  <c r="J51" i="40"/>
  <c r="J53" i="40" l="1"/>
  <c r="L53" i="39" l="1"/>
  <c r="K53" i="39"/>
  <c r="F53" i="39"/>
  <c r="N51" i="39"/>
  <c r="M51" i="39"/>
  <c r="L51" i="39"/>
  <c r="K51" i="39"/>
  <c r="I51" i="39"/>
  <c r="H51" i="39"/>
  <c r="G51" i="39"/>
  <c r="F51" i="39"/>
  <c r="M50" i="39"/>
  <c r="H50" i="39"/>
  <c r="J50" i="39" s="1"/>
  <c r="M49" i="39"/>
  <c r="J49" i="39"/>
  <c r="H49" i="39"/>
  <c r="M48" i="39"/>
  <c r="H48" i="39"/>
  <c r="J48" i="39" s="1"/>
  <c r="M47" i="39"/>
  <c r="J47" i="39"/>
  <c r="H47" i="39"/>
  <c r="M46" i="39"/>
  <c r="H46" i="39"/>
  <c r="J46" i="39" s="1"/>
  <c r="M45" i="39"/>
  <c r="J45" i="39"/>
  <c r="H45" i="39"/>
  <c r="M44" i="39"/>
  <c r="H44" i="39"/>
  <c r="J44" i="39" s="1"/>
  <c r="M43" i="39"/>
  <c r="J43" i="39"/>
  <c r="H43" i="39"/>
  <c r="M42" i="39"/>
  <c r="H42" i="39"/>
  <c r="J42" i="39" s="1"/>
  <c r="M41" i="39"/>
  <c r="J41" i="39"/>
  <c r="H41" i="39"/>
  <c r="M40" i="39"/>
  <c r="H40" i="39"/>
  <c r="J40" i="39" s="1"/>
  <c r="M39" i="39"/>
  <c r="J39" i="39"/>
  <c r="H39" i="39"/>
  <c r="M38" i="39"/>
  <c r="H38" i="39"/>
  <c r="J38" i="39" s="1"/>
  <c r="N37" i="39"/>
  <c r="M37" i="39"/>
  <c r="L37" i="39"/>
  <c r="K37" i="39"/>
  <c r="I37" i="39"/>
  <c r="H37" i="39"/>
  <c r="G37" i="39"/>
  <c r="F37" i="39"/>
  <c r="M36" i="39"/>
  <c r="H36" i="39"/>
  <c r="J36" i="39" s="1"/>
  <c r="M35" i="39"/>
  <c r="J35" i="39"/>
  <c r="H35" i="39"/>
  <c r="M34" i="39"/>
  <c r="H34" i="39"/>
  <c r="J34" i="39" s="1"/>
  <c r="M33" i="39"/>
  <c r="J33" i="39"/>
  <c r="H33" i="39"/>
  <c r="M32" i="39"/>
  <c r="H32" i="39"/>
  <c r="J32" i="39" s="1"/>
  <c r="M31" i="39"/>
  <c r="J31" i="39"/>
  <c r="H31" i="39"/>
  <c r="M30" i="39"/>
  <c r="H30" i="39"/>
  <c r="J30" i="39" s="1"/>
  <c r="M29" i="39"/>
  <c r="J29" i="39"/>
  <c r="H29" i="39"/>
  <c r="M28" i="39"/>
  <c r="H28" i="39"/>
  <c r="J28" i="39" s="1"/>
  <c r="M27" i="39"/>
  <c r="J27" i="39"/>
  <c r="H27" i="39"/>
  <c r="M26" i="39"/>
  <c r="H26" i="39"/>
  <c r="J26" i="39" s="1"/>
  <c r="M25" i="39"/>
  <c r="J25" i="39"/>
  <c r="H25" i="39"/>
  <c r="M24" i="39"/>
  <c r="H24" i="39"/>
  <c r="J24" i="39" s="1"/>
  <c r="N23" i="39"/>
  <c r="N53" i="39" s="1"/>
  <c r="M23" i="39"/>
  <c r="M53" i="39" s="1"/>
  <c r="L23" i="39"/>
  <c r="K23" i="39"/>
  <c r="I23" i="39"/>
  <c r="I53" i="39" s="1"/>
  <c r="H23" i="39"/>
  <c r="H53" i="39" s="1"/>
  <c r="G23" i="39"/>
  <c r="G53" i="39" s="1"/>
  <c r="F23" i="39"/>
  <c r="M22" i="39"/>
  <c r="H22" i="39"/>
  <c r="J22" i="39" s="1"/>
  <c r="M21" i="39"/>
  <c r="J21" i="39"/>
  <c r="H21" i="39"/>
  <c r="M20" i="39"/>
  <c r="H20" i="39"/>
  <c r="J20" i="39" s="1"/>
  <c r="M19" i="39"/>
  <c r="J19" i="39"/>
  <c r="H19" i="39"/>
  <c r="M18" i="39"/>
  <c r="H18" i="39"/>
  <c r="J18" i="39" s="1"/>
  <c r="M17" i="39"/>
  <c r="J17" i="39"/>
  <c r="H17" i="39"/>
  <c r="M16" i="39"/>
  <c r="H16" i="39"/>
  <c r="J16" i="39" s="1"/>
  <c r="M15" i="39"/>
  <c r="J15" i="39"/>
  <c r="H15" i="39"/>
  <c r="M14" i="39"/>
  <c r="H14" i="39"/>
  <c r="J14" i="39" s="1"/>
  <c r="M13" i="39"/>
  <c r="J13" i="39"/>
  <c r="H13" i="39"/>
  <c r="M12" i="39"/>
  <c r="H12" i="39"/>
  <c r="J12" i="39" s="1"/>
  <c r="M11" i="39"/>
  <c r="J11" i="39"/>
  <c r="H11" i="39"/>
  <c r="M10" i="39"/>
  <c r="H10" i="39"/>
  <c r="J10" i="39" s="1"/>
  <c r="J23" i="39" l="1"/>
  <c r="J37" i="39"/>
  <c r="J51" i="39"/>
  <c r="J53" i="39" l="1"/>
  <c r="L53" i="37" l="1"/>
  <c r="K53" i="37"/>
  <c r="F53" i="37"/>
  <c r="N51" i="37"/>
  <c r="L51" i="37"/>
  <c r="K51" i="37"/>
  <c r="I51" i="37"/>
  <c r="H51" i="37"/>
  <c r="G51" i="37"/>
  <c r="F51" i="37"/>
  <c r="M50" i="37"/>
  <c r="H50" i="37"/>
  <c r="J50" i="37" s="1"/>
  <c r="M49" i="37"/>
  <c r="J49" i="37"/>
  <c r="H49" i="37"/>
  <c r="M48" i="37"/>
  <c r="H48" i="37"/>
  <c r="J48" i="37" s="1"/>
  <c r="M47" i="37"/>
  <c r="J47" i="37"/>
  <c r="H47" i="37"/>
  <c r="M46" i="37"/>
  <c r="H46" i="37"/>
  <c r="J46" i="37" s="1"/>
  <c r="M45" i="37"/>
  <c r="J45" i="37"/>
  <c r="H45" i="37"/>
  <c r="M44" i="37"/>
  <c r="H44" i="37"/>
  <c r="J44" i="37" s="1"/>
  <c r="M43" i="37"/>
  <c r="J43" i="37"/>
  <c r="H43" i="37"/>
  <c r="M42" i="37"/>
  <c r="H42" i="37"/>
  <c r="J42" i="37" s="1"/>
  <c r="M41" i="37"/>
  <c r="J41" i="37"/>
  <c r="H41" i="37"/>
  <c r="M40" i="37"/>
  <c r="H40" i="37"/>
  <c r="J40" i="37" s="1"/>
  <c r="M39" i="37"/>
  <c r="M51" i="37" s="1"/>
  <c r="J39" i="37"/>
  <c r="H39" i="37"/>
  <c r="M38" i="37"/>
  <c r="H38" i="37"/>
  <c r="J38" i="37" s="1"/>
  <c r="N37" i="37"/>
  <c r="M37" i="37"/>
  <c r="L37" i="37"/>
  <c r="K37" i="37"/>
  <c r="I37" i="37"/>
  <c r="H37" i="37"/>
  <c r="G37" i="37"/>
  <c r="F37" i="37"/>
  <c r="M36" i="37"/>
  <c r="H36" i="37"/>
  <c r="J36" i="37" s="1"/>
  <c r="M35" i="37"/>
  <c r="J35" i="37"/>
  <c r="H35" i="37"/>
  <c r="M34" i="37"/>
  <c r="H34" i="37"/>
  <c r="J34" i="37" s="1"/>
  <c r="M33" i="37"/>
  <c r="J33" i="37"/>
  <c r="H33" i="37"/>
  <c r="M32" i="37"/>
  <c r="H32" i="37"/>
  <c r="J32" i="37" s="1"/>
  <c r="M31" i="37"/>
  <c r="J31" i="37"/>
  <c r="H31" i="37"/>
  <c r="M30" i="37"/>
  <c r="H30" i="37"/>
  <c r="J30" i="37" s="1"/>
  <c r="M29" i="37"/>
  <c r="J29" i="37"/>
  <c r="H29" i="37"/>
  <c r="M28" i="37"/>
  <c r="H28" i="37"/>
  <c r="J28" i="37" s="1"/>
  <c r="M27" i="37"/>
  <c r="J27" i="37"/>
  <c r="H27" i="37"/>
  <c r="M26" i="37"/>
  <c r="H26" i="37"/>
  <c r="J26" i="37" s="1"/>
  <c r="M25" i="37"/>
  <c r="J25" i="37"/>
  <c r="H25" i="37"/>
  <c r="M24" i="37"/>
  <c r="H24" i="37"/>
  <c r="J24" i="37" s="1"/>
  <c r="N23" i="37"/>
  <c r="N53" i="37" s="1"/>
  <c r="M23" i="37"/>
  <c r="L23" i="37"/>
  <c r="K23" i="37"/>
  <c r="I23" i="37"/>
  <c r="I53" i="37" s="1"/>
  <c r="H23" i="37"/>
  <c r="H53" i="37" s="1"/>
  <c r="G23" i="37"/>
  <c r="G53" i="37" s="1"/>
  <c r="F23" i="37"/>
  <c r="M22" i="37"/>
  <c r="H22" i="37"/>
  <c r="J22" i="37" s="1"/>
  <c r="M21" i="37"/>
  <c r="J21" i="37"/>
  <c r="H21" i="37"/>
  <c r="M20" i="37"/>
  <c r="H20" i="37"/>
  <c r="J20" i="37" s="1"/>
  <c r="M19" i="37"/>
  <c r="J19" i="37"/>
  <c r="H19" i="37"/>
  <c r="M18" i="37"/>
  <c r="H18" i="37"/>
  <c r="J18" i="37" s="1"/>
  <c r="M17" i="37"/>
  <c r="J17" i="37"/>
  <c r="H17" i="37"/>
  <c r="M16" i="37"/>
  <c r="H16" i="37"/>
  <c r="J16" i="37" s="1"/>
  <c r="M15" i="37"/>
  <c r="J15" i="37"/>
  <c r="H15" i="37"/>
  <c r="M14" i="37"/>
  <c r="H14" i="37"/>
  <c r="J14" i="37" s="1"/>
  <c r="M13" i="37"/>
  <c r="J13" i="37"/>
  <c r="H13" i="37"/>
  <c r="M12" i="37"/>
  <c r="H12" i="37"/>
  <c r="J12" i="37" s="1"/>
  <c r="M11" i="37"/>
  <c r="J11" i="37"/>
  <c r="H11" i="37"/>
  <c r="M10" i="37"/>
  <c r="H10" i="37"/>
  <c r="J10" i="37" s="1"/>
  <c r="J23" i="37" l="1"/>
  <c r="J53" i="37" s="1"/>
  <c r="M53" i="37"/>
  <c r="J37" i="37"/>
  <c r="J51" i="37"/>
  <c r="N51" i="36" l="1"/>
  <c r="M51" i="36"/>
  <c r="L51" i="36"/>
  <c r="K51" i="36"/>
  <c r="I51" i="36"/>
  <c r="H51" i="36"/>
  <c r="G51" i="36"/>
  <c r="F51" i="36"/>
  <c r="M50" i="36"/>
  <c r="H50" i="36"/>
  <c r="J50" i="36" s="1"/>
  <c r="M49" i="36"/>
  <c r="J49" i="36"/>
  <c r="H49" i="36"/>
  <c r="M48" i="36"/>
  <c r="H48" i="36"/>
  <c r="J48" i="36" s="1"/>
  <c r="M47" i="36"/>
  <c r="J47" i="36"/>
  <c r="H47" i="36"/>
  <c r="M46" i="36"/>
  <c r="H46" i="36"/>
  <c r="J46" i="36" s="1"/>
  <c r="M45" i="36"/>
  <c r="J45" i="36"/>
  <c r="H45" i="36"/>
  <c r="M44" i="36"/>
  <c r="H44" i="36"/>
  <c r="J44" i="36" s="1"/>
  <c r="M43" i="36"/>
  <c r="J43" i="36"/>
  <c r="H43" i="36"/>
  <c r="M42" i="36"/>
  <c r="H42" i="36"/>
  <c r="J42" i="36" s="1"/>
  <c r="M41" i="36"/>
  <c r="J41" i="36"/>
  <c r="H41" i="36"/>
  <c r="M40" i="36"/>
  <c r="H40" i="36"/>
  <c r="J40" i="36" s="1"/>
  <c r="M39" i="36"/>
  <c r="J39" i="36"/>
  <c r="H39" i="36"/>
  <c r="M38" i="36"/>
  <c r="H38" i="36"/>
  <c r="J38" i="36" s="1"/>
  <c r="J51" i="36" s="1"/>
  <c r="N37" i="36"/>
  <c r="M37" i="36"/>
  <c r="L37" i="36"/>
  <c r="K37" i="36"/>
  <c r="I37" i="36"/>
  <c r="H37" i="36"/>
  <c r="G37" i="36"/>
  <c r="F37" i="36"/>
  <c r="M36" i="36"/>
  <c r="H36" i="36"/>
  <c r="J36" i="36" s="1"/>
  <c r="M35" i="36"/>
  <c r="J35" i="36"/>
  <c r="H35" i="36"/>
  <c r="M34" i="36"/>
  <c r="H34" i="36"/>
  <c r="J34" i="36" s="1"/>
  <c r="M33" i="36"/>
  <c r="J33" i="36"/>
  <c r="H33" i="36"/>
  <c r="M32" i="36"/>
  <c r="H32" i="36"/>
  <c r="J32" i="36" s="1"/>
  <c r="M31" i="36"/>
  <c r="J31" i="36"/>
  <c r="H31" i="36"/>
  <c r="M30" i="36"/>
  <c r="H30" i="36"/>
  <c r="J30" i="36" s="1"/>
  <c r="M29" i="36"/>
  <c r="J29" i="36"/>
  <c r="H29" i="36"/>
  <c r="M28" i="36"/>
  <c r="H28" i="36"/>
  <c r="J28" i="36" s="1"/>
  <c r="M27" i="36"/>
  <c r="J27" i="36"/>
  <c r="H27" i="36"/>
  <c r="M26" i="36"/>
  <c r="H26" i="36"/>
  <c r="J26" i="36" s="1"/>
  <c r="M25" i="36"/>
  <c r="J25" i="36"/>
  <c r="H25" i="36"/>
  <c r="M24" i="36"/>
  <c r="H24" i="36"/>
  <c r="J24" i="36" s="1"/>
  <c r="N23" i="36"/>
  <c r="N53" i="36" s="1"/>
  <c r="M23" i="36"/>
  <c r="M53" i="36" s="1"/>
  <c r="L23" i="36"/>
  <c r="L53" i="36" s="1"/>
  <c r="K23" i="36"/>
  <c r="K53" i="36" s="1"/>
  <c r="I23" i="36"/>
  <c r="I53" i="36" s="1"/>
  <c r="H23" i="36"/>
  <c r="H53" i="36" s="1"/>
  <c r="G23" i="36"/>
  <c r="G53" i="36" s="1"/>
  <c r="F23" i="36"/>
  <c r="F53" i="36" s="1"/>
  <c r="M22" i="36"/>
  <c r="H22" i="36"/>
  <c r="J22" i="36" s="1"/>
  <c r="M21" i="36"/>
  <c r="J21" i="36"/>
  <c r="H21" i="36"/>
  <c r="M20" i="36"/>
  <c r="H20" i="36"/>
  <c r="J20" i="36" s="1"/>
  <c r="M19" i="36"/>
  <c r="J19" i="36"/>
  <c r="H19" i="36"/>
  <c r="M18" i="36"/>
  <c r="H18" i="36"/>
  <c r="J18" i="36" s="1"/>
  <c r="M17" i="36"/>
  <c r="J17" i="36"/>
  <c r="H17" i="36"/>
  <c r="M16" i="36"/>
  <c r="H16" i="36"/>
  <c r="J16" i="36" s="1"/>
  <c r="M15" i="36"/>
  <c r="J15" i="36"/>
  <c r="H15" i="36"/>
  <c r="M14" i="36"/>
  <c r="H14" i="36"/>
  <c r="J14" i="36" s="1"/>
  <c r="M13" i="36"/>
  <c r="J13" i="36"/>
  <c r="H13" i="36"/>
  <c r="M12" i="36"/>
  <c r="H12" i="36"/>
  <c r="J12" i="36" s="1"/>
  <c r="M11" i="36"/>
  <c r="J11" i="36"/>
  <c r="H11" i="36"/>
  <c r="M10" i="36"/>
  <c r="H10" i="36"/>
  <c r="J10" i="36" s="1"/>
  <c r="J23" i="36" l="1"/>
  <c r="J53" i="36" s="1"/>
  <c r="J37" i="36"/>
  <c r="N51" i="34" l="1"/>
  <c r="L51" i="34"/>
  <c r="K51" i="34"/>
  <c r="I51" i="34"/>
  <c r="G51" i="34"/>
  <c r="F51" i="34"/>
  <c r="M50" i="34"/>
  <c r="J50" i="34"/>
  <c r="H50" i="34"/>
  <c r="M49" i="34"/>
  <c r="H49" i="34"/>
  <c r="J49" i="34" s="1"/>
  <c r="M48" i="34"/>
  <c r="J48" i="34"/>
  <c r="H48" i="34"/>
  <c r="M47" i="34"/>
  <c r="H47" i="34"/>
  <c r="J47" i="34" s="1"/>
  <c r="M46" i="34"/>
  <c r="J46" i="34"/>
  <c r="H46" i="34"/>
  <c r="M45" i="34"/>
  <c r="H45" i="34"/>
  <c r="J45" i="34" s="1"/>
  <c r="M44" i="34"/>
  <c r="J44" i="34"/>
  <c r="H44" i="34"/>
  <c r="M43" i="34"/>
  <c r="H43" i="34"/>
  <c r="J43" i="34" s="1"/>
  <c r="M42" i="34"/>
  <c r="J42" i="34"/>
  <c r="H42" i="34"/>
  <c r="M41" i="34"/>
  <c r="H41" i="34"/>
  <c r="J41" i="34" s="1"/>
  <c r="M40" i="34"/>
  <c r="J40" i="34"/>
  <c r="H40" i="34"/>
  <c r="M39" i="34"/>
  <c r="H39" i="34"/>
  <c r="H51" i="34" s="1"/>
  <c r="M38" i="34"/>
  <c r="M51" i="34" s="1"/>
  <c r="J38" i="34"/>
  <c r="H38" i="34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J34" i="34"/>
  <c r="H34" i="34"/>
  <c r="M33" i="34"/>
  <c r="H33" i="34"/>
  <c r="J33" i="34" s="1"/>
  <c r="M32" i="34"/>
  <c r="J32" i="34"/>
  <c r="H32" i="34"/>
  <c r="M31" i="34"/>
  <c r="H31" i="34"/>
  <c r="J31" i="34" s="1"/>
  <c r="M30" i="34"/>
  <c r="J30" i="34"/>
  <c r="H30" i="34"/>
  <c r="M29" i="34"/>
  <c r="H29" i="34"/>
  <c r="J29" i="34" s="1"/>
  <c r="M28" i="34"/>
  <c r="J28" i="34"/>
  <c r="H28" i="34"/>
  <c r="M27" i="34"/>
  <c r="H27" i="34"/>
  <c r="J27" i="34" s="1"/>
  <c r="M26" i="34"/>
  <c r="J26" i="34"/>
  <c r="H26" i="34"/>
  <c r="M25" i="34"/>
  <c r="H25" i="34"/>
  <c r="H37" i="34" s="1"/>
  <c r="M24" i="34"/>
  <c r="M37" i="34" s="1"/>
  <c r="J24" i="34"/>
  <c r="H24" i="34"/>
  <c r="N23" i="34"/>
  <c r="L23" i="34"/>
  <c r="K23" i="34"/>
  <c r="I23" i="34"/>
  <c r="G23" i="34"/>
  <c r="F23" i="34"/>
  <c r="M22" i="34"/>
  <c r="J22" i="34"/>
  <c r="H22" i="34"/>
  <c r="M21" i="34"/>
  <c r="H21" i="34"/>
  <c r="J21" i="34" s="1"/>
  <c r="M20" i="34"/>
  <c r="J20" i="34"/>
  <c r="H20" i="34"/>
  <c r="M19" i="34"/>
  <c r="H19" i="34"/>
  <c r="J19" i="34" s="1"/>
  <c r="M18" i="34"/>
  <c r="J18" i="34"/>
  <c r="H18" i="34"/>
  <c r="M17" i="34"/>
  <c r="H17" i="34"/>
  <c r="J17" i="34" s="1"/>
  <c r="M16" i="34"/>
  <c r="J16" i="34"/>
  <c r="H16" i="34"/>
  <c r="M15" i="34"/>
  <c r="H15" i="34"/>
  <c r="J15" i="34" s="1"/>
  <c r="M14" i="34"/>
  <c r="J14" i="34"/>
  <c r="H14" i="34"/>
  <c r="M13" i="34"/>
  <c r="H13" i="34"/>
  <c r="J13" i="34" s="1"/>
  <c r="M12" i="34"/>
  <c r="J12" i="34"/>
  <c r="H12" i="34"/>
  <c r="M11" i="34"/>
  <c r="H11" i="34"/>
  <c r="H23" i="34" s="1"/>
  <c r="M10" i="34"/>
  <c r="M23" i="34" s="1"/>
  <c r="J10" i="34"/>
  <c r="H10" i="34"/>
  <c r="J11" i="34" l="1"/>
  <c r="J23" i="34" s="1"/>
  <c r="J25" i="34"/>
  <c r="J37" i="34" s="1"/>
  <c r="J39" i="34"/>
  <c r="J51" i="34" s="1"/>
  <c r="L53" i="33" l="1"/>
  <c r="K53" i="33"/>
  <c r="F53" i="33"/>
  <c r="N51" i="33"/>
  <c r="L51" i="33"/>
  <c r="K51" i="33"/>
  <c r="I51" i="33"/>
  <c r="H51" i="33"/>
  <c r="G51" i="33"/>
  <c r="F51" i="33"/>
  <c r="M50" i="33"/>
  <c r="H50" i="33"/>
  <c r="J50" i="33" s="1"/>
  <c r="M49" i="33"/>
  <c r="J49" i="33"/>
  <c r="H49" i="33"/>
  <c r="M48" i="33"/>
  <c r="H48" i="33"/>
  <c r="J48" i="33" s="1"/>
  <c r="M47" i="33"/>
  <c r="J47" i="33"/>
  <c r="H47" i="33"/>
  <c r="M46" i="33"/>
  <c r="H46" i="33"/>
  <c r="J46" i="33" s="1"/>
  <c r="M45" i="33"/>
  <c r="J45" i="33"/>
  <c r="H45" i="33"/>
  <c r="M44" i="33"/>
  <c r="H44" i="33"/>
  <c r="J44" i="33" s="1"/>
  <c r="M43" i="33"/>
  <c r="J43" i="33"/>
  <c r="H43" i="33"/>
  <c r="M42" i="33"/>
  <c r="H42" i="33"/>
  <c r="J42" i="33" s="1"/>
  <c r="M41" i="33"/>
  <c r="J41" i="33"/>
  <c r="H41" i="33"/>
  <c r="M40" i="33"/>
  <c r="H40" i="33"/>
  <c r="J40" i="33" s="1"/>
  <c r="M39" i="33"/>
  <c r="M51" i="33" s="1"/>
  <c r="J39" i="33"/>
  <c r="H39" i="33"/>
  <c r="M38" i="33"/>
  <c r="H38" i="33"/>
  <c r="J38" i="33" s="1"/>
  <c r="N37" i="33"/>
  <c r="M37" i="33"/>
  <c r="L37" i="33"/>
  <c r="K37" i="33"/>
  <c r="I37" i="33"/>
  <c r="H37" i="33"/>
  <c r="G37" i="33"/>
  <c r="F37" i="33"/>
  <c r="M36" i="33"/>
  <c r="H36" i="33"/>
  <c r="J36" i="33" s="1"/>
  <c r="M35" i="33"/>
  <c r="J35" i="33"/>
  <c r="H35" i="33"/>
  <c r="M34" i="33"/>
  <c r="H34" i="33"/>
  <c r="J34" i="33" s="1"/>
  <c r="M33" i="33"/>
  <c r="J33" i="33"/>
  <c r="H33" i="33"/>
  <c r="M32" i="33"/>
  <c r="H32" i="33"/>
  <c r="J32" i="33" s="1"/>
  <c r="M31" i="33"/>
  <c r="J31" i="33"/>
  <c r="H31" i="33"/>
  <c r="M30" i="33"/>
  <c r="H30" i="33"/>
  <c r="J30" i="33" s="1"/>
  <c r="M29" i="33"/>
  <c r="J29" i="33"/>
  <c r="H29" i="33"/>
  <c r="M28" i="33"/>
  <c r="H28" i="33"/>
  <c r="J28" i="33" s="1"/>
  <c r="M27" i="33"/>
  <c r="J27" i="33"/>
  <c r="H27" i="33"/>
  <c r="M26" i="33"/>
  <c r="H26" i="33"/>
  <c r="J26" i="33" s="1"/>
  <c r="M25" i="33"/>
  <c r="J25" i="33"/>
  <c r="H25" i="33"/>
  <c r="M24" i="33"/>
  <c r="H24" i="33"/>
  <c r="J24" i="33" s="1"/>
  <c r="N23" i="33"/>
  <c r="N53" i="33" s="1"/>
  <c r="L23" i="33"/>
  <c r="K23" i="33"/>
  <c r="I23" i="33"/>
  <c r="I53" i="33" s="1"/>
  <c r="H23" i="33"/>
  <c r="H53" i="33" s="1"/>
  <c r="G23" i="33"/>
  <c r="G53" i="33" s="1"/>
  <c r="F23" i="33"/>
  <c r="M22" i="33"/>
  <c r="H22" i="33"/>
  <c r="J22" i="33" s="1"/>
  <c r="M21" i="33"/>
  <c r="J21" i="33"/>
  <c r="H21" i="33"/>
  <c r="M20" i="33"/>
  <c r="H20" i="33"/>
  <c r="J20" i="33" s="1"/>
  <c r="M19" i="33"/>
  <c r="J19" i="33"/>
  <c r="H19" i="33"/>
  <c r="M18" i="33"/>
  <c r="H18" i="33"/>
  <c r="J18" i="33" s="1"/>
  <c r="M17" i="33"/>
  <c r="J17" i="33"/>
  <c r="H17" i="33"/>
  <c r="M16" i="33"/>
  <c r="H16" i="33"/>
  <c r="J16" i="33" s="1"/>
  <c r="M15" i="33"/>
  <c r="J15" i="33"/>
  <c r="H15" i="33"/>
  <c r="M14" i="33"/>
  <c r="H14" i="33"/>
  <c r="J14" i="33" s="1"/>
  <c r="M13" i="33"/>
  <c r="J13" i="33"/>
  <c r="H13" i="33"/>
  <c r="M12" i="33"/>
  <c r="H12" i="33"/>
  <c r="J12" i="33" s="1"/>
  <c r="M11" i="33"/>
  <c r="M23" i="33" s="1"/>
  <c r="J11" i="33"/>
  <c r="H11" i="33"/>
  <c r="M10" i="33"/>
  <c r="H10" i="33"/>
  <c r="J10" i="33" s="1"/>
  <c r="J23" i="33" l="1"/>
  <c r="J37" i="33"/>
  <c r="M53" i="33"/>
  <c r="J51" i="33"/>
  <c r="J53" i="33" l="1"/>
  <c r="L53" i="57" l="1"/>
  <c r="F53" i="57"/>
  <c r="N51" i="57"/>
  <c r="L51" i="57"/>
  <c r="K51" i="57"/>
  <c r="I51" i="57"/>
  <c r="G51" i="57"/>
  <c r="F51" i="57"/>
  <c r="M50" i="57"/>
  <c r="H50" i="57"/>
  <c r="J50" i="57" s="1"/>
  <c r="M49" i="57"/>
  <c r="J49" i="57"/>
  <c r="H49" i="57"/>
  <c r="M48" i="57"/>
  <c r="H48" i="57"/>
  <c r="J48" i="57" s="1"/>
  <c r="M47" i="57"/>
  <c r="J47" i="57"/>
  <c r="H47" i="57"/>
  <c r="M46" i="57"/>
  <c r="H46" i="57"/>
  <c r="J46" i="57" s="1"/>
  <c r="M45" i="57"/>
  <c r="J45" i="57"/>
  <c r="H45" i="57"/>
  <c r="M44" i="57"/>
  <c r="H44" i="57"/>
  <c r="J44" i="57" s="1"/>
  <c r="M43" i="57"/>
  <c r="J43" i="57"/>
  <c r="H43" i="57"/>
  <c r="M42" i="57"/>
  <c r="H42" i="57"/>
  <c r="J42" i="57" s="1"/>
  <c r="M41" i="57"/>
  <c r="J41" i="57"/>
  <c r="H41" i="57"/>
  <c r="M40" i="57"/>
  <c r="H40" i="57"/>
  <c r="J40" i="57" s="1"/>
  <c r="M39" i="57"/>
  <c r="J39" i="57"/>
  <c r="H39" i="57"/>
  <c r="M38" i="57"/>
  <c r="M51" i="57" s="1"/>
  <c r="H38" i="57"/>
  <c r="H51" i="57" s="1"/>
  <c r="N37" i="57"/>
  <c r="L37" i="57"/>
  <c r="K37" i="57"/>
  <c r="I37" i="57"/>
  <c r="G37" i="57"/>
  <c r="F37" i="57"/>
  <c r="M36" i="57"/>
  <c r="H36" i="57"/>
  <c r="J36" i="57" s="1"/>
  <c r="M35" i="57"/>
  <c r="J35" i="57"/>
  <c r="H35" i="57"/>
  <c r="M34" i="57"/>
  <c r="H34" i="57"/>
  <c r="J34" i="57" s="1"/>
  <c r="M33" i="57"/>
  <c r="J33" i="57"/>
  <c r="H33" i="57"/>
  <c r="M32" i="57"/>
  <c r="H32" i="57"/>
  <c r="J32" i="57" s="1"/>
  <c r="M31" i="57"/>
  <c r="J31" i="57"/>
  <c r="H31" i="57"/>
  <c r="M30" i="57"/>
  <c r="H30" i="57"/>
  <c r="J30" i="57" s="1"/>
  <c r="M29" i="57"/>
  <c r="J29" i="57"/>
  <c r="H29" i="57"/>
  <c r="M28" i="57"/>
  <c r="H28" i="57"/>
  <c r="J28" i="57" s="1"/>
  <c r="M27" i="57"/>
  <c r="J27" i="57"/>
  <c r="H27" i="57"/>
  <c r="M26" i="57"/>
  <c r="H26" i="57"/>
  <c r="J26" i="57" s="1"/>
  <c r="M25" i="57"/>
  <c r="J25" i="57"/>
  <c r="H25" i="57"/>
  <c r="M24" i="57"/>
  <c r="M37" i="57" s="1"/>
  <c r="H24" i="57"/>
  <c r="H37" i="57" s="1"/>
  <c r="N23" i="57"/>
  <c r="N53" i="57" s="1"/>
  <c r="L23" i="57"/>
  <c r="K23" i="57"/>
  <c r="K53" i="57" s="1"/>
  <c r="I23" i="57"/>
  <c r="I53" i="57" s="1"/>
  <c r="G23" i="57"/>
  <c r="G53" i="57" s="1"/>
  <c r="F23" i="57"/>
  <c r="M22" i="57"/>
  <c r="H22" i="57"/>
  <c r="J22" i="57" s="1"/>
  <c r="M21" i="57"/>
  <c r="J21" i="57"/>
  <c r="H21" i="57"/>
  <c r="M20" i="57"/>
  <c r="H20" i="57"/>
  <c r="J20" i="57" s="1"/>
  <c r="M19" i="57"/>
  <c r="J19" i="57"/>
  <c r="H19" i="57"/>
  <c r="M18" i="57"/>
  <c r="H18" i="57"/>
  <c r="J18" i="57" s="1"/>
  <c r="M17" i="57"/>
  <c r="J17" i="57"/>
  <c r="H17" i="57"/>
  <c r="M16" i="57"/>
  <c r="H16" i="57"/>
  <c r="J16" i="57" s="1"/>
  <c r="M15" i="57"/>
  <c r="J15" i="57"/>
  <c r="H15" i="57"/>
  <c r="M14" i="57"/>
  <c r="H14" i="57"/>
  <c r="J14" i="57" s="1"/>
  <c r="M13" i="57"/>
  <c r="J13" i="57"/>
  <c r="H13" i="57"/>
  <c r="M12" i="57"/>
  <c r="H12" i="57"/>
  <c r="J12" i="57" s="1"/>
  <c r="M11" i="57"/>
  <c r="M23" i="57" s="1"/>
  <c r="J11" i="57"/>
  <c r="H11" i="57"/>
  <c r="M10" i="57"/>
  <c r="H10" i="57"/>
  <c r="J10" i="57" s="1"/>
  <c r="F10" i="3"/>
  <c r="G10" i="3"/>
  <c r="I10" i="3"/>
  <c r="K10" i="3"/>
  <c r="L10" i="3"/>
  <c r="N10" i="3"/>
  <c r="F11" i="3"/>
  <c r="G11" i="3"/>
  <c r="I11" i="3"/>
  <c r="K11" i="3"/>
  <c r="L11" i="3"/>
  <c r="N11" i="3"/>
  <c r="F12" i="3"/>
  <c r="G12" i="3"/>
  <c r="I12" i="3"/>
  <c r="K12" i="3"/>
  <c r="L12" i="3"/>
  <c r="N12" i="3"/>
  <c r="F13" i="3"/>
  <c r="G13" i="3"/>
  <c r="I13" i="3"/>
  <c r="K13" i="3"/>
  <c r="L13" i="3"/>
  <c r="N13" i="3"/>
  <c r="F14" i="3"/>
  <c r="G14" i="3"/>
  <c r="I14" i="3"/>
  <c r="K14" i="3"/>
  <c r="L14" i="3"/>
  <c r="N14" i="3"/>
  <c r="F15" i="3"/>
  <c r="G15" i="3"/>
  <c r="I15" i="3"/>
  <c r="K15" i="3"/>
  <c r="L15" i="3"/>
  <c r="N15" i="3"/>
  <c r="F16" i="3"/>
  <c r="G16" i="3"/>
  <c r="I16" i="3"/>
  <c r="K16" i="3"/>
  <c r="L16" i="3"/>
  <c r="N16" i="3"/>
  <c r="F17" i="3"/>
  <c r="G17" i="3"/>
  <c r="I17" i="3"/>
  <c r="K17" i="3"/>
  <c r="L17" i="3"/>
  <c r="N17" i="3"/>
  <c r="F18" i="3"/>
  <c r="G18" i="3"/>
  <c r="I18" i="3"/>
  <c r="K18" i="3"/>
  <c r="L18" i="3"/>
  <c r="N18" i="3"/>
  <c r="F19" i="3"/>
  <c r="G19" i="3"/>
  <c r="I19" i="3"/>
  <c r="K19" i="3"/>
  <c r="L19" i="3"/>
  <c r="N19" i="3"/>
  <c r="F20" i="3"/>
  <c r="G20" i="3"/>
  <c r="I20" i="3"/>
  <c r="K20" i="3"/>
  <c r="L20" i="3"/>
  <c r="N20" i="3"/>
  <c r="F21" i="3"/>
  <c r="G21" i="3"/>
  <c r="I21" i="3"/>
  <c r="K21" i="3"/>
  <c r="L21" i="3"/>
  <c r="N21" i="3"/>
  <c r="F22" i="3"/>
  <c r="G22" i="3"/>
  <c r="I22" i="3"/>
  <c r="K22" i="3"/>
  <c r="L22" i="3"/>
  <c r="N22" i="3"/>
  <c r="F24" i="3"/>
  <c r="G24" i="3"/>
  <c r="I24" i="3"/>
  <c r="K24" i="3"/>
  <c r="L24" i="3"/>
  <c r="N24" i="3"/>
  <c r="F25" i="3"/>
  <c r="G25" i="3"/>
  <c r="I25" i="3"/>
  <c r="K25" i="3"/>
  <c r="L25" i="3"/>
  <c r="N25" i="3"/>
  <c r="F26" i="3"/>
  <c r="G26" i="3"/>
  <c r="I26" i="3"/>
  <c r="K26" i="3"/>
  <c r="L26" i="3"/>
  <c r="N26" i="3"/>
  <c r="F27" i="3"/>
  <c r="G27" i="3"/>
  <c r="I27" i="3"/>
  <c r="K27" i="3"/>
  <c r="L27" i="3"/>
  <c r="N27" i="3"/>
  <c r="F28" i="3"/>
  <c r="G28" i="3"/>
  <c r="I28" i="3"/>
  <c r="K28" i="3"/>
  <c r="L28" i="3"/>
  <c r="N28" i="3"/>
  <c r="F29" i="3"/>
  <c r="G29" i="3"/>
  <c r="I29" i="3"/>
  <c r="K29" i="3"/>
  <c r="L29" i="3"/>
  <c r="N29" i="3"/>
  <c r="F30" i="3"/>
  <c r="G30" i="3"/>
  <c r="I30" i="3"/>
  <c r="K30" i="3"/>
  <c r="L30" i="3"/>
  <c r="N30" i="3"/>
  <c r="F31" i="3"/>
  <c r="G31" i="3"/>
  <c r="I31" i="3"/>
  <c r="K31" i="3"/>
  <c r="L31" i="3"/>
  <c r="N31" i="3"/>
  <c r="F32" i="3"/>
  <c r="G32" i="3"/>
  <c r="I32" i="3"/>
  <c r="K32" i="3"/>
  <c r="L32" i="3"/>
  <c r="N32" i="3"/>
  <c r="F33" i="3"/>
  <c r="G33" i="3"/>
  <c r="I33" i="3"/>
  <c r="K33" i="3"/>
  <c r="L33" i="3"/>
  <c r="N33" i="3"/>
  <c r="F34" i="3"/>
  <c r="G34" i="3"/>
  <c r="I34" i="3"/>
  <c r="K34" i="3"/>
  <c r="L34" i="3"/>
  <c r="N34" i="3"/>
  <c r="F35" i="3"/>
  <c r="G35" i="3"/>
  <c r="I35" i="3"/>
  <c r="K35" i="3"/>
  <c r="L35" i="3"/>
  <c r="N35" i="3"/>
  <c r="F36" i="3"/>
  <c r="G36" i="3"/>
  <c r="I36" i="3"/>
  <c r="K36" i="3"/>
  <c r="L36" i="3"/>
  <c r="N36" i="3"/>
  <c r="F38" i="3"/>
  <c r="G38" i="3"/>
  <c r="I38" i="3"/>
  <c r="K38" i="3"/>
  <c r="L38" i="3"/>
  <c r="N38" i="3"/>
  <c r="F39" i="3"/>
  <c r="G39" i="3"/>
  <c r="I39" i="3"/>
  <c r="K39" i="3"/>
  <c r="L39" i="3"/>
  <c r="N39" i="3"/>
  <c r="F40" i="3"/>
  <c r="G40" i="3"/>
  <c r="I40" i="3"/>
  <c r="K40" i="3"/>
  <c r="L40" i="3"/>
  <c r="N40" i="3"/>
  <c r="F41" i="3"/>
  <c r="G41" i="3"/>
  <c r="I41" i="3"/>
  <c r="K41" i="3"/>
  <c r="L41" i="3"/>
  <c r="N41" i="3"/>
  <c r="F42" i="3"/>
  <c r="G42" i="3"/>
  <c r="I42" i="3"/>
  <c r="K42" i="3"/>
  <c r="L42" i="3"/>
  <c r="N42" i="3"/>
  <c r="F43" i="3"/>
  <c r="G43" i="3"/>
  <c r="I43" i="3"/>
  <c r="K43" i="3"/>
  <c r="L43" i="3"/>
  <c r="N43" i="3"/>
  <c r="F44" i="3"/>
  <c r="G44" i="3"/>
  <c r="I44" i="3"/>
  <c r="K44" i="3"/>
  <c r="L44" i="3"/>
  <c r="N44" i="3"/>
  <c r="F45" i="3"/>
  <c r="G45" i="3"/>
  <c r="I45" i="3"/>
  <c r="K45" i="3"/>
  <c r="L45" i="3"/>
  <c r="N45" i="3"/>
  <c r="F46" i="3"/>
  <c r="G46" i="3"/>
  <c r="I46" i="3"/>
  <c r="K46" i="3"/>
  <c r="L46" i="3"/>
  <c r="N46" i="3"/>
  <c r="F47" i="3"/>
  <c r="G47" i="3"/>
  <c r="I47" i="3"/>
  <c r="K47" i="3"/>
  <c r="L47" i="3"/>
  <c r="N47" i="3"/>
  <c r="F48" i="3"/>
  <c r="G48" i="3"/>
  <c r="I48" i="3"/>
  <c r="K48" i="3"/>
  <c r="L48" i="3"/>
  <c r="N48" i="3"/>
  <c r="F49" i="3"/>
  <c r="G49" i="3"/>
  <c r="I49" i="3"/>
  <c r="K49" i="3"/>
  <c r="L49" i="3"/>
  <c r="N49" i="3"/>
  <c r="F50" i="3"/>
  <c r="G50" i="3"/>
  <c r="I50" i="3"/>
  <c r="K50" i="3"/>
  <c r="L50" i="3"/>
  <c r="N50" i="3"/>
  <c r="F52" i="3"/>
  <c r="G52" i="3"/>
  <c r="H52" i="3"/>
  <c r="I52" i="3"/>
  <c r="J52" i="3"/>
  <c r="K52" i="3"/>
  <c r="L52" i="3"/>
  <c r="M52" i="3"/>
  <c r="N52" i="3"/>
  <c r="H29" i="3" l="1"/>
  <c r="J29" i="3" s="1"/>
  <c r="H27" i="3"/>
  <c r="H35" i="3"/>
  <c r="H31" i="3"/>
  <c r="J31" i="3" s="1"/>
  <c r="H25" i="3"/>
  <c r="J25" i="3" s="1"/>
  <c r="H33" i="3"/>
  <c r="M32" i="3"/>
  <c r="L23" i="3"/>
  <c r="M36" i="3"/>
  <c r="M28" i="3"/>
  <c r="M24" i="3"/>
  <c r="G37" i="3"/>
  <c r="M35" i="3"/>
  <c r="M31" i="3"/>
  <c r="M27" i="3"/>
  <c r="K23" i="3"/>
  <c r="M11" i="3"/>
  <c r="H36" i="3"/>
  <c r="J36" i="3" s="1"/>
  <c r="H32" i="3"/>
  <c r="J32" i="3" s="1"/>
  <c r="H30" i="3"/>
  <c r="H28" i="3"/>
  <c r="J28" i="3" s="1"/>
  <c r="H26" i="3"/>
  <c r="J26" i="3" s="1"/>
  <c r="H24" i="3"/>
  <c r="J24" i="3" s="1"/>
  <c r="H21" i="3"/>
  <c r="J21" i="3" s="1"/>
  <c r="H19" i="3"/>
  <c r="J19" i="3" s="1"/>
  <c r="H17" i="3"/>
  <c r="J17" i="3" s="1"/>
  <c r="H15" i="3"/>
  <c r="J15" i="3" s="1"/>
  <c r="H13" i="3"/>
  <c r="J13" i="3" s="1"/>
  <c r="H11" i="3"/>
  <c r="J11" i="3" s="1"/>
  <c r="H34" i="3"/>
  <c r="J34" i="3" s="1"/>
  <c r="H20" i="3"/>
  <c r="J20" i="3" s="1"/>
  <c r="H18" i="3"/>
  <c r="J18" i="3" s="1"/>
  <c r="H10" i="3"/>
  <c r="J10" i="3" s="1"/>
  <c r="M53" i="57"/>
  <c r="J23" i="57"/>
  <c r="J53" i="57" s="1"/>
  <c r="M50" i="3"/>
  <c r="M47" i="3"/>
  <c r="M45" i="3"/>
  <c r="M43" i="3"/>
  <c r="M39" i="3"/>
  <c r="J24" i="57"/>
  <c r="J37" i="57" s="1"/>
  <c r="J38" i="57"/>
  <c r="J51" i="57" s="1"/>
  <c r="M49" i="3"/>
  <c r="H49" i="3"/>
  <c r="J49" i="3" s="1"/>
  <c r="H47" i="3"/>
  <c r="J47" i="3" s="1"/>
  <c r="H45" i="3"/>
  <c r="J45" i="3" s="1"/>
  <c r="H43" i="3"/>
  <c r="J43" i="3" s="1"/>
  <c r="H39" i="3"/>
  <c r="J39" i="3" s="1"/>
  <c r="H23" i="57"/>
  <c r="H53" i="57" s="1"/>
  <c r="M48" i="3"/>
  <c r="M46" i="3"/>
  <c r="M42" i="3"/>
  <c r="M38" i="3"/>
  <c r="M20" i="3"/>
  <c r="M16" i="3"/>
  <c r="M12" i="3"/>
  <c r="H41" i="3"/>
  <c r="J41" i="3" s="1"/>
  <c r="I23" i="3"/>
  <c r="G23" i="3"/>
  <c r="H22" i="3"/>
  <c r="J22" i="3" s="1"/>
  <c r="H16" i="3"/>
  <c r="J16" i="3" s="1"/>
  <c r="H14" i="3"/>
  <c r="J14" i="3" s="1"/>
  <c r="H12" i="3"/>
  <c r="J12" i="3" s="1"/>
  <c r="M19" i="3"/>
  <c r="N51" i="3"/>
  <c r="K51" i="3"/>
  <c r="M44" i="3"/>
  <c r="M40" i="3"/>
  <c r="J30" i="3"/>
  <c r="I51" i="3"/>
  <c r="M33" i="3"/>
  <c r="M29" i="3"/>
  <c r="M25" i="3"/>
  <c r="N23" i="3"/>
  <c r="H46" i="3"/>
  <c r="J46" i="3" s="1"/>
  <c r="H44" i="3"/>
  <c r="J44" i="3" s="1"/>
  <c r="H42" i="3"/>
  <c r="J42" i="3" s="1"/>
  <c r="H40" i="3"/>
  <c r="J40" i="3" s="1"/>
  <c r="H38" i="3"/>
  <c r="J38" i="3" s="1"/>
  <c r="M22" i="3"/>
  <c r="M18" i="3"/>
  <c r="M14" i="3"/>
  <c r="M10" i="3"/>
  <c r="H50" i="3"/>
  <c r="J50" i="3" s="1"/>
  <c r="H48" i="3"/>
  <c r="J48" i="3" s="1"/>
  <c r="L51" i="3"/>
  <c r="M41" i="3"/>
  <c r="F37" i="3"/>
  <c r="J35" i="3"/>
  <c r="J33" i="3"/>
  <c r="J27" i="3"/>
  <c r="N37" i="3"/>
  <c r="L37" i="3"/>
  <c r="G51" i="3"/>
  <c r="M34" i="3"/>
  <c r="M30" i="3"/>
  <c r="M26" i="3"/>
  <c r="M21" i="3"/>
  <c r="M17" i="3"/>
  <c r="M15" i="3"/>
  <c r="M13" i="3"/>
  <c r="I37" i="3"/>
  <c r="F23" i="3"/>
  <c r="F51" i="3"/>
  <c r="K37" i="3"/>
  <c r="H37" i="3" l="1"/>
  <c r="L53" i="3"/>
  <c r="J51" i="3"/>
  <c r="M23" i="3"/>
  <c r="H23" i="3"/>
  <c r="J23" i="3"/>
  <c r="M51" i="3"/>
  <c r="N53" i="3"/>
  <c r="G53" i="3"/>
  <c r="M37" i="3"/>
  <c r="I53" i="3"/>
  <c r="K53" i="3"/>
  <c r="J37" i="3"/>
  <c r="H51" i="3"/>
  <c r="F53" i="3"/>
  <c r="H53" i="3" l="1"/>
  <c r="M53" i="3"/>
  <c r="J53" i="3"/>
  <c r="N51" i="35" l="1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K23" i="35"/>
  <c r="I23" i="35"/>
  <c r="G23" i="35"/>
  <c r="G53" i="35" s="1"/>
  <c r="F23" i="35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3" i="34"/>
  <c r="L53" i="34"/>
  <c r="K53" i="34"/>
  <c r="I53" i="34"/>
  <c r="G53" i="34"/>
  <c r="F53" i="34"/>
  <c r="N53" i="35" l="1"/>
  <c r="L53" i="35"/>
  <c r="F53" i="35"/>
  <c r="H23" i="35"/>
  <c r="M51" i="35"/>
  <c r="J13" i="35"/>
  <c r="J23" i="35" s="1"/>
  <c r="M23" i="35"/>
  <c r="K53" i="35"/>
  <c r="H51" i="35"/>
  <c r="H37" i="35"/>
  <c r="I53" i="35"/>
  <c r="M37" i="35"/>
  <c r="J37" i="35"/>
  <c r="J51" i="35"/>
  <c r="M53" i="34"/>
  <c r="H53" i="35" l="1"/>
  <c r="H53" i="34"/>
  <c r="M53" i="35"/>
  <c r="J53" i="35"/>
  <c r="J53" i="34"/>
</calcChain>
</file>

<file path=xl/sharedStrings.xml><?xml version="1.0" encoding="utf-8"?>
<sst xmlns="http://schemas.openxmlformats.org/spreadsheetml/2006/main" count="2148" uniqueCount="76">
  <si>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</si>
  <si>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</si>
  <si>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</si>
  <si>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</si>
  <si>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</si>
  <si>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</si>
  <si>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</si>
  <si>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</si>
  <si>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</si>
  <si>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</si>
  <si>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</si>
  <si>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</si>
  <si>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</si>
  <si>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</si>
  <si>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</si>
  <si>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</si>
  <si>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</si>
  <si>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</si>
  <si>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</si>
  <si>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</si>
  <si>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</si>
  <si>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</si>
  <si>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</si>
  <si>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</si>
  <si>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</si>
  <si>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</si>
  <si>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</si>
  <si>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</si>
  <si>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</si>
  <si>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</si>
  <si>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</si>
  <si>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</si>
  <si>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</si>
  <si>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</si>
  <si>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</si>
  <si>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</si>
  <si>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</si>
  <si>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</si>
  <si>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</si>
  <si>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</si>
  <si>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</si>
  <si>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</si>
  <si>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</si>
  <si>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</si>
  <si>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</si>
  <si>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SECRETARIA DE GESTÃO DE PESSOAS</t>
  </si>
  <si>
    <t>SECRETARIA DE GESTÃO DE PESSOAS - TST</t>
  </si>
  <si>
    <t>TRIBUNAL SUPERIOR DO TRABALHO</t>
  </si>
  <si>
    <t>1ª Região</t>
  </si>
  <si>
    <t>TRIBUNAL REGIONAL DO TRABALHO DA 2ª REGIÃO</t>
  </si>
  <si>
    <t>3ª REGIÃO</t>
  </si>
  <si>
    <t>DIRETORIA DE GESTÃO DE PESSOAS</t>
  </si>
  <si>
    <t>4ª REGIÃO</t>
  </si>
  <si>
    <t>TRIBUNAL REGIONAL DO TRABALHO DA</t>
  </si>
  <si>
    <t>5ª Região</t>
  </si>
  <si>
    <t>6ª REGIÃO</t>
  </si>
  <si>
    <t>7ª REGIÃO</t>
  </si>
  <si>
    <t>ÓRGÃO:</t>
  </si>
  <si>
    <t>TRIBUNAL REGIONAL DO TRABALHO DA OITAVA REGIÃO</t>
  </si>
  <si>
    <t>9ª REGIÃO</t>
  </si>
  <si>
    <t>TRT-11</t>
  </si>
  <si>
    <t>12ª Região</t>
  </si>
  <si>
    <t>TRIBUNAL REGIONAL DO TRABALHO DA 14ª REGIÃO</t>
  </si>
  <si>
    <t>TRIBUNAL REGIONAL DO TRABALHO DA 15ª REGIÃO</t>
  </si>
  <si>
    <t>16ª REGIÃO</t>
  </si>
  <si>
    <t>17ª Região</t>
  </si>
  <si>
    <t>18ª REGIÃO</t>
  </si>
  <si>
    <t>19ª Região</t>
  </si>
  <si>
    <t>TRIBUNAL REGIONAL DO TRABALHO DA 20ª REGIÃO</t>
  </si>
  <si>
    <t>TRIBUNAL REGIONAL DO TRABALHO DA 21ª REGIÃO</t>
  </si>
  <si>
    <t>22ª REGIÃO</t>
  </si>
  <si>
    <t>TRIBUNAL REGIONAL DO TRABALHO DA 23ª REGIÃO</t>
  </si>
  <si>
    <t>24ª REGIÃO</t>
  </si>
  <si>
    <t>TRIBUNAL REGIONAL DO TRABALHO DA 13ª REGIÃO</t>
  </si>
  <si>
    <t>TRIBUNAL REGIONAL DO TRABALHO DA 10ª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</si>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</sst>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  <numFmt numFmtId="204" formatCode="d/m/yyyy"/>
    <numFmt numFmtId="205" formatCode="dd/mm/yy"/>
  </numFmts>
  <fonts count="2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9"/>
      <color theme="1"/>
      <name val="Arial"/>
    </font>
    <font>
      <sz val="10"/>
      <color indexed="8"/>
      <name val="Microsoft Sans Serif"/>
      <charset val="1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sz val="9"/>
      <color rgb="FF000000"/>
      <name val="Arial"/>
      <charset val="1"/>
    </font>
  </fonts>
  <fills count="14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999999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72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8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68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68" fillId="12" borderId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69" fillId="13" borderId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69" fillId="16" borderId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164" fontId="70" fillId="0" borderId="1"/>
    <xf numFmtId="0" fontId="58" fillId="3" borderId="0" applyNumberFormat="0" applyBorder="0" applyAlignment="0" applyProtection="0"/>
    <xf numFmtId="164" fontId="71" fillId="0" borderId="0">
      <alignment vertical="top"/>
    </xf>
    <xf numFmtId="164" fontId="72" fillId="0" borderId="0">
      <alignment horizontal="right"/>
    </xf>
    <xf numFmtId="164" fontId="72" fillId="0" borderId="0">
      <alignment horizontal="left"/>
    </xf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3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2" fontId="76" fillId="0" borderId="0">
      <protection locked="0"/>
    </xf>
    <xf numFmtId="2" fontId="77" fillId="0" borderId="0">
      <protection locked="0"/>
    </xf>
    <xf numFmtId="0" fontId="74" fillId="0" borderId="0"/>
    <xf numFmtId="0" fontId="75" fillId="0" borderId="0"/>
    <xf numFmtId="0" fontId="54" fillId="8" borderId="2" applyNumberFormat="0" applyAlignment="0" applyProtection="0"/>
    <xf numFmtId="0" fontId="54" fillId="8" borderId="2" applyNumberFormat="0" applyAlignment="0" applyProtection="0"/>
    <xf numFmtId="0" fontId="54" fillId="8" borderId="2" applyNumberFormat="0" applyAlignment="0" applyProtection="0"/>
    <xf numFmtId="0" fontId="79" fillId="8" borderId="2"/>
    <xf numFmtId="0" fontId="54" fillId="8" borderId="2" applyNumberFormat="0" applyAlignment="0" applyProtection="0"/>
    <xf numFmtId="0" fontId="54" fillId="8" borderId="2" applyNumberFormat="0" applyAlignment="0" applyProtection="0"/>
    <xf numFmtId="0" fontId="78" fillId="0" borderId="0">
      <alignment vertical="center"/>
    </xf>
    <xf numFmtId="0" fontId="55" fillId="21" borderId="3" applyNumberFormat="0" applyAlignment="0" applyProtection="0"/>
    <xf numFmtId="0" fontId="55" fillId="21" borderId="3" applyNumberFormat="0" applyAlignment="0" applyProtection="0"/>
    <xf numFmtId="0" fontId="80" fillId="21" borderId="3"/>
    <xf numFmtId="0" fontId="55" fillId="21" borderId="3" applyNumberFormat="0" applyAlignment="0" applyProtection="0"/>
    <xf numFmtId="0" fontId="55" fillId="21" borderId="3" applyNumberFormat="0" applyAlignment="0" applyProtection="0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81" fillId="0" borderId="4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55" fillId="21" borderId="3" applyNumberFormat="0" applyAlignment="0" applyProtection="0"/>
    <xf numFmtId="4" fontId="68" fillId="0" borderId="0"/>
    <xf numFmtId="166" fontId="68" fillId="0" borderId="0"/>
    <xf numFmtId="165" fontId="50" fillId="0" borderId="0" applyBorder="0" applyAlignment="0" applyProtection="0"/>
    <xf numFmtId="165" fontId="50" fillId="0" borderId="0" applyBorder="0" applyAlignment="0" applyProtection="0"/>
    <xf numFmtId="40" fontId="68" fillId="0" borderId="0"/>
    <xf numFmtId="3" fontId="68" fillId="0" borderId="0"/>
    <xf numFmtId="0" fontId="68" fillId="0" borderId="0"/>
    <xf numFmtId="0" fontId="68" fillId="0" borderId="0"/>
    <xf numFmtId="167" fontId="68" fillId="0" borderId="0"/>
    <xf numFmtId="0" fontId="68" fillId="0" borderId="0"/>
    <xf numFmtId="0" fontId="68" fillId="0" borderId="0"/>
    <xf numFmtId="168" fontId="68" fillId="0" borderId="0"/>
    <xf numFmtId="169" fontId="68" fillId="0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69" fillId="17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69" fillId="18" borderId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9" fillId="19" borderId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69" fillId="20" borderId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8" borderId="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170" fontId="50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5">
      <alignment horizontal="center"/>
    </xf>
    <xf numFmtId="2" fontId="68" fillId="0" borderId="0"/>
    <xf numFmtId="2" fontId="68" fillId="0" borderId="0"/>
    <xf numFmtId="0" fontId="83" fillId="0" borderId="0">
      <alignment horizontal="left"/>
    </xf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4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5" fillId="0" borderId="0"/>
    <xf numFmtId="0" fontId="57" fillId="7" borderId="2" applyNumberFormat="0" applyAlignment="0" applyProtection="0"/>
    <xf numFmtId="0" fontId="82" fillId="0" borderId="9">
      <alignment horizontal="center"/>
    </xf>
    <xf numFmtId="0" fontId="86" fillId="0" borderId="10">
      <alignment horizontal="center"/>
    </xf>
    <xf numFmtId="171" fontId="68" fillId="0" borderId="0"/>
    <xf numFmtId="0" fontId="56" fillId="0" borderId="4" applyNumberFormat="0" applyFill="0" applyAlignment="0" applyProtection="0"/>
    <xf numFmtId="165" fontId="68" fillId="0" borderId="0"/>
    <xf numFmtId="172" fontId="50" fillId="0" borderId="0" applyFill="0" applyBorder="0" applyAlignment="0" applyProtection="0"/>
    <xf numFmtId="167" fontId="68" fillId="0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87" fillId="22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2" fillId="0" borderId="0"/>
    <xf numFmtId="0" fontId="50" fillId="0" borderId="0"/>
    <xf numFmtId="0" fontId="50" fillId="0" borderId="0"/>
    <xf numFmtId="0" fontId="8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68" fillId="0" borderId="0"/>
    <xf numFmtId="0" fontId="50" fillId="0" borderId="0"/>
    <xf numFmtId="0" fontId="50" fillId="0" borderId="0"/>
    <xf numFmtId="0" fontId="88" fillId="0" borderId="0"/>
    <xf numFmtId="0" fontId="88" fillId="0" borderId="0"/>
    <xf numFmtId="0" fontId="50" fillId="0" borderId="0"/>
    <xf numFmtId="0" fontId="50" fillId="0" borderId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60" fillId="8" borderId="12" applyNumberFormat="0" applyAlignment="0" applyProtection="0"/>
    <xf numFmtId="10" fontId="68" fillId="0" borderId="0"/>
    <xf numFmtId="173" fontId="76" fillId="0" borderId="0">
      <protection locked="0"/>
    </xf>
    <xf numFmtId="174" fontId="76" fillId="0" borderId="0">
      <protection locked="0"/>
    </xf>
    <xf numFmtId="9" fontId="50" fillId="0" borderId="0" applyFill="0" applyBorder="0" applyAlignment="0" applyProtection="0"/>
    <xf numFmtId="9" fontId="102" fillId="0" borderId="0" applyFont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72" fillId="0" borderId="0"/>
    <xf numFmtId="0" fontId="60" fillId="8" borderId="12" applyNumberFormat="0" applyAlignment="0" applyProtection="0"/>
    <xf numFmtId="0" fontId="60" fillId="8" borderId="12" applyNumberFormat="0" applyAlignment="0" applyProtection="0"/>
    <xf numFmtId="0" fontId="89" fillId="8" borderId="12"/>
    <xf numFmtId="0" fontId="60" fillId="8" borderId="12" applyNumberFormat="0" applyAlignment="0" applyProtection="0"/>
    <xf numFmtId="0" fontId="60" fillId="8" borderId="12" applyNumberFormat="0" applyAlignment="0" applyProtection="0"/>
    <xf numFmtId="38" fontId="68" fillId="0" borderId="0"/>
    <xf numFmtId="38" fontId="90" fillId="0" borderId="13"/>
    <xf numFmtId="175" fontId="88" fillId="0" borderId="0">
      <protection locked="0"/>
    </xf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68" fillId="0" borderId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165" fontId="88" fillId="0" borderId="0"/>
    <xf numFmtId="165" fontId="50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7" fontId="68" fillId="0" borderId="0"/>
    <xf numFmtId="178" fontId="68" fillId="0" borderId="0"/>
    <xf numFmtId="0" fontId="63" fillId="0" borderId="0" applyNumberFormat="0" applyFill="0" applyBorder="0" applyAlignment="0" applyProtection="0"/>
    <xf numFmtId="0" fontId="93" fillId="0" borderId="14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7" fillId="0" borderId="6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99" fillId="0" borderId="7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100" fillId="0" borderId="8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0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1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5" fillId="0" borderId="15"/>
    <xf numFmtId="2" fontId="94" fillId="0" borderId="0">
      <protection locked="0"/>
    </xf>
    <xf numFmtId="2" fontId="94" fillId="0" borderId="0">
      <protection locked="0"/>
    </xf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96" fillId="0" borderId="16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174" fontId="76" fillId="0" borderId="0">
      <protection locked="0"/>
    </xf>
    <xf numFmtId="179" fontId="76" fillId="0" borderId="0">
      <protection locked="0"/>
    </xf>
    <xf numFmtId="0" fontId="88" fillId="0" borderId="0"/>
    <xf numFmtId="43" fontId="102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3" fontId="68" fillId="0" borderId="0"/>
    <xf numFmtId="0" fontId="61" fillId="0" borderId="0" applyNumberFormat="0" applyFill="0" applyBorder="0" applyAlignment="0" applyProtection="0"/>
    <xf numFmtId="0" fontId="48" fillId="0" borderId="0"/>
    <xf numFmtId="0" fontId="50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33" applyNumberFormat="0" applyFill="0" applyAlignment="0" applyProtection="0"/>
    <xf numFmtId="0" fontId="110" fillId="0" borderId="34" applyNumberFormat="0" applyFill="0" applyAlignment="0" applyProtection="0"/>
    <xf numFmtId="0" fontId="111" fillId="0" borderId="35" applyNumberFormat="0" applyFill="0" applyAlignment="0" applyProtection="0"/>
    <xf numFmtId="0" fontId="111" fillId="0" borderId="0" applyNumberFormat="0" applyFill="0" applyBorder="0" applyAlignment="0" applyProtection="0"/>
    <xf numFmtId="0" fontId="112" fillId="33" borderId="0" applyNumberFormat="0" applyBorder="0" applyAlignment="0" applyProtection="0"/>
    <xf numFmtId="0" fontId="113" fillId="34" borderId="0" applyNumberFormat="0" applyBorder="0" applyAlignment="0" applyProtection="0"/>
    <xf numFmtId="0" fontId="114" fillId="35" borderId="0" applyNumberFormat="0" applyBorder="0" applyAlignment="0" applyProtection="0"/>
    <xf numFmtId="0" fontId="115" fillId="36" borderId="36" applyNumberFormat="0" applyAlignment="0" applyProtection="0"/>
    <xf numFmtId="0" fontId="116" fillId="37" borderId="37" applyNumberFormat="0" applyAlignment="0" applyProtection="0"/>
    <xf numFmtId="0" fontId="117" fillId="37" borderId="36" applyNumberFormat="0" applyAlignment="0" applyProtection="0"/>
    <xf numFmtId="0" fontId="118" fillId="0" borderId="38" applyNumberFormat="0" applyFill="0" applyAlignment="0" applyProtection="0"/>
    <xf numFmtId="0" fontId="119" fillId="38" borderId="39" applyNumberFormat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41" applyNumberFormat="0" applyFill="0" applyAlignment="0" applyProtection="0"/>
    <xf numFmtId="0" fontId="123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123" fillId="43" borderId="0" applyNumberFormat="0" applyBorder="0" applyAlignment="0" applyProtection="0"/>
    <xf numFmtId="0" fontId="123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123" fillId="47" borderId="0" applyNumberFormat="0" applyBorder="0" applyAlignment="0" applyProtection="0"/>
    <xf numFmtId="0" fontId="123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23" fillId="51" borderId="0" applyNumberFormat="0" applyBorder="0" applyAlignment="0" applyProtection="0"/>
    <xf numFmtId="0" fontId="123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123" fillId="55" borderId="0" applyNumberFormat="0" applyBorder="0" applyAlignment="0" applyProtection="0"/>
    <xf numFmtId="0" fontId="123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23" fillId="59" borderId="0" applyNumberFormat="0" applyBorder="0" applyAlignment="0" applyProtection="0"/>
    <xf numFmtId="0" fontId="123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23" fillId="63" borderId="0" applyNumberFormat="0" applyBorder="0" applyAlignment="0" applyProtection="0"/>
    <xf numFmtId="0" fontId="126" fillId="77" borderId="0"/>
    <xf numFmtId="0" fontId="126" fillId="76" borderId="0"/>
    <xf numFmtId="0" fontId="126" fillId="76" borderId="0"/>
    <xf numFmtId="0" fontId="124" fillId="0" borderId="0"/>
    <xf numFmtId="0" fontId="125" fillId="64" borderId="0"/>
    <xf numFmtId="0" fontId="125" fillId="65" borderId="0"/>
    <xf numFmtId="0" fontId="125" fillId="66" borderId="0"/>
    <xf numFmtId="0" fontId="125" fillId="67" borderId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67" fillId="0" borderId="45" applyNumberFormat="0" applyFill="0" applyAlignment="0" applyProtection="0"/>
    <xf numFmtId="0" fontId="125" fillId="68" borderId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67" fillId="0" borderId="49" applyNumberFormat="0" applyFill="0" applyAlignment="0" applyProtection="0"/>
    <xf numFmtId="0" fontId="125" fillId="69" borderId="0"/>
    <xf numFmtId="0" fontId="125" fillId="64" borderId="0"/>
    <xf numFmtId="0" fontId="125" fillId="64" borderId="0"/>
    <xf numFmtId="0" fontId="125" fillId="64" borderId="0"/>
    <xf numFmtId="0" fontId="125" fillId="64" borderId="0"/>
    <xf numFmtId="0" fontId="125" fillId="65" borderId="0"/>
    <xf numFmtId="0" fontId="125" fillId="65" borderId="0"/>
    <xf numFmtId="0" fontId="125" fillId="65" borderId="0"/>
    <xf numFmtId="0" fontId="125" fillId="65" borderId="0"/>
    <xf numFmtId="0" fontId="125" fillId="66" borderId="0"/>
    <xf numFmtId="0" fontId="125" fillId="66" borderId="0"/>
    <xf numFmtId="0" fontId="125" fillId="66" borderId="0"/>
    <xf numFmtId="0" fontId="125" fillId="66" borderId="0"/>
    <xf numFmtId="0" fontId="125" fillId="67" borderId="0"/>
    <xf numFmtId="0" fontId="125" fillId="67" borderId="0"/>
    <xf numFmtId="0" fontId="125" fillId="67" borderId="0"/>
    <xf numFmtId="0" fontId="125" fillId="67" borderId="0"/>
    <xf numFmtId="0" fontId="125" fillId="68" borderId="0"/>
    <xf numFmtId="0" fontId="125" fillId="68" borderId="0"/>
    <xf numFmtId="0" fontId="125" fillId="68" borderId="0"/>
    <xf numFmtId="0" fontId="125" fillId="68" borderId="0"/>
    <xf numFmtId="0" fontId="125" fillId="69" borderId="0"/>
    <xf numFmtId="0" fontId="125" fillId="69" borderId="0"/>
    <xf numFmtId="0" fontId="125" fillId="69" borderId="0"/>
    <xf numFmtId="0" fontId="125" fillId="70" borderId="0"/>
    <xf numFmtId="0" fontId="125" fillId="71" borderId="0"/>
    <xf numFmtId="0" fontId="125" fillId="72" borderId="0"/>
    <xf numFmtId="0" fontId="125" fillId="73" borderId="0"/>
    <xf numFmtId="0" fontId="125" fillId="67" borderId="0"/>
    <xf numFmtId="0" fontId="125" fillId="71" borderId="0"/>
    <xf numFmtId="0" fontId="125" fillId="74" borderId="0"/>
    <xf numFmtId="0" fontId="125" fillId="71" borderId="0"/>
    <xf numFmtId="0" fontId="125" fillId="71" borderId="0"/>
    <xf numFmtId="0" fontId="125" fillId="71" borderId="0"/>
    <xf numFmtId="0" fontId="125" fillId="71" borderId="0"/>
    <xf numFmtId="0" fontId="125" fillId="72" borderId="0"/>
    <xf numFmtId="0" fontId="125" fillId="72" borderId="0"/>
    <xf numFmtId="0" fontId="125" fillId="72" borderId="0"/>
    <xf numFmtId="0" fontId="125" fillId="72" borderId="0"/>
    <xf numFmtId="0" fontId="125" fillId="73" borderId="0"/>
    <xf numFmtId="0" fontId="125" fillId="73" borderId="0"/>
    <xf numFmtId="0" fontId="125" fillId="73" borderId="0"/>
    <xf numFmtId="0" fontId="125" fillId="73" borderId="0"/>
    <xf numFmtId="0" fontId="125" fillId="67" borderId="0"/>
    <xf numFmtId="0" fontId="125" fillId="67" borderId="0"/>
    <xf numFmtId="0" fontId="125" fillId="67" borderId="0"/>
    <xf numFmtId="0" fontId="125" fillId="67" borderId="0"/>
    <xf numFmtId="0" fontId="125" fillId="71" borderId="0"/>
    <xf numFmtId="0" fontId="125" fillId="71" borderId="0"/>
    <xf numFmtId="0" fontId="125" fillId="71" borderId="0"/>
    <xf numFmtId="0" fontId="125" fillId="71" borderId="0"/>
    <xf numFmtId="0" fontId="125" fillId="74" borderId="0"/>
    <xf numFmtId="0" fontId="125" fillId="74" borderId="0"/>
    <xf numFmtId="0" fontId="125" fillId="74" borderId="0"/>
    <xf numFmtId="0" fontId="125" fillId="74" borderId="0"/>
    <xf numFmtId="0" fontId="126" fillId="75" borderId="0"/>
    <xf numFmtId="0" fontId="126" fillId="72" borderId="0"/>
    <xf numFmtId="0" fontId="126" fillId="73" borderId="0"/>
    <xf numFmtId="0" fontId="126" fillId="76" borderId="0"/>
    <xf numFmtId="0" fontId="126" fillId="77" borderId="0"/>
    <xf numFmtId="0" fontId="126" fillId="78" borderId="0"/>
    <xf numFmtId="0" fontId="126" fillId="75" borderId="0"/>
    <xf numFmtId="0" fontId="126" fillId="75" borderId="0"/>
    <xf numFmtId="0" fontId="126" fillId="75" borderId="0"/>
    <xf numFmtId="0" fontId="126" fillId="75" borderId="0"/>
    <xf numFmtId="0" fontId="126" fillId="72" borderId="0"/>
    <xf numFmtId="0" fontId="60" fillId="8" borderId="44" applyNumberFormat="0" applyAlignment="0" applyProtection="0"/>
    <xf numFmtId="0" fontId="60" fillId="8" borderId="44" applyNumberFormat="0" applyAlignment="0" applyProtection="0"/>
    <xf numFmtId="0" fontId="60" fillId="8" borderId="44" applyNumberFormat="0" applyAlignment="0" applyProtection="0"/>
    <xf numFmtId="0" fontId="60" fillId="8" borderId="44" applyNumberFormat="0" applyAlignment="0" applyProtection="0"/>
    <xf numFmtId="0" fontId="126" fillId="72" borderId="0"/>
    <xf numFmtId="0" fontId="126" fillId="72" borderId="0"/>
    <xf numFmtId="0" fontId="126" fillId="72" borderId="0"/>
    <xf numFmtId="0" fontId="126" fillId="73" borderId="0"/>
    <xf numFmtId="0" fontId="126" fillId="73" borderId="0"/>
    <xf numFmtId="0" fontId="60" fillId="8" borderId="48" applyNumberFormat="0" applyAlignment="0" applyProtection="0"/>
    <xf numFmtId="0" fontId="60" fillId="8" borderId="48" applyNumberFormat="0" applyAlignment="0" applyProtection="0"/>
    <xf numFmtId="0" fontId="60" fillId="8" borderId="48" applyNumberFormat="0" applyAlignment="0" applyProtection="0"/>
    <xf numFmtId="0" fontId="60" fillId="8" borderId="48" applyNumberFormat="0" applyAlignment="0" applyProtection="0"/>
    <xf numFmtId="0" fontId="126" fillId="73" borderId="0"/>
    <xf numFmtId="0" fontId="126" fillId="73" borderId="0"/>
    <xf numFmtId="0" fontId="126" fillId="76" borderId="0"/>
    <xf numFmtId="0" fontId="126" fillId="76" borderId="0"/>
    <xf numFmtId="0" fontId="60" fillId="8" borderId="44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50" fillId="23" borderId="43" applyNumberFormat="0" applyAlignment="0" applyProtection="0"/>
    <xf numFmtId="0" fontId="126" fillId="76" borderId="0"/>
    <xf numFmtId="0" fontId="126" fillId="76" borderId="0"/>
    <xf numFmtId="0" fontId="126" fillId="77" borderId="0"/>
    <xf numFmtId="0" fontId="126" fillId="77" borderId="0"/>
    <xf numFmtId="0" fontId="126" fillId="77" borderId="0"/>
    <xf numFmtId="0" fontId="126" fillId="77" borderId="0"/>
    <xf numFmtId="0" fontId="126" fillId="78" borderId="0"/>
    <xf numFmtId="0" fontId="126" fillId="78" borderId="0"/>
    <xf numFmtId="0" fontId="126" fillId="78" borderId="0"/>
    <xf numFmtId="0" fontId="60" fillId="8" borderId="48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50" fillId="23" borderId="47" applyNumberFormat="0" applyAlignment="0" applyProtection="0"/>
    <xf numFmtId="0" fontId="126" fillId="78" borderId="0"/>
    <xf numFmtId="0" fontId="126" fillId="79" borderId="0"/>
    <xf numFmtId="0" fontId="126" fillId="80" borderId="0"/>
    <xf numFmtId="0" fontId="128" fillId="65" borderId="0"/>
    <xf numFmtId="180" fontId="129" fillId="0" borderId="0">
      <alignment vertical="top"/>
    </xf>
    <xf numFmtId="180" fontId="130" fillId="0" borderId="0">
      <alignment horizontal="right"/>
    </xf>
    <xf numFmtId="180" fontId="130" fillId="0" borderId="0">
      <alignment horizontal="left"/>
    </xf>
    <xf numFmtId="0" fontId="131" fillId="66" borderId="0"/>
    <xf numFmtId="0" fontId="131" fillId="66" borderId="0"/>
    <xf numFmtId="0" fontId="131" fillId="66" borderId="0"/>
    <xf numFmtId="0" fontId="131" fillId="66" borderId="0"/>
    <xf numFmtId="2" fontId="132" fillId="0" borderId="0">
      <protection locked="0"/>
    </xf>
    <xf numFmtId="2" fontId="133" fillId="0" borderId="0">
      <protection locked="0"/>
    </xf>
    <xf numFmtId="0" fontId="57" fillId="7" borderId="42" applyNumberFormat="0" applyAlignment="0" applyProtection="0"/>
    <xf numFmtId="0" fontId="134" fillId="0" borderId="0"/>
    <xf numFmtId="0" fontId="135" fillId="0" borderId="0"/>
    <xf numFmtId="0" fontId="136" fillId="70" borderId="50"/>
    <xf numFmtId="0" fontId="136" fillId="70" borderId="50"/>
    <xf numFmtId="0" fontId="136" fillId="70" borderId="50"/>
    <xf numFmtId="0" fontId="136" fillId="70" borderId="50"/>
    <xf numFmtId="0" fontId="136" fillId="70" borderId="50"/>
    <xf numFmtId="0" fontId="137" fillId="0" borderId="0">
      <alignment vertical="center"/>
    </xf>
    <xf numFmtId="0" fontId="138" fillId="83" borderId="51"/>
    <xf numFmtId="0" fontId="138" fillId="83" borderId="51"/>
    <xf numFmtId="0" fontId="138" fillId="83" borderId="51"/>
    <xf numFmtId="0" fontId="138" fillId="83" borderId="51"/>
    <xf numFmtId="0" fontId="139" fillId="0" borderId="52"/>
    <xf numFmtId="0" fontId="139" fillId="0" borderId="52"/>
    <xf numFmtId="0" fontId="139" fillId="0" borderId="52"/>
    <xf numFmtId="0" fontId="139" fillId="0" borderId="52"/>
    <xf numFmtId="0" fontId="57" fillId="7" borderId="46" applyNumberFormat="0" applyAlignment="0" applyProtection="0"/>
    <xf numFmtId="0" fontId="57" fillId="8" borderId="42" applyNumberFormat="0" applyAlignment="0" applyProtection="0"/>
    <xf numFmtId="0" fontId="57" fillId="7" borderId="42" applyNumberFormat="0" applyAlignment="0" applyProtection="0"/>
    <xf numFmtId="0" fontId="57" fillId="7" borderId="42" applyNumberFormat="0" applyAlignment="0" applyProtection="0"/>
    <xf numFmtId="0" fontId="57" fillId="7" borderId="42" applyNumberFormat="0" applyAlignment="0" applyProtection="0"/>
    <xf numFmtId="0" fontId="138" fillId="83" borderId="51"/>
    <xf numFmtId="4" fontId="125" fillId="0" borderId="0"/>
    <xf numFmtId="181" fontId="140" fillId="0" borderId="0"/>
    <xf numFmtId="181" fontId="140" fillId="0" borderId="0"/>
    <xf numFmtId="3" fontId="125" fillId="0" borderId="0"/>
    <xf numFmtId="182" fontId="125" fillId="0" borderId="0"/>
    <xf numFmtId="0" fontId="125" fillId="0" borderId="0"/>
    <xf numFmtId="0" fontId="125" fillId="0" borderId="0"/>
    <xf numFmtId="168" fontId="125" fillId="0" borderId="0"/>
    <xf numFmtId="183" fontId="125" fillId="0" borderId="0"/>
    <xf numFmtId="0" fontId="126" fillId="79" borderId="0"/>
    <xf numFmtId="0" fontId="126" fillId="79" borderId="0"/>
    <xf numFmtId="0" fontId="126" fillId="79" borderId="0"/>
    <xf numFmtId="0" fontId="126" fillId="79" borderId="0"/>
    <xf numFmtId="0" fontId="57" fillId="8" borderId="46" applyNumberFormat="0" applyAlignment="0" applyProtection="0"/>
    <xf numFmtId="0" fontId="57" fillId="7" borderId="46" applyNumberFormat="0" applyAlignment="0" applyProtection="0"/>
    <xf numFmtId="0" fontId="57" fillId="7" borderId="46" applyNumberFormat="0" applyAlignment="0" applyProtection="0"/>
    <xf numFmtId="0" fontId="57" fillId="7" borderId="46" applyNumberFormat="0" applyAlignment="0" applyProtection="0"/>
    <xf numFmtId="0" fontId="126" fillId="80" borderId="0"/>
    <xf numFmtId="0" fontId="126" fillId="80" borderId="0"/>
    <xf numFmtId="0" fontId="126" fillId="80" borderId="0"/>
    <xf numFmtId="0" fontId="126" fillId="80" borderId="0"/>
    <xf numFmtId="0" fontId="126" fillId="81" borderId="0"/>
    <xf numFmtId="0" fontId="126" fillId="81" borderId="0"/>
    <xf numFmtId="0" fontId="126" fillId="81" borderId="0"/>
    <xf numFmtId="0" fontId="126" fillId="81" borderId="0"/>
    <xf numFmtId="0" fontId="126" fillId="76" borderId="0"/>
    <xf numFmtId="0" fontId="126" fillId="76" borderId="0"/>
    <xf numFmtId="0" fontId="126" fillId="77" borderId="0"/>
    <xf numFmtId="0" fontId="126" fillId="82" borderId="0"/>
    <xf numFmtId="0" fontId="126" fillId="82" borderId="0"/>
    <xf numFmtId="0" fontId="126" fillId="82" borderId="0"/>
    <xf numFmtId="0" fontId="126" fillId="82" borderId="0"/>
    <xf numFmtId="0" fontId="45" fillId="0" borderId="0"/>
    <xf numFmtId="0" fontId="141" fillId="69" borderId="50"/>
    <xf numFmtId="0" fontId="141" fillId="69" borderId="50"/>
    <xf numFmtId="0" fontId="141" fillId="69" borderId="50"/>
    <xf numFmtId="0" fontId="141" fillId="70" borderId="50"/>
    <xf numFmtId="184" fontId="140" fillId="0" borderId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54" fillId="8" borderId="42" applyNumberFormat="0" applyAlignment="0" applyProtection="0"/>
    <xf numFmtId="0" fontId="140" fillId="0" borderId="0"/>
    <xf numFmtId="0" fontId="142" fillId="0" borderId="0"/>
    <xf numFmtId="0" fontId="143" fillId="0" borderId="53">
      <alignment horizontal="center"/>
    </xf>
    <xf numFmtId="2" fontId="125" fillId="0" borderId="0"/>
    <xf numFmtId="0" fontId="144" fillId="0" borderId="0">
      <alignment horizontal="left"/>
    </xf>
    <xf numFmtId="0" fontId="131" fillId="66" borderId="0"/>
    <xf numFmtId="0" fontId="145" fillId="0" borderId="0">
      <alignment horizontal="center"/>
    </xf>
    <xf numFmtId="0" fontId="146" fillId="0" borderId="54"/>
    <xf numFmtId="0" fontId="147" fillId="0" borderId="55"/>
    <xf numFmtId="0" fontId="148" fillId="0" borderId="56"/>
    <xf numFmtId="0" fontId="148" fillId="0" borderId="0"/>
    <xf numFmtId="9" fontId="45" fillId="0" borderId="0" applyFont="0" applyFill="0" applyBorder="0" applyAlignment="0" applyProtection="0"/>
    <xf numFmtId="0" fontId="145" fillId="0" borderId="0">
      <alignment horizontal="center" textRotation="90"/>
    </xf>
    <xf numFmtId="0" fontId="128" fillId="65" borderId="0"/>
    <xf numFmtId="0" fontId="128" fillId="65" borderId="0"/>
    <xf numFmtId="0" fontId="128" fillId="65" borderId="0"/>
    <xf numFmtId="0" fontId="128" fillId="65" borderId="0"/>
    <xf numFmtId="0" fontId="127" fillId="0" borderId="0"/>
    <xf numFmtId="0" fontId="141" fillId="69" borderId="50"/>
    <xf numFmtId="171" fontId="125" fillId="0" borderId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54" fillId="8" borderId="46" applyNumberFormat="0" applyAlignment="0" applyProtection="0"/>
    <xf numFmtId="0" fontId="139" fillId="0" borderId="52"/>
    <xf numFmtId="185" fontId="140" fillId="0" borderId="0"/>
    <xf numFmtId="182" fontId="125" fillId="0" borderId="0"/>
    <xf numFmtId="0" fontId="149" fillId="84" borderId="0"/>
    <xf numFmtId="0" fontId="149" fillId="84" borderId="0"/>
    <xf numFmtId="0" fontId="149" fillId="84" borderId="0"/>
    <xf numFmtId="0" fontId="149" fillId="84" borderId="0"/>
    <xf numFmtId="0" fontId="149" fillId="84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5" fillId="0" borderId="0"/>
    <xf numFmtId="0" fontId="125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85" borderId="57"/>
    <xf numFmtId="0" fontId="140" fillId="85" borderId="57"/>
    <xf numFmtId="0" fontId="140" fillId="85" borderId="57"/>
    <xf numFmtId="0" fontId="140" fillId="85" borderId="57"/>
    <xf numFmtId="0" fontId="140" fillId="85" borderId="57"/>
    <xf numFmtId="0" fontId="150" fillId="70" borderId="58"/>
    <xf numFmtId="173" fontId="132" fillId="0" borderId="0">
      <protection locked="0"/>
    </xf>
    <xf numFmtId="186" fontId="132" fillId="0" borderId="0">
      <protection locked="0"/>
    </xf>
    <xf numFmtId="9" fontId="140" fillId="0" borderId="0"/>
    <xf numFmtId="9" fontId="151" fillId="0" borderId="0"/>
    <xf numFmtId="9" fontId="125" fillId="0" borderId="0"/>
    <xf numFmtId="9" fontId="140" fillId="0" borderId="0"/>
    <xf numFmtId="9" fontId="125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9" fontId="140" fillId="0" borderId="0"/>
    <xf numFmtId="0" fontId="152" fillId="0" borderId="0"/>
    <xf numFmtId="187" fontId="152" fillId="0" borderId="0"/>
    <xf numFmtId="0" fontId="130" fillId="0" borderId="0"/>
    <xf numFmtId="0" fontId="150" fillId="70" borderId="58"/>
    <xf numFmtId="0" fontId="150" fillId="70" borderId="58"/>
    <xf numFmtId="0" fontId="150" fillId="70" borderId="58"/>
    <xf numFmtId="0" fontId="150" fillId="70" borderId="58"/>
    <xf numFmtId="188" fontId="125" fillId="0" borderId="0"/>
    <xf numFmtId="188" fontId="153" fillId="0" borderId="31"/>
    <xf numFmtId="175" fontId="140" fillId="0" borderId="0">
      <protection locked="0"/>
    </xf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181" fontId="140" fillId="0" borderId="0"/>
    <xf numFmtId="43" fontId="45" fillId="0" borderId="0" applyFont="0" applyFill="0" applyBorder="0" applyAlignment="0" applyProtection="0"/>
    <xf numFmtId="181" fontId="125" fillId="0" borderId="0"/>
    <xf numFmtId="189" fontId="140" fillId="0" borderId="0"/>
    <xf numFmtId="181" fontId="140" fillId="0" borderId="0"/>
    <xf numFmtId="0" fontId="140" fillId="0" borderId="0"/>
    <xf numFmtId="181" fontId="140" fillId="0" borderId="0"/>
    <xf numFmtId="0" fontId="126" fillId="77" borderId="0"/>
    <xf numFmtId="180" fontId="127" fillId="0" borderId="32"/>
    <xf numFmtId="0" fontId="126" fillId="82" borderId="0"/>
    <xf numFmtId="0" fontId="126" fillId="76" borderId="0"/>
    <xf numFmtId="0" fontId="126" fillId="81" borderId="0"/>
    <xf numFmtId="0" fontId="126" fillId="77" borderId="0"/>
    <xf numFmtId="0" fontId="126" fillId="77" borderId="0"/>
    <xf numFmtId="2" fontId="125" fillId="0" borderId="0"/>
    <xf numFmtId="181" fontId="140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177" fontId="125" fillId="0" borderId="0"/>
    <xf numFmtId="178" fontId="125" fillId="0" borderId="0"/>
    <xf numFmtId="0" fontId="155" fillId="0" borderId="0"/>
    <xf numFmtId="0" fontId="156" fillId="0" borderId="59"/>
    <xf numFmtId="0" fontId="146" fillId="0" borderId="54"/>
    <xf numFmtId="0" fontId="146" fillId="0" borderId="54"/>
    <xf numFmtId="0" fontId="146" fillId="0" borderId="54"/>
    <xf numFmtId="0" fontId="146" fillId="0" borderId="54"/>
    <xf numFmtId="0" fontId="146" fillId="0" borderId="54"/>
    <xf numFmtId="0" fontId="157" fillId="0" borderId="0"/>
    <xf numFmtId="0" fontId="155" fillId="0" borderId="0"/>
    <xf numFmtId="0" fontId="147" fillId="0" borderId="55"/>
    <xf numFmtId="0" fontId="147" fillId="0" borderId="55"/>
    <xf numFmtId="0" fontId="147" fillId="0" borderId="55"/>
    <xf numFmtId="0" fontId="147" fillId="0" borderId="55"/>
    <xf numFmtId="0" fontId="148" fillId="0" borderId="56"/>
    <xf numFmtId="0" fontId="148" fillId="0" borderId="56"/>
    <xf numFmtId="0" fontId="148" fillId="0" borderId="56"/>
    <xf numFmtId="0" fontId="148" fillId="0" borderId="56"/>
    <xf numFmtId="0" fontId="148" fillId="0" borderId="0"/>
    <xf numFmtId="0" fontId="148" fillId="0" borderId="0"/>
    <xf numFmtId="0" fontId="148" fillId="0" borderId="0"/>
    <xf numFmtId="0" fontId="148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2" fontId="158" fillId="0" borderId="0">
      <protection locked="0"/>
    </xf>
    <xf numFmtId="2" fontId="158" fillId="0" borderId="0">
      <protection locked="0"/>
    </xf>
    <xf numFmtId="0" fontId="159" fillId="0" borderId="60"/>
    <xf numFmtId="0" fontId="159" fillId="0" borderId="60"/>
    <xf numFmtId="0" fontId="159" fillId="0" borderId="60"/>
    <xf numFmtId="0" fontId="159" fillId="0" borderId="60"/>
    <xf numFmtId="186" fontId="132" fillId="0" borderId="0">
      <protection locked="0"/>
    </xf>
    <xf numFmtId="190" fontId="132" fillId="0" borderId="0">
      <protection locked="0"/>
    </xf>
    <xf numFmtId="0" fontId="140" fillId="0" borderId="0"/>
    <xf numFmtId="189" fontId="151" fillId="0" borderId="0"/>
    <xf numFmtId="181" fontId="140" fillId="0" borderId="0"/>
    <xf numFmtId="189" fontId="140" fillId="0" borderId="0"/>
    <xf numFmtId="181" fontId="140" fillId="0" borderId="0"/>
    <xf numFmtId="189" fontId="140" fillId="0" borderId="0"/>
    <xf numFmtId="3" fontId="125" fillId="0" borderId="0"/>
    <xf numFmtId="0" fontId="154" fillId="0" borderId="0"/>
    <xf numFmtId="0" fontId="64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156" fillId="0" borderId="59"/>
    <xf numFmtId="0" fontId="51" fillId="0" borderId="0"/>
    <xf numFmtId="4" fontId="125" fillId="0" borderId="0"/>
    <xf numFmtId="0" fontId="45" fillId="0" borderId="0"/>
    <xf numFmtId="4" fontId="125" fillId="0" borderId="0"/>
    <xf numFmtId="0" fontId="156" fillId="0" borderId="59"/>
    <xf numFmtId="0" fontId="107" fillId="0" borderId="0"/>
    <xf numFmtId="176" fontId="50" fillId="0" borderId="0" applyFill="0" applyBorder="0" applyAlignment="0" applyProtection="0"/>
    <xf numFmtId="0" fontId="160" fillId="86" borderId="0" applyBorder="0" applyProtection="0"/>
    <xf numFmtId="0" fontId="45" fillId="0" borderId="0"/>
    <xf numFmtId="0" fontId="45" fillId="39" borderId="40" applyNumberFormat="0" applyFont="0" applyAlignment="0" applyProtection="0"/>
    <xf numFmtId="0" fontId="50" fillId="0" borderId="0"/>
    <xf numFmtId="0" fontId="45" fillId="0" borderId="0"/>
    <xf numFmtId="9" fontId="45" fillId="0" borderId="0" applyFont="0" applyFill="0" applyBorder="0" applyAlignment="0" applyProtection="0"/>
    <xf numFmtId="0" fontId="45" fillId="39" borderId="40" applyNumberFormat="0" applyFont="0" applyAlignment="0" applyProtection="0"/>
    <xf numFmtId="43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107" fillId="0" borderId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60" fillId="8" borderId="72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0" fillId="23" borderId="71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7" fillId="7" borderId="70" applyNumberFormat="0" applyAlignment="0" applyProtection="0"/>
    <xf numFmtId="0" fontId="57" fillId="8" borderId="70" applyNumberFormat="0" applyAlignment="0" applyProtection="0"/>
    <xf numFmtId="0" fontId="57" fillId="7" borderId="70" applyNumberFormat="0" applyAlignment="0" applyProtection="0"/>
    <xf numFmtId="0" fontId="57" fillId="7" borderId="70" applyNumberFormat="0" applyAlignment="0" applyProtection="0"/>
    <xf numFmtId="0" fontId="57" fillId="7" borderId="70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8" borderId="66" applyNumberFormat="0" applyAlignment="0" applyProtection="0"/>
    <xf numFmtId="0" fontId="57" fillId="7" borderId="66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54" fillId="8" borderId="70" applyNumberFormat="0" applyAlignment="0" applyProtection="0"/>
    <xf numFmtId="0" fontId="44" fillId="0" borderId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60" fillId="8" borderId="68" applyNumberFormat="0" applyAlignment="0" applyProtection="0"/>
    <xf numFmtId="9" fontId="44" fillId="0" borderId="0" applyFont="0" applyFill="0" applyBorder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88" fillId="0" borderId="0"/>
    <xf numFmtId="176" fontId="88" fillId="0" borderId="0" applyBorder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67" fillId="0" borderId="73" applyNumberFormat="0" applyFill="0" applyAlignment="0" applyProtection="0"/>
    <xf numFmtId="0" fontId="161" fillId="0" borderId="0"/>
    <xf numFmtId="0" fontId="57" fillId="7" borderId="87" applyNumberFormat="0" applyAlignment="0" applyProtection="0"/>
    <xf numFmtId="0" fontId="57" fillId="7" borderId="87" applyNumberFormat="0" applyAlignment="0" applyProtection="0"/>
    <xf numFmtId="0" fontId="57" fillId="7" borderId="87" applyNumberFormat="0" applyAlignment="0" applyProtection="0"/>
    <xf numFmtId="0" fontId="57" fillId="8" borderId="87" applyNumberFormat="0" applyAlignment="0" applyProtection="0"/>
    <xf numFmtId="0" fontId="57" fillId="7" borderId="87" applyNumberFormat="0" applyAlignment="0" applyProtection="0"/>
    <xf numFmtId="0" fontId="43" fillId="0" borderId="0"/>
    <xf numFmtId="194" fontId="125" fillId="0" borderId="0"/>
    <xf numFmtId="194" fontId="125" fillId="0" borderId="0"/>
    <xf numFmtId="194" fontId="125" fillId="0" borderId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0" fontId="54" fillId="8" borderId="83" applyNumberFormat="0" applyAlignment="0" applyProtection="0"/>
    <xf numFmtId="9" fontId="43" fillId="0" borderId="0" applyFont="0" applyFill="0" applyBorder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60" fillId="8" borderId="89" applyNumberFormat="0" applyAlignment="0" applyProtection="0"/>
    <xf numFmtId="0" fontId="162" fillId="0" borderId="74"/>
    <xf numFmtId="0" fontId="163" fillId="0" borderId="0">
      <alignment vertical="top"/>
    </xf>
    <xf numFmtId="0" fontId="164" fillId="0" borderId="0">
      <alignment horizontal="right"/>
    </xf>
    <xf numFmtId="0" fontId="164" fillId="0" borderId="0">
      <alignment horizontal="left"/>
    </xf>
    <xf numFmtId="0" fontId="60" fillId="8" borderId="89" applyNumberFormat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192" fontId="132" fillId="0" borderId="0">
      <protection locked="0"/>
    </xf>
    <xf numFmtId="192" fontId="133" fillId="0" borderId="0">
      <protection locked="0"/>
    </xf>
    <xf numFmtId="191" fontId="165" fillId="0" borderId="0"/>
    <xf numFmtId="191" fontId="166" fillId="0" borderId="0"/>
    <xf numFmtId="0" fontId="60" fillId="8" borderId="89" applyNumberFormat="0" applyAlignment="0" applyProtection="0"/>
    <xf numFmtId="191" fontId="167" fillId="0" borderId="0">
      <alignment vertical="center"/>
    </xf>
    <xf numFmtId="0" fontId="138" fillId="83" borderId="58"/>
    <xf numFmtId="0" fontId="138" fillId="83" borderId="58"/>
    <xf numFmtId="0" fontId="138" fillId="83" borderId="58"/>
    <xf numFmtId="0" fontId="138" fillId="83" borderId="58"/>
    <xf numFmtId="0" fontId="139" fillId="0" borderId="75"/>
    <xf numFmtId="0" fontId="139" fillId="0" borderId="75"/>
    <xf numFmtId="0" fontId="139" fillId="0" borderId="75"/>
    <xf numFmtId="0" fontId="139" fillId="0" borderId="75"/>
    <xf numFmtId="0" fontId="138" fillId="83" borderId="58"/>
    <xf numFmtId="194" fontId="125" fillId="0" borderId="0"/>
    <xf numFmtId="195" fontId="168" fillId="0" borderId="0"/>
    <xf numFmtId="195" fontId="168" fillId="0" borderId="0"/>
    <xf numFmtId="193" fontId="125" fillId="0" borderId="0"/>
    <xf numFmtId="196" fontId="125" fillId="0" borderId="0"/>
    <xf numFmtId="191" fontId="125" fillId="0" borderId="0"/>
    <xf numFmtId="191" fontId="125" fillId="0" borderId="0"/>
    <xf numFmtId="191" fontId="174" fillId="0" borderId="81"/>
    <xf numFmtId="191" fontId="174" fillId="0" borderId="81"/>
    <xf numFmtId="197" fontId="168" fillId="0" borderId="0"/>
    <xf numFmtId="191" fontId="168" fillId="0" borderId="0"/>
    <xf numFmtId="191" fontId="169" fillId="0" borderId="76">
      <alignment horizontal="center"/>
    </xf>
    <xf numFmtId="192" fontId="125" fillId="0" borderId="0"/>
    <xf numFmtId="192" fontId="125" fillId="0" borderId="0"/>
    <xf numFmtId="191" fontId="170" fillId="0" borderId="0">
      <alignment horizontal="left"/>
    </xf>
    <xf numFmtId="0" fontId="171" fillId="0" borderId="0">
      <alignment horizontal="center"/>
    </xf>
    <xf numFmtId="0" fontId="146" fillId="0" borderId="77"/>
    <xf numFmtId="0" fontId="147" fillId="0" borderId="78"/>
    <xf numFmtId="0" fontId="148" fillId="0" borderId="79"/>
    <xf numFmtId="0" fontId="171" fillId="0" borderId="0">
      <alignment horizontal="center" textRotation="90"/>
    </xf>
    <xf numFmtId="191" fontId="162" fillId="0" borderId="0"/>
    <xf numFmtId="0" fontId="139" fillId="0" borderId="75"/>
    <xf numFmtId="185" fontId="168" fillId="0" borderId="0"/>
    <xf numFmtId="196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25" fillId="0" borderId="0"/>
    <xf numFmtId="191" fontId="125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191" fontId="168" fillId="0" borderId="0"/>
    <xf numFmtId="0" fontId="168" fillId="85" borderId="57"/>
    <xf numFmtId="0" fontId="168" fillId="85" borderId="57"/>
    <xf numFmtId="0" fontId="168" fillId="85" borderId="57"/>
    <xf numFmtId="0" fontId="168" fillId="85" borderId="57"/>
    <xf numFmtId="0" fontId="168" fillId="85" borderId="57"/>
    <xf numFmtId="198" fontId="168" fillId="0" borderId="0"/>
    <xf numFmtId="198" fontId="161" fillId="0" borderId="0"/>
    <xf numFmtId="198" fontId="125" fillId="0" borderId="0"/>
    <xf numFmtId="198" fontId="168" fillId="0" borderId="0"/>
    <xf numFmtId="198" fontId="125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198" fontId="168" fillId="0" borderId="0"/>
    <xf numFmtId="0" fontId="172" fillId="0" borderId="0"/>
    <xf numFmtId="187" fontId="172" fillId="0" borderId="0"/>
    <xf numFmtId="191" fontId="164" fillId="0" borderId="0"/>
    <xf numFmtId="199" fontId="125" fillId="0" borderId="0"/>
    <xf numFmtId="199" fontId="173" fillId="0" borderId="80"/>
    <xf numFmtId="175" fontId="168" fillId="0" borderId="0">
      <protection locked="0"/>
    </xf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68" fillId="0" borderId="0"/>
    <xf numFmtId="195" fontId="125" fillId="0" borderId="0"/>
    <xf numFmtId="200" fontId="168" fillId="0" borderId="0"/>
    <xf numFmtId="195" fontId="168" fillId="0" borderId="0"/>
    <xf numFmtId="191" fontId="168" fillId="0" borderId="0"/>
    <xf numFmtId="195" fontId="168" fillId="0" borderId="0"/>
    <xf numFmtId="195" fontId="168" fillId="0" borderId="0"/>
    <xf numFmtId="191" fontId="174" fillId="0" borderId="81"/>
    <xf numFmtId="0" fontId="146" fillId="0" borderId="77"/>
    <xf numFmtId="0" fontId="146" fillId="0" borderId="77"/>
    <xf numFmtId="0" fontId="146" fillId="0" borderId="77"/>
    <xf numFmtId="0" fontId="146" fillId="0" borderId="77"/>
    <xf numFmtId="0" fontId="146" fillId="0" borderId="77"/>
    <xf numFmtId="0" fontId="147" fillId="0" borderId="78"/>
    <xf numFmtId="0" fontId="147" fillId="0" borderId="78"/>
    <xf numFmtId="0" fontId="147" fillId="0" borderId="78"/>
    <xf numFmtId="0" fontId="147" fillId="0" borderId="78"/>
    <xf numFmtId="0" fontId="148" fillId="0" borderId="79"/>
    <xf numFmtId="0" fontId="148" fillId="0" borderId="79"/>
    <xf numFmtId="0" fontId="148" fillId="0" borderId="79"/>
    <xf numFmtId="0" fontId="148" fillId="0" borderId="79"/>
    <xf numFmtId="43" fontId="43" fillId="0" borderId="0" applyFont="0" applyFill="0" applyBorder="0" applyAlignment="0" applyProtection="0"/>
    <xf numFmtId="192" fontId="158" fillId="0" borderId="0">
      <protection locked="0"/>
    </xf>
    <xf numFmtId="192" fontId="158" fillId="0" borderId="0">
      <protection locked="0"/>
    </xf>
    <xf numFmtId="0" fontId="159" fillId="0" borderId="82"/>
    <xf numFmtId="0" fontId="159" fillId="0" borderId="82"/>
    <xf numFmtId="0" fontId="159" fillId="0" borderId="82"/>
    <xf numFmtId="0" fontId="159" fillId="0" borderId="82"/>
    <xf numFmtId="0" fontId="54" fillId="8" borderId="87" applyNumberFormat="0" applyAlignment="0" applyProtection="0"/>
    <xf numFmtId="191" fontId="168" fillId="0" borderId="0"/>
    <xf numFmtId="200" fontId="161" fillId="0" borderId="0"/>
    <xf numFmtId="195" fontId="168" fillId="0" borderId="0"/>
    <xf numFmtId="200" fontId="168" fillId="0" borderId="0"/>
    <xf numFmtId="195" fontId="168" fillId="0" borderId="0"/>
    <xf numFmtId="200" fontId="168" fillId="0" borderId="0"/>
    <xf numFmtId="193" fontId="125" fillId="0" borderId="0"/>
    <xf numFmtId="0" fontId="57" fillId="7" borderId="83" applyNumberFormat="0" applyAlignment="0" applyProtection="0"/>
    <xf numFmtId="0" fontId="57" fillId="7" borderId="83" applyNumberFormat="0" applyAlignment="0" applyProtection="0"/>
    <xf numFmtId="0" fontId="57" fillId="7" borderId="83" applyNumberFormat="0" applyAlignment="0" applyProtection="0"/>
    <xf numFmtId="0" fontId="57" fillId="8" borderId="83" applyNumberFormat="0" applyAlignment="0" applyProtection="0"/>
    <xf numFmtId="0" fontId="57" fillId="7" borderId="83" applyNumberFormat="0" applyAlignment="0" applyProtection="0"/>
    <xf numFmtId="194" fontId="125" fillId="0" borderId="0"/>
    <xf numFmtId="194" fontId="125" fillId="0" borderId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191" fontId="174" fillId="0" borderId="81"/>
    <xf numFmtId="191" fontId="174" fillId="0" borderId="81"/>
    <xf numFmtId="191" fontId="174" fillId="0" borderId="81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42" fillId="0" borderId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42" fillId="0" borderId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9" fontId="42" fillId="0" borderId="0" applyFont="0" applyFill="0" applyBorder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75" fillId="0" borderId="0"/>
    <xf numFmtId="0" fontId="50" fillId="0" borderId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50" fillId="23" borderId="95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0" fillId="8" borderId="96" applyNumberFormat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43" fontId="40" fillId="0" borderId="0" applyFont="0" applyFill="0" applyBorder="0" applyAlignment="0" applyProtection="0"/>
    <xf numFmtId="0" fontId="54" fillId="8" borderId="91" applyNumberFormat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67" fillId="0" borderId="97" applyNumberFormat="0" applyFill="0" applyAlignment="0" applyProtection="0"/>
    <xf numFmtId="0" fontId="39" fillId="0" borderId="0"/>
    <xf numFmtId="0" fontId="50" fillId="0" borderId="0"/>
    <xf numFmtId="0" fontId="39" fillId="0" borderId="0"/>
    <xf numFmtId="0" fontId="50" fillId="0" borderId="0"/>
    <xf numFmtId="0" fontId="50" fillId="0" borderId="0"/>
    <xf numFmtId="176" fontId="50" fillId="0" borderId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60" fillId="8" borderId="100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0" fillId="23" borderId="99" applyNumberFormat="0" applyAlignment="0" applyProtection="0"/>
    <xf numFmtId="0" fontId="57" fillId="7" borderId="98" applyNumberFormat="0" applyAlignment="0" applyProtection="0"/>
    <xf numFmtId="0" fontId="57" fillId="8" borderId="98" applyNumberFormat="0" applyAlignment="0" applyProtection="0"/>
    <xf numFmtId="0" fontId="57" fillId="7" borderId="98" applyNumberFormat="0" applyAlignment="0" applyProtection="0"/>
    <xf numFmtId="0" fontId="57" fillId="7" borderId="98" applyNumberFormat="0" applyAlignment="0" applyProtection="0"/>
    <xf numFmtId="0" fontId="57" fillId="7" borderId="98" applyNumberFormat="0" applyAlignment="0" applyProtection="0"/>
    <xf numFmtId="0" fontId="37" fillId="0" borderId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0" fontId="54" fillId="8" borderId="98" applyNumberForma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8" fillId="0" borderId="0"/>
    <xf numFmtId="0" fontId="68" fillId="87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88" borderId="0" applyNumberFormat="0" applyBorder="0" applyProtection="0"/>
    <xf numFmtId="0" fontId="68" fillId="89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87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8" borderId="0" applyNumberFormat="0" applyBorder="0" applyProtection="0"/>
    <xf numFmtId="0" fontId="68" fillId="89" borderId="0" applyNumberFormat="0" applyBorder="0" applyProtection="0"/>
    <xf numFmtId="0" fontId="68" fillId="89" borderId="0" applyNumberFormat="0" applyBorder="0" applyProtection="0"/>
    <xf numFmtId="0" fontId="68" fillId="89" borderId="0" applyNumberFormat="0" applyBorder="0" applyProtection="0"/>
    <xf numFmtId="0" fontId="68" fillId="90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1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8" fillId="91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84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9" fillId="90" borderId="98" applyNumberFormat="0" applyProtection="0"/>
    <xf numFmtId="0" fontId="80" fillId="92" borderId="3" applyNumberFormat="0" applyProtection="0"/>
    <xf numFmtId="165" fontId="88" fillId="0" borderId="0" applyBorder="0" applyProtection="0"/>
    <xf numFmtId="165" fontId="88" fillId="0" borderId="0" applyBorder="0" applyProtection="0"/>
    <xf numFmtId="0" fontId="79" fillId="90" borderId="98" applyNumberFormat="0" applyProtection="0"/>
    <xf numFmtId="0" fontId="79" fillId="90" borderId="98" applyNumberFormat="0" applyProtection="0"/>
    <xf numFmtId="0" fontId="79" fillId="90" borderId="98" applyNumberFormat="0" applyProtection="0"/>
    <xf numFmtId="0" fontId="79" fillId="90" borderId="98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0" fillId="92" borderId="3" applyNumberFormat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176" fillId="89" borderId="98" applyNumberFormat="0" applyProtection="0"/>
    <xf numFmtId="0" fontId="176" fillId="89" borderId="98" applyNumberFormat="0" applyProtection="0"/>
    <xf numFmtId="0" fontId="176" fillId="89" borderId="98" applyNumberFormat="0" applyProtection="0"/>
    <xf numFmtId="0" fontId="176" fillId="90" borderId="98" applyNumberFormat="0" applyProtection="0"/>
    <xf numFmtId="170" fontId="88" fillId="0" borderId="0" applyFill="0" applyBorder="0" applyProtection="0"/>
    <xf numFmtId="0" fontId="88" fillId="0" borderId="0" applyFill="0" applyBorder="0" applyProtection="0"/>
    <xf numFmtId="0" fontId="92" fillId="0" borderId="0" applyNumberFormat="0" applyFill="0" applyBorder="0" applyProtection="0"/>
    <xf numFmtId="0" fontId="73" fillId="4" borderId="0" applyNumberFormat="0" applyBorder="0" applyProtection="0"/>
    <xf numFmtId="0" fontId="97" fillId="0" borderId="6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70" fillId="0" borderId="0"/>
    <xf numFmtId="0" fontId="176" fillId="89" borderId="98" applyNumberFormat="0" applyProtection="0"/>
    <xf numFmtId="0" fontId="81" fillId="0" borderId="4" applyNumberFormat="0" applyFill="0" applyProtection="0"/>
    <xf numFmtId="172" fontId="88" fillId="0" borderId="0" applyFill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177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8" fillId="23" borderId="99" applyNumberFormat="0" applyProtection="0"/>
    <xf numFmtId="0" fontId="89" fillId="90" borderId="100" applyNumberFormat="0" applyProtection="0"/>
    <xf numFmtId="9" fontId="88" fillId="0" borderId="0" applyFill="0" applyBorder="0" applyProtection="0"/>
    <xf numFmtId="9" fontId="6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0" fontId="89" fillId="90" borderId="100" applyNumberFormat="0" applyProtection="0"/>
    <xf numFmtId="0" fontId="89" fillId="90" borderId="100" applyNumberFormat="0" applyProtection="0"/>
    <xf numFmtId="0" fontId="89" fillId="90" borderId="100" applyNumberFormat="0" applyProtection="0"/>
    <xf numFmtId="0" fontId="89" fillId="90" borderId="100" applyNumberFormat="0" applyProtection="0"/>
    <xf numFmtId="201" fontId="68" fillId="0" borderId="0"/>
    <xf numFmtId="201" fontId="90" fillId="0" borderId="13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88" fillId="0" borderId="0"/>
    <xf numFmtId="165" fontId="88" fillId="0" borderId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101" fillId="0" borderId="0" applyNumberFormat="0" applyFill="0" applyBorder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6" fillId="0" borderId="101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178" fillId="0" borderId="0" applyNumberFormat="0" applyFill="0" applyBorder="0" applyProtection="0"/>
    <xf numFmtId="0" fontId="101" fillId="0" borderId="0" applyNumberFormat="0" applyFill="0" applyBorder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176" fontId="6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91" fillId="0" borderId="0" applyNumberFormat="0" applyFill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179" fillId="0" borderId="0"/>
    <xf numFmtId="0" fontId="179" fillId="0" borderId="0"/>
    <xf numFmtId="0" fontId="51" fillId="93" borderId="0" applyNumberFormat="0" applyBorder="0" applyAlignment="0" applyProtection="0"/>
    <xf numFmtId="0" fontId="51" fillId="88" borderId="0" applyNumberFormat="0" applyBorder="0" applyAlignment="0" applyProtection="0"/>
    <xf numFmtId="0" fontId="51" fillId="94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93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88" borderId="0" applyNumberFormat="0" applyBorder="0" applyAlignment="0" applyProtection="0"/>
    <xf numFmtId="0" fontId="51" fillId="94" borderId="0" applyNumberFormat="0" applyBorder="0" applyAlignment="0" applyProtection="0"/>
    <xf numFmtId="0" fontId="51" fillId="94" borderId="0" applyNumberFormat="0" applyBorder="0" applyAlignment="0" applyProtection="0"/>
    <xf numFmtId="0" fontId="51" fillId="94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1" fillId="91" borderId="0" applyNumberFormat="0" applyBorder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5" fillId="92" borderId="3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0" fontId="57" fillId="94" borderId="98" applyNumberFormat="0" applyAlignment="0" applyProtection="0"/>
    <xf numFmtId="9" fontId="180" fillId="0" borderId="0" applyFill="0" applyBorder="0" applyAlignment="0" applyProtection="0"/>
    <xf numFmtId="176" fontId="180" fillId="0" borderId="0" applyFill="0" applyBorder="0" applyAlignment="0" applyProtection="0"/>
    <xf numFmtId="0" fontId="181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85" fillId="23" borderId="98" applyNumberFormat="0" applyAlignment="0" applyProtection="0"/>
    <xf numFmtId="0" fontId="18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87" fillId="4" borderId="0" applyNumberFormat="0" applyBorder="0" applyAlignment="0" applyProtection="0"/>
    <xf numFmtId="0" fontId="188" fillId="23" borderId="0" applyNumberFormat="0" applyBorder="0" applyAlignment="0" applyProtection="0"/>
    <xf numFmtId="0" fontId="189" fillId="7" borderId="0" applyNumberFormat="0" applyBorder="0" applyAlignment="0" applyProtection="0"/>
    <xf numFmtId="0" fontId="189" fillId="0" borderId="0" applyNumberFormat="0" applyFill="0" applyBorder="0" applyAlignment="0" applyProtection="0"/>
    <xf numFmtId="0" fontId="190" fillId="95" borderId="0" applyNumberFormat="0" applyBorder="0" applyAlignment="0" applyProtection="0"/>
    <xf numFmtId="0" fontId="191" fillId="0" borderId="0" applyNumberFormat="0" applyFill="0" applyBorder="0" applyAlignment="0" applyProtection="0"/>
    <xf numFmtId="0" fontId="192" fillId="96" borderId="0" applyNumberFormat="0" applyBorder="0" applyAlignment="0" applyProtection="0"/>
    <xf numFmtId="0" fontId="192" fillId="97" borderId="0" applyNumberFormat="0" applyBorder="0" applyAlignment="0" applyProtection="0"/>
    <xf numFmtId="0" fontId="191" fillId="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60" fillId="8" borderId="105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0" fillId="23" borderId="104" applyNumberFormat="0" applyAlignment="0" applyProtection="0"/>
    <xf numFmtId="0" fontId="57" fillId="7" borderId="103" applyNumberFormat="0" applyAlignment="0" applyProtection="0"/>
    <xf numFmtId="0" fontId="57" fillId="8" borderId="103" applyNumberFormat="0" applyAlignment="0" applyProtection="0"/>
    <xf numFmtId="0" fontId="57" fillId="7" borderId="103" applyNumberFormat="0" applyAlignment="0" applyProtection="0"/>
    <xf numFmtId="0" fontId="57" fillId="7" borderId="103" applyNumberFormat="0" applyAlignment="0" applyProtection="0"/>
    <xf numFmtId="0" fontId="57" fillId="7" borderId="103" applyNumberFormat="0" applyAlignment="0" applyProtection="0"/>
    <xf numFmtId="0" fontId="31" fillId="0" borderId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0" fontId="54" fillId="8" borderId="103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179" fillId="98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4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86" borderId="0" applyBorder="0" applyProtection="0"/>
    <xf numFmtId="164" fontId="70" fillId="0" borderId="107"/>
    <xf numFmtId="0" fontId="193" fillId="99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5" fillId="0" borderId="0"/>
    <xf numFmtId="0" fontId="196" fillId="0" borderId="0"/>
    <xf numFmtId="2" fontId="197" fillId="0" borderId="0">
      <protection locked="0"/>
    </xf>
    <xf numFmtId="2" fontId="198" fillId="0" borderId="0">
      <protection locked="0"/>
    </xf>
    <xf numFmtId="0" fontId="199" fillId="104" borderId="50" applyProtection="0"/>
    <xf numFmtId="0" fontId="200" fillId="115" borderId="51" applyProtection="0"/>
    <xf numFmtId="4" fontId="179" fillId="0" borderId="0"/>
    <xf numFmtId="3" fontId="179" fillId="0" borderId="0"/>
    <xf numFmtId="167" fontId="179" fillId="0" borderId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202" fillId="103" borderId="50" applyProtection="0"/>
    <xf numFmtId="0" fontId="202" fillId="103" borderId="50" applyProtection="0"/>
    <xf numFmtId="0" fontId="202" fillId="103" borderId="50" applyProtection="0"/>
    <xf numFmtId="0" fontId="202" fillId="104" borderId="50" applyProtection="0"/>
    <xf numFmtId="170" fontId="88" fillId="0" borderId="0" applyBorder="0" applyProtection="0"/>
    <xf numFmtId="0" fontId="88" fillId="0" borderId="0" applyBorder="0" applyProtection="0"/>
    <xf numFmtId="0" fontId="203" fillId="0" borderId="0" applyBorder="0" applyProtection="0"/>
    <xf numFmtId="0" fontId="82" fillId="0" borderId="108">
      <alignment horizontal="center"/>
    </xf>
    <xf numFmtId="2" fontId="179" fillId="0" borderId="0"/>
    <xf numFmtId="2" fontId="179" fillId="0" borderId="0"/>
    <xf numFmtId="0" fontId="194" fillId="100" borderId="0" applyBorder="0" applyProtection="0"/>
    <xf numFmtId="0" fontId="204" fillId="0" borderId="109" applyProtection="0"/>
    <xf numFmtId="0" fontId="205" fillId="0" borderId="110" applyProtection="0"/>
    <xf numFmtId="0" fontId="206" fillId="0" borderId="79" applyProtection="0"/>
    <xf numFmtId="0" fontId="206" fillId="0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202" fillId="103" borderId="50" applyProtection="0"/>
    <xf numFmtId="171" fontId="179" fillId="0" borderId="0"/>
    <xf numFmtId="0" fontId="201" fillId="0" borderId="52" applyProtection="0"/>
    <xf numFmtId="172" fontId="88" fillId="0" borderId="0" applyBorder="0" applyProtection="0"/>
    <xf numFmtId="167" fontId="179" fillId="0" borderId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179" fillId="0" borderId="0"/>
    <xf numFmtId="0" fontId="179" fillId="0" borderId="0"/>
    <xf numFmtId="0" fontId="179" fillId="0" borderId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208" fillId="104" borderId="58" applyProtection="0"/>
    <xf numFmtId="173" fontId="197" fillId="0" borderId="0">
      <protection locked="0"/>
    </xf>
    <xf numFmtId="174" fontId="197" fillId="0" borderId="0">
      <protection locked="0"/>
    </xf>
    <xf numFmtId="9" fontId="88" fillId="0" borderId="0" applyBorder="0" applyProtection="0"/>
    <xf numFmtId="9" fontId="177" fillId="0" borderId="0" applyBorder="0" applyProtection="0"/>
    <xf numFmtId="9" fontId="179" fillId="0" borderId="0"/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201" fontId="179" fillId="0" borderId="0"/>
    <xf numFmtId="201" fontId="90" fillId="0" borderId="111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79" fillId="0" borderId="0"/>
    <xf numFmtId="176" fontId="88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9" fillId="0" borderId="0"/>
    <xf numFmtId="178" fontId="179" fillId="0" borderId="0"/>
    <xf numFmtId="0" fontId="210" fillId="0" borderId="0" applyBorder="0" applyProtection="0"/>
    <xf numFmtId="0" fontId="93" fillId="0" borderId="112"/>
    <xf numFmtId="2" fontId="211" fillId="0" borderId="0">
      <protection locked="0"/>
    </xf>
    <xf numFmtId="2" fontId="211" fillId="0" borderId="0">
      <protection locked="0"/>
    </xf>
    <xf numFmtId="0" fontId="212" fillId="0" borderId="60" applyProtection="0"/>
    <xf numFmtId="0" fontId="212" fillId="0" borderId="60" applyProtection="0"/>
    <xf numFmtId="0" fontId="212" fillId="0" borderId="60" applyProtection="0"/>
    <xf numFmtId="0" fontId="212" fillId="0" borderId="60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13" fillId="0" borderId="0" applyBorder="0" applyProtection="0"/>
    <xf numFmtId="0" fontId="210" fillId="0" borderId="0" applyBorder="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174" fontId="197" fillId="0" borderId="0">
      <protection locked="0"/>
    </xf>
    <xf numFmtId="179" fontId="197" fillId="0" borderId="0">
      <protection locked="0"/>
    </xf>
    <xf numFmtId="176" fontId="177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79" fillId="0" borderId="0"/>
    <xf numFmtId="0" fontId="209" fillId="0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29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57" fillId="94" borderId="103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77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4" fillId="8" borderId="113" applyNumberFormat="0" applyAlignment="0" applyProtection="0"/>
    <xf numFmtId="0" fontId="57" fillId="7" borderId="113" applyNumberFormat="0" applyAlignment="0" applyProtection="0"/>
    <xf numFmtId="0" fontId="57" fillId="7" borderId="113" applyNumberFormat="0" applyAlignment="0" applyProtection="0"/>
    <xf numFmtId="0" fontId="57" fillId="7" borderId="113" applyNumberFormat="0" applyAlignment="0" applyProtection="0"/>
    <xf numFmtId="0" fontId="57" fillId="8" borderId="113" applyNumberFormat="0" applyAlignment="0" applyProtection="0"/>
    <xf numFmtId="0" fontId="57" fillId="7" borderId="113" applyNumberFormat="0" applyAlignment="0" applyProtection="0"/>
    <xf numFmtId="0" fontId="20" fillId="0" borderId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50" fillId="23" borderId="114" applyNumberFormat="0" applyAlignment="0" applyProtection="0"/>
    <xf numFmtId="0" fontId="60" fillId="8" borderId="115" applyNumberFormat="0" applyAlignment="0" applyProtection="0"/>
    <xf numFmtId="9" fontId="20" fillId="0" borderId="0" applyFont="0" applyFill="0" applyBorder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0" fontId="67" fillId="0" borderId="116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4" fillId="0" borderId="0"/>
    <xf numFmtId="176" fontId="88" fillId="0" borderId="0" applyBorder="0" applyProtection="0"/>
    <xf numFmtId="0" fontId="19" fillId="0" borderId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4" fillId="8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57" fillId="7" borderId="117" applyNumberFormat="0" applyAlignment="0" applyProtection="0"/>
    <xf numFmtId="0" fontId="57" fillId="8" borderId="117" applyNumberFormat="0" applyAlignment="0" applyProtection="0"/>
    <xf numFmtId="0" fontId="57" fillId="7" borderId="117" applyNumberFormat="0" applyAlignment="0" applyProtection="0"/>
    <xf numFmtId="0" fontId="19" fillId="0" borderId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50" fillId="23" borderId="118" applyNumberFormat="0" applyAlignment="0" applyProtection="0"/>
    <xf numFmtId="0" fontId="60" fillId="8" borderId="119" applyNumberFormat="0" applyAlignment="0" applyProtection="0"/>
    <xf numFmtId="9" fontId="19" fillId="0" borderId="0" applyFont="0" applyFill="0" applyBorder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0" fontId="67" fillId="0" borderId="120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15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9" fillId="0" borderId="0"/>
    <xf numFmtId="0" fontId="160" fillId="86" borderId="0" applyBorder="0" applyProtection="0"/>
    <xf numFmtId="0" fontId="179" fillId="0" borderId="0"/>
    <xf numFmtId="0" fontId="216" fillId="0" borderId="0"/>
    <xf numFmtId="0" fontId="185" fillId="23" borderId="117" applyNumberFormat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77" fillId="0" borderId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79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0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81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6" fillId="82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4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5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6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8" borderId="0" applyNumberFormat="0" applyBorder="0" applyProtection="0"/>
    <xf numFmtId="0" fontId="125" fillId="69" borderId="0" applyNumberFormat="0" applyBorder="0" applyProtection="0"/>
    <xf numFmtId="0" fontId="125" fillId="69" borderId="0" applyNumberFormat="0" applyBorder="0" applyProtection="0"/>
    <xf numFmtId="0" fontId="125" fillId="69" borderId="0" applyNumberFormat="0" applyBorder="0" applyProtection="0"/>
    <xf numFmtId="0" fontId="125" fillId="70" borderId="0" applyNumberFormat="0" applyBorder="0" applyProtection="0"/>
    <xf numFmtId="0" fontId="125" fillId="64" borderId="0" applyNumberFormat="0" applyBorder="0" applyProtection="0"/>
    <xf numFmtId="0" fontId="125" fillId="65" borderId="0" applyNumberFormat="0" applyBorder="0" applyProtection="0"/>
    <xf numFmtId="0" fontId="125" fillId="66" borderId="0" applyNumberFormat="0" applyBorder="0" applyProtection="0"/>
    <xf numFmtId="0" fontId="125" fillId="67" borderId="0" applyNumberFormat="0" applyBorder="0" applyProtection="0"/>
    <xf numFmtId="0" fontId="125" fillId="68" borderId="0" applyNumberFormat="0" applyBorder="0" applyProtection="0"/>
    <xf numFmtId="0" fontId="125" fillId="69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67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1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1" borderId="0" applyNumberFormat="0" applyBorder="0" applyProtection="0"/>
    <xf numFmtId="0" fontId="125" fillId="72" borderId="0" applyNumberFormat="0" applyBorder="0" applyProtection="0"/>
    <xf numFmtId="0" fontId="125" fillId="73" borderId="0" applyNumberFormat="0" applyBorder="0" applyProtection="0"/>
    <xf numFmtId="0" fontId="125" fillId="67" borderId="0" applyNumberFormat="0" applyBorder="0" applyProtection="0"/>
    <xf numFmtId="0" fontId="125" fillId="71" borderId="0" applyNumberFormat="0" applyBorder="0" applyProtection="0"/>
    <xf numFmtId="0" fontId="125" fillId="74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5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7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8" borderId="0" applyNumberFormat="0" applyBorder="0" applyProtection="0"/>
    <xf numFmtId="0" fontId="126" fillId="75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78" borderId="0" applyNumberFormat="0" applyBorder="0" applyProtection="0"/>
    <xf numFmtId="0" fontId="126" fillId="79" borderId="0" applyNumberFormat="0" applyBorder="0" applyProtection="0"/>
    <xf numFmtId="0" fontId="126" fillId="80" borderId="0" applyNumberFormat="0" applyBorder="0" applyProtection="0"/>
    <xf numFmtId="0" fontId="126" fillId="81" borderId="0" applyNumberFormat="0" applyBorder="0" applyProtection="0"/>
    <xf numFmtId="0" fontId="126" fillId="76" borderId="0" applyNumberFormat="0" applyBorder="0" applyProtection="0"/>
    <xf numFmtId="0" fontId="126" fillId="77" borderId="0" applyNumberFormat="0" applyBorder="0" applyProtection="0"/>
    <xf numFmtId="0" fontId="126" fillId="82" borderId="0" applyNumberFormat="0" applyBorder="0" applyProtection="0"/>
    <xf numFmtId="0" fontId="162" fillId="0" borderId="74" applyNumberFormat="0" applyProtection="0"/>
    <xf numFmtId="0" fontId="128" fillId="65" borderId="0" applyNumberFormat="0" applyBorder="0" applyProtection="0"/>
    <xf numFmtId="0" fontId="163" fillId="0" borderId="0" applyNumberFormat="0" applyBorder="0" applyProtection="0">
      <alignment vertical="top"/>
    </xf>
    <xf numFmtId="0" fontId="164" fillId="0" borderId="0" applyNumberFormat="0" applyBorder="0" applyProtection="0">
      <alignment horizontal="right"/>
    </xf>
    <xf numFmtId="0" fontId="164" fillId="0" borderId="0" applyNumberFormat="0" applyBorder="0" applyProtection="0">
      <alignment horizontal="left"/>
    </xf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6" fillId="70" borderId="50" applyNumberFormat="0" applyProtection="0"/>
    <xf numFmtId="0" fontId="136" fillId="70" borderId="50" applyNumberFormat="0" applyProtection="0"/>
    <xf numFmtId="0" fontId="136" fillId="70" borderId="50" applyNumberFormat="0" applyProtection="0"/>
    <xf numFmtId="0" fontId="136" fillId="70" borderId="50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8" fillId="83" borderId="58" applyNumberFormat="0" applyProtection="0"/>
    <xf numFmtId="0" fontId="139" fillId="0" borderId="75" applyNumberFormat="0" applyProtection="0"/>
    <xf numFmtId="0" fontId="139" fillId="0" borderId="75" applyNumberFormat="0" applyProtection="0"/>
    <xf numFmtId="0" fontId="139" fillId="0" borderId="75" applyNumberFormat="0" applyProtection="0"/>
    <xf numFmtId="0" fontId="139" fillId="0" borderId="75" applyNumberFormat="0" applyProtection="0"/>
    <xf numFmtId="191" fontId="165" fillId="0" borderId="0" applyBorder="0" applyProtection="0"/>
    <xf numFmtId="191" fontId="166" fillId="0" borderId="0" applyBorder="0" applyProtection="0"/>
    <xf numFmtId="192" fontId="132" fillId="0" borderId="0" applyBorder="0">
      <protection locked="0"/>
    </xf>
    <xf numFmtId="192" fontId="133" fillId="0" borderId="0" applyBorder="0">
      <protection locked="0"/>
    </xf>
    <xf numFmtId="0" fontId="136" fillId="70" borderId="50" applyNumberFormat="0" applyProtection="0"/>
    <xf numFmtId="191" fontId="167" fillId="0" borderId="0" applyBorder="0" applyProtection="0">
      <alignment vertical="center"/>
    </xf>
    <xf numFmtId="0" fontId="138" fillId="83" borderId="58" applyNumberFormat="0" applyProtection="0"/>
    <xf numFmtId="194" fontId="125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3" fontId="125" fillId="0" borderId="0" applyBorder="0" applyProtection="0"/>
    <xf numFmtId="196" fontId="125" fillId="0" borderId="0" applyBorder="0" applyProtection="0"/>
    <xf numFmtId="191" fontId="125" fillId="0" borderId="0" applyBorder="0" applyProtection="0"/>
    <xf numFmtId="191" fontId="125" fillId="0" borderId="0" applyBorder="0" applyProtection="0"/>
    <xf numFmtId="168" fontId="125" fillId="0" borderId="0" applyBorder="0" applyProtection="0"/>
    <xf numFmtId="183" fontId="125" fillId="0" borderId="0" applyBorder="0" applyProtection="0"/>
    <xf numFmtId="0" fontId="141" fillId="69" borderId="50" applyNumberFormat="0" applyProtection="0"/>
    <xf numFmtId="0" fontId="141" fillId="69" borderId="50" applyNumberFormat="0" applyProtection="0"/>
    <xf numFmtId="0" fontId="141" fillId="69" borderId="50" applyNumberFormat="0" applyProtection="0"/>
    <xf numFmtId="0" fontId="141" fillId="70" borderId="50" applyNumberFormat="0" applyProtection="0"/>
    <xf numFmtId="197" fontId="168" fillId="0" borderId="0" applyBorder="0" applyProtection="0"/>
    <xf numFmtId="191" fontId="168" fillId="0" borderId="0" applyBorder="0" applyProtection="0"/>
    <xf numFmtId="0" fontId="142" fillId="0" borderId="0" applyNumberFormat="0" applyBorder="0" applyProtection="0"/>
    <xf numFmtId="191" fontId="169" fillId="0" borderId="76" applyProtection="0">
      <alignment horizontal="center"/>
    </xf>
    <xf numFmtId="192" fontId="125" fillId="0" borderId="0" applyBorder="0" applyProtection="0"/>
    <xf numFmtId="192" fontId="125" fillId="0" borderId="0" applyBorder="0" applyProtection="0"/>
    <xf numFmtId="191" fontId="170" fillId="0" borderId="0" applyBorder="0" applyProtection="0">
      <alignment horizontal="left"/>
    </xf>
    <xf numFmtId="0" fontId="131" fillId="66" borderId="0" applyNumberFormat="0" applyBorder="0" applyProtection="0"/>
    <xf numFmtId="0" fontId="171" fillId="0" borderId="0" applyNumberFormat="0" applyBorder="0" applyProtection="0">
      <alignment horizontal="center"/>
    </xf>
    <xf numFmtId="0" fontId="146" fillId="0" borderId="77" applyNumberFormat="0" applyProtection="0"/>
    <xf numFmtId="0" fontId="147" fillId="0" borderId="78" applyNumberFormat="0" applyProtection="0"/>
    <xf numFmtId="0" fontId="148" fillId="0" borderId="79" applyNumberFormat="0" applyProtection="0"/>
    <xf numFmtId="0" fontId="148" fillId="0" borderId="0" applyNumberFormat="0" applyBorder="0" applyProtection="0"/>
    <xf numFmtId="0" fontId="171" fillId="0" borderId="0" applyNumberFormat="0" applyBorder="0" applyProtection="0">
      <alignment horizontal="center" textRotation="90"/>
    </xf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191" fontId="162" fillId="0" borderId="0" applyBorder="0" applyProtection="0"/>
    <xf numFmtId="0" fontId="141" fillId="69" borderId="50" applyNumberFormat="0" applyProtection="0"/>
    <xf numFmtId="171" fontId="125" fillId="0" borderId="0" applyBorder="0" applyProtection="0"/>
    <xf numFmtId="0" fontId="139" fillId="0" borderId="75" applyNumberFormat="0" applyProtection="0"/>
    <xf numFmtId="185" fontId="168" fillId="0" borderId="0" applyBorder="0" applyProtection="0"/>
    <xf numFmtId="196" fontId="125" fillId="0" borderId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0" fontId="149" fillId="84" borderId="0" applyNumberFormat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25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25" fillId="0" borderId="0" applyBorder="0" applyProtection="0"/>
    <xf numFmtId="191" fontId="125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191" fontId="168" fillId="0" borderId="0" applyBorder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68" fillId="85" borderId="57" applyNumberFormat="0" applyProtection="0"/>
    <xf numFmtId="0" fontId="150" fillId="70" borderId="58" applyNumberFormat="0" applyProtection="0"/>
    <xf numFmtId="173" fontId="132" fillId="0" borderId="0" applyBorder="0">
      <protection locked="0"/>
    </xf>
    <xf numFmtId="186" fontId="132" fillId="0" borderId="0" applyBorder="0">
      <protection locked="0"/>
    </xf>
    <xf numFmtId="198" fontId="168" fillId="0" borderId="0" applyBorder="0" applyProtection="0"/>
    <xf numFmtId="198" fontId="161" fillId="0" borderId="0" applyFont="0" applyBorder="0" applyProtection="0"/>
    <xf numFmtId="198" fontId="125" fillId="0" borderId="0" applyBorder="0" applyProtection="0"/>
    <xf numFmtId="198" fontId="168" fillId="0" borderId="0" applyBorder="0" applyProtection="0"/>
    <xf numFmtId="198" fontId="125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198" fontId="168" fillId="0" borderId="0" applyBorder="0" applyProtection="0"/>
    <xf numFmtId="0" fontId="172" fillId="0" borderId="0" applyNumberFormat="0" applyBorder="0" applyProtection="0"/>
    <xf numFmtId="187" fontId="172" fillId="0" borderId="0" applyBorder="0" applyProtection="0"/>
    <xf numFmtId="191" fontId="164" fillId="0" borderId="0" applyBorder="0" applyProtection="0"/>
    <xf numFmtId="0" fontId="150" fillId="70" borderId="58" applyNumberFormat="0" applyProtection="0"/>
    <xf numFmtId="0" fontId="150" fillId="70" borderId="58" applyNumberFormat="0" applyProtection="0"/>
    <xf numFmtId="0" fontId="150" fillId="70" borderId="58" applyNumberFormat="0" applyProtection="0"/>
    <xf numFmtId="0" fontId="150" fillId="70" borderId="58" applyNumberFormat="0" applyProtection="0"/>
    <xf numFmtId="199" fontId="125" fillId="0" borderId="0" applyBorder="0" applyProtection="0"/>
    <xf numFmtId="199" fontId="173" fillId="0" borderId="80" applyProtection="0"/>
    <xf numFmtId="175" fontId="168" fillId="0" borderId="0" applyBorder="0">
      <protection locked="0"/>
    </xf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195" fontId="125" fillId="0" borderId="0" applyBorder="0" applyProtection="0"/>
    <xf numFmtId="200" fontId="168" fillId="0" borderId="0" applyBorder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46" fillId="0" borderId="77" applyNumberFormat="0" applyProtection="0"/>
    <xf numFmtId="0" fontId="157" fillId="0" borderId="0" applyNumberFormat="0" applyBorder="0" applyProtection="0"/>
    <xf numFmtId="0" fontId="155" fillId="0" borderId="0" applyNumberFormat="0" applyBorder="0" applyProtection="0"/>
    <xf numFmtId="0" fontId="147" fillId="0" borderId="78" applyNumberFormat="0" applyProtection="0"/>
    <xf numFmtId="0" fontId="147" fillId="0" borderId="78" applyNumberFormat="0" applyProtection="0"/>
    <xf numFmtId="0" fontId="147" fillId="0" borderId="78" applyNumberFormat="0" applyProtection="0"/>
    <xf numFmtId="0" fontId="147" fillId="0" borderId="78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79" applyNumberFormat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195" fontId="168" fillId="0" borderId="0" applyBorder="0" applyProtection="0"/>
    <xf numFmtId="191" fontId="168" fillId="0" borderId="0" applyBorder="0" applyProtection="0"/>
    <xf numFmtId="195" fontId="168" fillId="0" borderId="0" applyBorder="0" applyProtection="0"/>
    <xf numFmtId="195" fontId="168" fillId="0" borderId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177" fontId="125" fillId="0" borderId="0" applyBorder="0" applyProtection="0"/>
    <xf numFmtId="178" fontId="125" fillId="0" borderId="0" applyBorder="0" applyProtection="0"/>
    <xf numFmtId="0" fontId="155" fillId="0" borderId="0" applyNumberFormat="0" applyBorder="0" applyProtection="0"/>
    <xf numFmtId="191" fontId="174" fillId="0" borderId="81" applyProtection="0"/>
    <xf numFmtId="192" fontId="158" fillId="0" borderId="0" applyBorder="0">
      <protection locked="0"/>
    </xf>
    <xf numFmtId="192" fontId="158" fillId="0" borderId="0" applyBorder="0">
      <protection locked="0"/>
    </xf>
    <xf numFmtId="0" fontId="159" fillId="0" borderId="82" applyNumberFormat="0" applyProtection="0"/>
    <xf numFmtId="0" fontId="159" fillId="0" borderId="82" applyNumberFormat="0" applyProtection="0"/>
    <xf numFmtId="0" fontId="159" fillId="0" borderId="82" applyNumberFormat="0" applyProtection="0"/>
    <xf numFmtId="0" fontId="159" fillId="0" borderId="82" applyNumberFormat="0" applyProtection="0"/>
    <xf numFmtId="186" fontId="132" fillId="0" borderId="0" applyBorder="0">
      <protection locked="0"/>
    </xf>
    <xf numFmtId="190" fontId="132" fillId="0" borderId="0" applyBorder="0">
      <protection locked="0"/>
    </xf>
    <xf numFmtId="191" fontId="168" fillId="0" borderId="0" applyBorder="0" applyProtection="0"/>
    <xf numFmtId="200" fontId="161" fillId="0" borderId="0" applyFont="0" applyBorder="0" applyProtection="0"/>
    <xf numFmtId="195" fontId="168" fillId="0" borderId="0" applyBorder="0" applyProtection="0"/>
    <xf numFmtId="200" fontId="168" fillId="0" borderId="0" applyBorder="0" applyProtection="0"/>
    <xf numFmtId="195" fontId="168" fillId="0" borderId="0" applyBorder="0" applyProtection="0"/>
    <xf numFmtId="200" fontId="168" fillId="0" borderId="0" applyBorder="0" applyProtection="0"/>
    <xf numFmtId="193" fontId="125" fillId="0" borderId="0" applyBorder="0" applyProtection="0"/>
    <xf numFmtId="0" fontId="154" fillId="0" borderId="0" applyNumberFormat="0" applyBorder="0" applyProtection="0"/>
    <xf numFmtId="0" fontId="179" fillId="0" borderId="0"/>
    <xf numFmtId="176" fontId="8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0" fontId="54" fillId="8" borderId="122" applyNumberFormat="0" applyAlignment="0" applyProtection="0"/>
    <xf numFmtId="165" fontId="50" fillId="0" borderId="0" applyBorder="0" applyAlignment="0" applyProtection="0"/>
    <xf numFmtId="165" fontId="50" fillId="0" borderId="0" applyBorder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7" borderId="122" applyNumberFormat="0" applyAlignment="0" applyProtection="0"/>
    <xf numFmtId="0" fontId="57" fillId="8" borderId="12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0" fontId="57" fillId="7" borderId="122" applyNumberFormat="0" applyAlignment="0" applyProtection="0"/>
    <xf numFmtId="172" fontId="50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50" fillId="23" borderId="123" applyNumberFormat="0" applyAlignment="0" applyProtection="0"/>
    <xf numFmtId="0" fontId="60" fillId="8" borderId="124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0" fontId="60" fillId="8" borderId="124" applyNumberFormat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0" fontId="67" fillId="0" borderId="125" applyNumberFormat="0" applyFill="0" applyAlignment="0" applyProtection="0"/>
    <xf numFmtId="43" fontId="8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5" fillId="23" borderId="12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17" fillId="0" borderId="0"/>
    <xf numFmtId="0" fontId="218" fillId="0" borderId="0"/>
    <xf numFmtId="0" fontId="219" fillId="118" borderId="0"/>
    <xf numFmtId="0" fontId="219" fillId="119" borderId="0"/>
    <xf numFmtId="0" fontId="218" fillId="120" borderId="0"/>
    <xf numFmtId="0" fontId="220" fillId="121" borderId="0"/>
    <xf numFmtId="0" fontId="221" fillId="122" borderId="0"/>
    <xf numFmtId="0" fontId="222" fillId="0" borderId="0"/>
    <xf numFmtId="0" fontId="223" fillId="66" borderId="0"/>
    <xf numFmtId="0" fontId="224" fillId="0" borderId="0"/>
    <xf numFmtId="0" fontId="225" fillId="0" borderId="0"/>
    <xf numFmtId="0" fontId="226" fillId="0" borderId="0"/>
    <xf numFmtId="0" fontId="227" fillId="0" borderId="0"/>
    <xf numFmtId="0" fontId="228" fillId="85" borderId="0"/>
    <xf numFmtId="0" fontId="229" fillId="85" borderId="50"/>
    <xf numFmtId="0" fontId="217" fillId="0" borderId="0"/>
    <xf numFmtId="0" fontId="217" fillId="0" borderId="0"/>
    <xf numFmtId="0" fontId="220" fillId="0" borderId="0"/>
    <xf numFmtId="0" fontId="3" fillId="0" borderId="0"/>
    <xf numFmtId="9" fontId="3" fillId="0" borderId="0" applyFont="0" applyFill="0" applyBorder="0" applyAlignment="0" applyProtection="0"/>
    <xf numFmtId="0" fontId="179" fillId="0" borderId="0"/>
    <xf numFmtId="0" fontId="179" fillId="123" borderId="0" applyBorder="0" applyProtection="0"/>
    <xf numFmtId="0" fontId="199" fillId="123" borderId="50" applyProtection="0"/>
    <xf numFmtId="4" fontId="179" fillId="0" borderId="0"/>
    <xf numFmtId="0" fontId="199" fillId="123" borderId="50" applyProtection="0"/>
    <xf numFmtId="0" fontId="199" fillId="123" borderId="50" applyProtection="0"/>
    <xf numFmtId="0" fontId="199" fillId="123" borderId="50" applyProtection="0"/>
    <xf numFmtId="0" fontId="199" fillId="123" borderId="50" applyProtection="0"/>
    <xf numFmtId="0" fontId="202" fillId="123" borderId="50" applyProtection="0"/>
    <xf numFmtId="0" fontId="179" fillId="0" borderId="0"/>
    <xf numFmtId="0" fontId="179" fillId="0" borderId="0"/>
    <xf numFmtId="0" fontId="179" fillId="0" borderId="0"/>
    <xf numFmtId="0" fontId="208" fillId="123" borderId="58" applyProtection="0"/>
    <xf numFmtId="9" fontId="179" fillId="0" borderId="0" applyBorder="0" applyProtection="0"/>
    <xf numFmtId="0" fontId="208" fillId="123" borderId="58" applyProtection="0"/>
    <xf numFmtId="0" fontId="208" fillId="123" borderId="58" applyProtection="0"/>
    <xf numFmtId="0" fontId="208" fillId="123" borderId="58" applyProtection="0"/>
    <xf numFmtId="0" fontId="208" fillId="123" borderId="58" applyProtection="0"/>
    <xf numFmtId="0" fontId="93" fillId="0" borderId="112"/>
    <xf numFmtId="176" fontId="179" fillId="0" borderId="0" applyBorder="0" applyProtection="0"/>
    <xf numFmtId="0" fontId="2" fillId="0" borderId="0"/>
    <xf numFmtId="0" fontId="50" fillId="0" borderId="0"/>
    <xf numFmtId="0" fontId="2" fillId="0" borderId="0"/>
    <xf numFmtId="0" fontId="50" fillId="23" borderId="123" applyNumberFormat="0" applyAlignment="0" applyProtection="0"/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59" fillId="22" borderId="0" applyNumberFormat="0" applyBorder="0" applyAlignment="0" applyProtection="0"/>
    <xf numFmtId="0" fontId="50" fillId="23" borderId="123" applyNumberFormat="0" applyAlignment="0" applyProtection="0"/>
    <xf numFmtId="0" fontId="50" fillId="0" borderId="0"/>
    <xf numFmtId="176" fontId="50" fillId="0" borderId="0" applyFill="0" applyBorder="0" applyAlignment="0" applyProtection="0"/>
    <xf numFmtId="202" fontId="163" fillId="0" borderId="0" applyBorder="0" applyProtection="0">
      <alignment vertical="top"/>
    </xf>
    <xf numFmtId="202" fontId="164" fillId="0" borderId="0" applyBorder="0" applyProtection="0">
      <alignment horizontal="right"/>
    </xf>
    <xf numFmtId="202" fontId="164" fillId="0" borderId="0" applyBorder="0" applyProtection="0">
      <alignment horizontal="left"/>
    </xf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36" fillId="70" borderId="50" applyNumberFormat="0" applyAlignment="0" applyProtection="0"/>
    <xf numFmtId="0" fontId="167" fillId="0" borderId="0" applyNumberFormat="0" applyBorder="0" applyProtection="0">
      <alignment vertical="center"/>
    </xf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69" borderId="50" applyNumberFormat="0" applyAlignment="0" applyProtection="0"/>
    <xf numFmtId="0" fontId="141" fillId="70" borderId="50" applyNumberFormat="0" applyAlignment="0" applyProtection="0"/>
    <xf numFmtId="0" fontId="141" fillId="70" borderId="50" applyNumberFormat="0" applyAlignment="0" applyProtection="0"/>
    <xf numFmtId="0" fontId="170" fillId="0" borderId="0" applyNumberFormat="0" applyBorder="0" applyProtection="0">
      <alignment horizontal="left"/>
    </xf>
    <xf numFmtId="0" fontId="141" fillId="69" borderId="50" applyNumberFormat="0" applyAlignment="0" applyProtection="0"/>
    <xf numFmtId="0" fontId="141" fillId="69" borderId="50" applyNumberFormat="0" applyAlignment="0" applyProtection="0"/>
    <xf numFmtId="0" fontId="168" fillId="0" borderId="0" applyNumberFormat="0" applyFont="0" applyBorder="0" applyProtection="0"/>
    <xf numFmtId="0" fontId="161" fillId="0" borderId="0" applyNumberFormat="0" applyBorder="0" applyProtection="0"/>
    <xf numFmtId="0" fontId="168" fillId="0" borderId="0" applyNumberFormat="0" applyFont="0" applyBorder="0" applyProtection="0"/>
    <xf numFmtId="0" fontId="168" fillId="0" borderId="0" applyNumberFormat="0" applyFont="0" applyBorder="0" applyProtection="0"/>
    <xf numFmtId="0" fontId="168" fillId="0" borderId="0" applyNumberFormat="0" applyFont="0" applyBorder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68" fillId="85" borderId="57" applyNumberFormat="0" applyFon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64" fillId="0" borderId="0" applyNumberFormat="0" applyBorder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0" fontId="150" fillId="70" borderId="58" applyNumberFormat="0" applyAlignment="0" applyProtection="0"/>
    <xf numFmtId="175" fontId="168" fillId="0" borderId="0" applyFont="0" applyBorder="0">
      <protection locked="0"/>
    </xf>
    <xf numFmtId="181" fontId="168" fillId="0" borderId="0" applyFont="0" applyBorder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59" fillId="0" borderId="60" applyNumberFormat="0" applyFill="0" applyAlignment="0" applyProtection="0"/>
    <xf numFmtId="0" fontId="168" fillId="0" borderId="0" applyNumberFormat="0" applyFont="0" applyBorder="0" applyProtection="0"/>
    <xf numFmtId="189" fontId="230" fillId="0" borderId="0" applyFill="0" applyBorder="0" applyAlignment="0" applyProtection="0"/>
    <xf numFmtId="0" fontId="179" fillId="98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8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99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0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2" borderId="0" applyBorder="0" applyProtection="0"/>
    <xf numFmtId="0" fontId="179" fillId="103" borderId="0" applyBorder="0" applyProtection="0"/>
    <xf numFmtId="0" fontId="179" fillId="103" borderId="0" applyBorder="0" applyProtection="0"/>
    <xf numFmtId="0" fontId="179" fillId="104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6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7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1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5" borderId="0" applyBorder="0" applyProtection="0"/>
    <xf numFmtId="0" fontId="179" fillId="108" borderId="0" applyBorder="0" applyProtection="0"/>
    <xf numFmtId="0" fontId="179" fillId="108" borderId="0" applyBorder="0" applyProtection="0"/>
    <xf numFmtId="0" fontId="179" fillId="108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9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6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107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1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86" borderId="0" applyBorder="0" applyProtection="0"/>
    <xf numFmtId="164" fontId="70" fillId="0" borderId="107"/>
    <xf numFmtId="0" fontId="193" fillId="99" borderId="0" applyBorder="0" applyProtection="0"/>
    <xf numFmtId="0" fontId="194" fillId="100" borderId="0" applyBorder="0" applyProtection="0"/>
    <xf numFmtId="0" fontId="194" fillId="100" borderId="0" applyBorder="0" applyProtection="0"/>
    <xf numFmtId="0" fontId="194" fillId="100" borderId="0" applyBorder="0" applyProtection="0"/>
    <xf numFmtId="2" fontId="197" fillId="0" borderId="0">
      <protection locked="0"/>
    </xf>
    <xf numFmtId="2" fontId="198" fillId="0" borderId="0">
      <protection locked="0"/>
    </xf>
    <xf numFmtId="0" fontId="195" fillId="0" borderId="0"/>
    <xf numFmtId="0" fontId="196" fillId="0" borderId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199" fillId="104" borderId="50" applyProtection="0"/>
    <xf numFmtId="0" fontId="200" fillId="115" borderId="51" applyProtection="0"/>
    <xf numFmtId="0" fontId="200" fillId="115" borderId="51" applyProtection="0"/>
    <xf numFmtId="0" fontId="200" fillId="115" borderId="51" applyProtection="0"/>
    <xf numFmtId="0" fontId="201" fillId="0" borderId="52" applyProtection="0"/>
    <xf numFmtId="0" fontId="201" fillId="0" borderId="52" applyProtection="0"/>
    <xf numFmtId="0" fontId="201" fillId="0" borderId="52" applyProtection="0"/>
    <xf numFmtId="0" fontId="200" fillId="115" borderId="51" applyProtection="0"/>
    <xf numFmtId="165" fontId="88" fillId="0" borderId="0" applyBorder="0" applyProtection="0"/>
    <xf numFmtId="165" fontId="88" fillId="0" borderId="0" applyBorder="0" applyProtection="0"/>
    <xf numFmtId="3" fontId="179" fillId="0" borderId="0"/>
    <xf numFmtId="167" fontId="179" fillId="0" borderId="0"/>
    <xf numFmtId="0" fontId="179" fillId="0" borderId="0"/>
    <xf numFmtId="0" fontId="179" fillId="0" borderId="0"/>
    <xf numFmtId="168" fontId="179" fillId="0" borderId="0"/>
    <xf numFmtId="169" fontId="179" fillId="0" borderId="0"/>
    <xf numFmtId="0" fontId="160" fillId="112" borderId="0" applyBorder="0" applyProtection="0"/>
    <xf numFmtId="0" fontId="160" fillId="112" borderId="0" applyBorder="0" applyProtection="0"/>
    <xf numFmtId="0" fontId="160" fillId="112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76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110" borderId="0" applyBorder="0" applyProtection="0"/>
    <xf numFmtId="0" fontId="160" fillId="86" borderId="0" applyBorder="0" applyProtection="0"/>
    <xf numFmtId="0" fontId="160" fillId="86" borderId="0" applyBorder="0" applyProtection="0"/>
    <xf numFmtId="0" fontId="160" fillId="86" borderId="0" applyBorder="0" applyProtection="0"/>
    <xf numFmtId="0" fontId="202" fillId="103" borderId="50" applyProtection="0"/>
    <xf numFmtId="0" fontId="202" fillId="103" borderId="50" applyProtection="0"/>
    <xf numFmtId="0" fontId="202" fillId="104" borderId="50" applyProtection="0"/>
    <xf numFmtId="0" fontId="88" fillId="0" borderId="0" applyBorder="0" applyProtection="0"/>
    <xf numFmtId="0" fontId="203" fillId="0" borderId="0" applyBorder="0" applyProtection="0"/>
    <xf numFmtId="0" fontId="82" fillId="0" borderId="108">
      <alignment horizontal="center"/>
    </xf>
    <xf numFmtId="2" fontId="179" fillId="0" borderId="0"/>
    <xf numFmtId="2" fontId="179" fillId="0" borderId="0"/>
    <xf numFmtId="0" fontId="194" fillId="100" borderId="0" applyBorder="0" applyProtection="0"/>
    <xf numFmtId="0" fontId="204" fillId="0" borderId="109" applyProtection="0"/>
    <xf numFmtId="0" fontId="205" fillId="0" borderId="110" applyProtection="0"/>
    <xf numFmtId="0" fontId="206" fillId="0" borderId="79" applyProtection="0"/>
    <xf numFmtId="0" fontId="206" fillId="0" borderId="0" applyBorder="0" applyProtection="0"/>
    <xf numFmtId="0" fontId="193" fillId="99" borderId="0" applyBorder="0" applyProtection="0"/>
    <xf numFmtId="0" fontId="193" fillId="99" borderId="0" applyBorder="0" applyProtection="0"/>
    <xf numFmtId="0" fontId="193" fillId="99" borderId="0" applyBorder="0" applyProtection="0"/>
    <xf numFmtId="0" fontId="70" fillId="0" borderId="0"/>
    <xf numFmtId="0" fontId="202" fillId="103" borderId="50" applyProtection="0"/>
    <xf numFmtId="171" fontId="179" fillId="0" borderId="0"/>
    <xf numFmtId="0" fontId="201" fillId="0" borderId="52" applyProtection="0"/>
    <xf numFmtId="172" fontId="88" fillId="0" borderId="0" applyBorder="0" applyProtection="0"/>
    <xf numFmtId="167" fontId="179" fillId="0" borderId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207" fillId="116" borderId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7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88" fillId="117" borderId="57" applyProtection="0"/>
    <xf numFmtId="0" fontId="208" fillId="104" borderId="58" applyProtection="0"/>
    <xf numFmtId="173" fontId="197" fillId="0" borderId="0">
      <protection locked="0"/>
    </xf>
    <xf numFmtId="174" fontId="197" fillId="0" borderId="0">
      <protection locked="0"/>
    </xf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179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208" fillId="104" borderId="58" applyProtection="0"/>
    <xf numFmtId="0" fontId="208" fillId="104" borderId="58" applyProtection="0"/>
    <xf numFmtId="0" fontId="208" fillId="104" borderId="58" applyProtection="0"/>
    <xf numFmtId="203" fontId="179" fillId="0" borderId="0"/>
    <xf numFmtId="203" fontId="90" fillId="0" borderId="111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79" fillId="0" borderId="0"/>
    <xf numFmtId="176" fontId="88" fillId="0" borderId="0" applyBorder="0" applyProtection="0"/>
    <xf numFmtId="0" fontId="88" fillId="0" borderId="0"/>
    <xf numFmtId="165" fontId="88" fillId="0" borderId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7" fontId="179" fillId="0" borderId="0"/>
    <xf numFmtId="178" fontId="179" fillId="0" borderId="0"/>
    <xf numFmtId="0" fontId="210" fillId="0" borderId="0" applyBorder="0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04" fillId="0" borderId="109" applyProtection="0"/>
    <xf numFmtId="0" fontId="213" fillId="0" borderId="0" applyBorder="0" applyProtection="0"/>
    <xf numFmtId="0" fontId="210" fillId="0" borderId="0" applyBorder="0" applyProtection="0"/>
    <xf numFmtId="0" fontId="205" fillId="0" borderId="110" applyProtection="0"/>
    <xf numFmtId="0" fontId="205" fillId="0" borderId="110" applyProtection="0"/>
    <xf numFmtId="0" fontId="205" fillId="0" borderId="110" applyProtection="0"/>
    <xf numFmtId="0" fontId="206" fillId="0" borderId="79" applyProtection="0"/>
    <xf numFmtId="0" fontId="206" fillId="0" borderId="79" applyProtection="0"/>
    <xf numFmtId="0" fontId="206" fillId="0" borderId="79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2" fontId="211" fillId="0" borderId="0">
      <protection locked="0"/>
    </xf>
    <xf numFmtId="2" fontId="211" fillId="0" borderId="0">
      <protection locked="0"/>
    </xf>
    <xf numFmtId="0" fontId="212" fillId="0" borderId="60" applyProtection="0"/>
    <xf numFmtId="0" fontId="212" fillId="0" borderId="60" applyProtection="0"/>
    <xf numFmtId="0" fontId="212" fillId="0" borderId="60" applyProtection="0"/>
    <xf numFmtId="174" fontId="197" fillId="0" borderId="0">
      <protection locked="0"/>
    </xf>
    <xf numFmtId="179" fontId="197" fillId="0" borderId="0">
      <protection locked="0"/>
    </xf>
    <xf numFmtId="176" fontId="177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79" fillId="0" borderId="0"/>
    <xf numFmtId="0" fontId="209" fillId="0" borderId="0" applyBorder="0" applyProtection="0"/>
    <xf numFmtId="0" fontId="231" fillId="0" borderId="0"/>
    <xf numFmtId="0" fontId="232" fillId="118" borderId="0"/>
    <xf numFmtId="0" fontId="232" fillId="119" borderId="0"/>
    <xf numFmtId="0" fontId="231" fillId="120" borderId="0"/>
    <xf numFmtId="0" fontId="233" fillId="121" borderId="0"/>
    <xf numFmtId="0" fontId="234" fillId="122" borderId="0"/>
    <xf numFmtId="0" fontId="235" fillId="0" borderId="0"/>
    <xf numFmtId="0" fontId="236" fillId="66" borderId="0"/>
    <xf numFmtId="0" fontId="237" fillId="0" borderId="0"/>
    <xf numFmtId="0" fontId="238" fillId="0" borderId="0"/>
    <xf numFmtId="0" fontId="239" fillId="0" borderId="0"/>
    <xf numFmtId="0" fontId="240" fillId="85" borderId="0"/>
    <xf numFmtId="0" fontId="161" fillId="0" borderId="0"/>
    <xf numFmtId="0" fontId="161" fillId="0" borderId="0"/>
    <xf numFmtId="0" fontId="233" fillId="0" borderId="0"/>
    <xf numFmtId="0" fontId="88" fillId="0" borderId="0"/>
    <xf numFmtId="0" fontId="88" fillId="0" borderId="0"/>
    <xf numFmtId="176" fontId="88" fillId="0" borderId="0" applyBorder="0" applyProtection="0"/>
    <xf numFmtId="0" fontId="1" fillId="0" borderId="0"/>
    <xf numFmtId="0" fontId="67" fillId="0" borderId="164" applyNumberFormat="0" applyFill="0" applyAlignment="0" applyProtection="0"/>
    <xf numFmtId="0" fontId="67" fillId="0" borderId="164" applyNumberFormat="0" applyFill="0" applyAlignment="0" applyProtection="0"/>
    <xf numFmtId="0" fontId="67" fillId="0" borderId="164" applyNumberFormat="0" applyFill="0" applyAlignment="0" applyProtection="0"/>
    <xf numFmtId="0" fontId="60" fillId="8" borderId="163" applyNumberFormat="0" applyAlignment="0" applyProtection="0"/>
    <xf numFmtId="0" fontId="60" fillId="8" borderId="163" applyNumberFormat="0" applyAlignment="0" applyProtection="0"/>
    <xf numFmtId="0" fontId="60" fillId="8" borderId="163" applyNumberFormat="0" applyAlignment="0" applyProtection="0"/>
    <xf numFmtId="0" fontId="60" fillId="8" borderId="163" applyNumberFormat="0" applyAlignment="0" applyProtection="0"/>
    <xf numFmtId="9" fontId="1" fillId="0" borderId="0" applyFont="0" applyFill="0" applyBorder="0" applyAlignment="0" applyProtection="0"/>
    <xf numFmtId="0" fontId="60" fillId="8" borderId="163" applyNumberFormat="0" applyAlignment="0" applyProtection="0"/>
    <xf numFmtId="0" fontId="50" fillId="23" borderId="162" applyNumberFormat="0" applyAlignment="0" applyProtection="0"/>
    <xf numFmtId="0" fontId="50" fillId="23" borderId="162" applyNumberFormat="0" applyAlignment="0" applyProtection="0"/>
    <xf numFmtId="0" fontId="50" fillId="23" borderId="162" applyNumberFormat="0" applyAlignment="0" applyProtection="0"/>
    <xf numFmtId="0" fontId="50" fillId="23" borderId="162" applyNumberFormat="0" applyAlignment="0" applyProtection="0"/>
    <xf numFmtId="0" fontId="50" fillId="23" borderId="162" applyNumberFormat="0" applyAlignment="0" applyProtection="0"/>
    <xf numFmtId="0" fontId="1" fillId="0" borderId="0"/>
    <xf numFmtId="0" fontId="57" fillId="7" borderId="161" applyNumberFormat="0" applyAlignment="0" applyProtection="0"/>
    <xf numFmtId="0" fontId="57" fillId="8" borderId="161" applyNumberFormat="0" applyAlignment="0" applyProtection="0"/>
    <xf numFmtId="0" fontId="57" fillId="7" borderId="161" applyNumberFormat="0" applyAlignment="0" applyProtection="0"/>
    <xf numFmtId="0" fontId="57" fillId="7" borderId="161" applyNumberFormat="0" applyAlignment="0" applyProtection="0"/>
    <xf numFmtId="0" fontId="57" fillId="7" borderId="161" applyNumberFormat="0" applyAlignment="0" applyProtection="0"/>
    <xf numFmtId="0" fontId="1" fillId="0" borderId="0"/>
    <xf numFmtId="0" fontId="54" fillId="8" borderId="161" applyNumberFormat="0" applyAlignment="0" applyProtection="0"/>
    <xf numFmtId="0" fontId="54" fillId="8" borderId="161" applyNumberFormat="0" applyAlignment="0" applyProtection="0"/>
    <xf numFmtId="0" fontId="54" fillId="8" borderId="161" applyNumberFormat="0" applyAlignment="0" applyProtection="0"/>
    <xf numFmtId="0" fontId="54" fillId="8" borderId="161" applyNumberFormat="0" applyAlignment="0" applyProtection="0"/>
    <xf numFmtId="0" fontId="54" fillId="8" borderId="161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7" fillId="0" borderId="164" applyNumberFormat="0" applyFill="0" applyAlignment="0" applyProtection="0"/>
    <xf numFmtId="43" fontId="1" fillId="0" borderId="0" applyFont="0" applyFill="0" applyBorder="0" applyAlignment="0" applyProtection="0"/>
  </cellStyleXfs>
  <cellXfs count="472">
    <xf numFmtId="0" fontId="0" fillId="0" borderId="0" xfId="0"/>
    <xf numFmtId="0" fontId="103" fillId="0" borderId="0" xfId="0" applyFont="1"/>
    <xf numFmtId="0" fontId="50" fillId="0" borderId="0" xfId="0" applyFont="1"/>
    <xf numFmtId="0" fontId="0" fillId="0" borderId="19" xfId="0" applyBorder="1"/>
    <xf numFmtId="0" fontId="0" fillId="0" borderId="26" xfId="0" applyBorder="1"/>
    <xf numFmtId="0" fontId="104" fillId="0" borderId="0" xfId="0" applyFont="1"/>
    <xf numFmtId="0" fontId="104" fillId="24" borderId="17" xfId="0" applyFont="1" applyFill="1" applyBorder="1" applyAlignment="1">
      <alignment horizontal="center" vertical="center" wrapText="1"/>
    </xf>
    <xf numFmtId="3" fontId="104" fillId="26" borderId="17" xfId="0" applyNumberFormat="1" applyFont="1" applyFill="1" applyBorder="1" applyAlignment="1">
      <alignment horizontal="right" vertical="top" wrapText="1"/>
    </xf>
    <xf numFmtId="0" fontId="104" fillId="26" borderId="17" xfId="0" applyFont="1" applyFill="1" applyBorder="1"/>
    <xf numFmtId="0" fontId="104" fillId="26" borderId="25" xfId="0" applyFont="1" applyFill="1" applyBorder="1"/>
    <xf numFmtId="0" fontId="104" fillId="27" borderId="22" xfId="0" applyFont="1" applyFill="1" applyBorder="1" applyAlignment="1">
      <alignment horizontal="center" wrapText="1"/>
    </xf>
    <xf numFmtId="0" fontId="104" fillId="27" borderId="23" xfId="0" applyFont="1" applyFill="1" applyBorder="1" applyAlignment="1">
      <alignment horizontal="center" wrapText="1"/>
    </xf>
    <xf numFmtId="0" fontId="104" fillId="27" borderId="18" xfId="0" applyFont="1" applyFill="1" applyBorder="1" applyAlignment="1">
      <alignment horizontal="center" wrapText="1"/>
    </xf>
    <xf numFmtId="3" fontId="104" fillId="28" borderId="17" xfId="0" applyNumberFormat="1" applyFont="1" applyFill="1" applyBorder="1" applyAlignment="1">
      <alignment horizontal="right" vertical="top" wrapText="1"/>
    </xf>
    <xf numFmtId="0" fontId="104" fillId="28" borderId="17" xfId="0" applyFont="1" applyFill="1" applyBorder="1"/>
    <xf numFmtId="0" fontId="104" fillId="29" borderId="23" xfId="0" applyFont="1" applyFill="1" applyBorder="1" applyAlignment="1">
      <alignment horizontal="center" wrapText="1"/>
    </xf>
    <xf numFmtId="0" fontId="104" fillId="29" borderId="18" xfId="0" applyFont="1" applyFill="1" applyBorder="1" applyAlignment="1">
      <alignment horizontal="center" wrapText="1"/>
    </xf>
    <xf numFmtId="0" fontId="104" fillId="29" borderId="17" xfId="0" applyFont="1" applyFill="1" applyBorder="1" applyAlignment="1">
      <alignment horizontal="center" wrapText="1"/>
    </xf>
    <xf numFmtId="0" fontId="104" fillId="29" borderId="22" xfId="0" applyFont="1" applyFill="1" applyBorder="1" applyAlignment="1">
      <alignment horizontal="center" wrapText="1"/>
    </xf>
    <xf numFmtId="0" fontId="104" fillId="27" borderId="21" xfId="0" applyFont="1" applyFill="1" applyBorder="1" applyAlignment="1">
      <alignment horizontal="center" vertical="top" wrapText="1"/>
    </xf>
    <xf numFmtId="0" fontId="104" fillId="27" borderId="0" xfId="0" applyFont="1" applyFill="1" applyBorder="1" applyAlignment="1">
      <alignment vertical="top" wrapText="1"/>
    </xf>
    <xf numFmtId="0" fontId="104" fillId="27" borderId="17" xfId="0" applyFont="1" applyFill="1" applyBorder="1" applyAlignment="1">
      <alignment horizontal="center" wrapText="1"/>
    </xf>
    <xf numFmtId="0" fontId="104" fillId="27" borderId="19" xfId="0" applyFont="1" applyFill="1" applyBorder="1" applyAlignment="1">
      <alignment horizontal="center" vertical="top" wrapText="1"/>
    </xf>
    <xf numFmtId="0" fontId="104" fillId="27" borderId="24" xfId="0" applyFont="1" applyFill="1" applyBorder="1" applyAlignment="1">
      <alignment horizontal="center" vertical="top" wrapText="1"/>
    </xf>
    <xf numFmtId="0" fontId="104" fillId="27" borderId="0" xfId="0" applyFont="1" applyFill="1" applyBorder="1" applyAlignment="1">
      <alignment horizontal="center" vertical="top" wrapText="1"/>
    </xf>
    <xf numFmtId="0" fontId="104" fillId="29" borderId="0" xfId="0" applyFont="1" applyFill="1" applyBorder="1" applyAlignment="1">
      <alignment horizontal="center" wrapText="1"/>
    </xf>
    <xf numFmtId="0" fontId="104" fillId="32" borderId="22" xfId="0" applyFont="1" applyFill="1" applyBorder="1" applyAlignment="1">
      <alignment horizontal="center" wrapText="1"/>
    </xf>
    <xf numFmtId="0" fontId="104" fillId="32" borderId="23" xfId="0" applyFont="1" applyFill="1" applyBorder="1" applyAlignment="1">
      <alignment horizontal="center" wrapText="1"/>
    </xf>
    <xf numFmtId="0" fontId="104" fillId="32" borderId="18" xfId="0" applyFont="1" applyFill="1" applyBorder="1" applyAlignment="1">
      <alignment horizontal="center" wrapText="1"/>
    </xf>
    <xf numFmtId="0" fontId="104" fillId="32" borderId="20" xfId="0" applyFont="1" applyFill="1" applyBorder="1" applyAlignment="1">
      <alignment horizontal="center" wrapText="1"/>
    </xf>
    <xf numFmtId="0" fontId="104" fillId="32" borderId="17" xfId="0" applyFont="1" applyFill="1" applyBorder="1" applyAlignment="1">
      <alignment horizontal="center" wrapText="1"/>
    </xf>
    <xf numFmtId="0" fontId="104" fillId="32" borderId="0" xfId="0" applyFont="1" applyFill="1" applyBorder="1" applyAlignment="1">
      <alignment horizontal="center" wrapText="1"/>
    </xf>
    <xf numFmtId="3" fontId="104" fillId="31" borderId="17" xfId="0" applyNumberFormat="1" applyFont="1" applyFill="1" applyBorder="1" applyAlignment="1">
      <alignment horizontal="right" vertical="top" wrapText="1"/>
    </xf>
    <xf numFmtId="0" fontId="104" fillId="31" borderId="17" xfId="0" applyFont="1" applyFill="1" applyBorder="1"/>
    <xf numFmtId="3" fontId="104" fillId="31" borderId="22" xfId="0" applyNumberFormat="1" applyFont="1" applyFill="1" applyBorder="1" applyAlignment="1">
      <alignment horizontal="right" vertical="top" wrapText="1"/>
    </xf>
    <xf numFmtId="0" fontId="104" fillId="31" borderId="22" xfId="0" applyFont="1" applyFill="1" applyBorder="1"/>
    <xf numFmtId="3" fontId="106" fillId="24" borderId="17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/>
    </xf>
    <xf numFmtId="3" fontId="106" fillId="29" borderId="17" xfId="0" applyNumberFormat="1" applyFont="1" applyFill="1" applyBorder="1" applyAlignment="1">
      <alignment horizontal="center" vertical="center" wrapText="1"/>
    </xf>
    <xf numFmtId="3" fontId="106" fillId="27" borderId="17" xfId="0" applyNumberFormat="1" applyFont="1" applyFill="1" applyBorder="1" applyAlignment="1">
      <alignment horizontal="center" vertical="center" wrapText="1"/>
    </xf>
    <xf numFmtId="3" fontId="106" fillId="27" borderId="0" xfId="0" applyNumberFormat="1" applyFont="1" applyFill="1" applyBorder="1" applyAlignment="1">
      <alignment horizontal="center" vertical="center" wrapText="1"/>
    </xf>
    <xf numFmtId="3" fontId="106" fillId="27" borderId="25" xfId="0" applyNumberFormat="1" applyFont="1" applyFill="1" applyBorder="1" applyAlignment="1">
      <alignment horizontal="center" vertical="center" wrapText="1"/>
    </xf>
    <xf numFmtId="3" fontId="106" fillId="32" borderId="17" xfId="0" applyNumberFormat="1" applyFont="1" applyFill="1" applyBorder="1" applyAlignment="1">
      <alignment horizontal="center" vertical="center" wrapText="1"/>
    </xf>
    <xf numFmtId="3" fontId="106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5" fillId="24" borderId="126" xfId="0" applyFont="1" applyFill="1" applyBorder="1" applyAlignment="1" applyProtection="1"/>
    <xf numFmtId="0" fontId="105" fillId="24" borderId="127" xfId="0" applyFont="1" applyFill="1" applyBorder="1" applyProtection="1"/>
    <xf numFmtId="0" fontId="122" fillId="24" borderId="127" xfId="0" applyFont="1" applyFill="1" applyBorder="1" applyProtection="1"/>
    <xf numFmtId="0" fontId="122" fillId="24" borderId="128" xfId="0" applyFont="1" applyFill="1" applyBorder="1" applyProtection="1"/>
    <xf numFmtId="0" fontId="122" fillId="0" borderId="0" xfId="0" applyFont="1" applyProtection="1"/>
    <xf numFmtId="0" fontId="105" fillId="24" borderId="26" xfId="0" applyFont="1" applyFill="1" applyBorder="1" applyAlignment="1" applyProtection="1"/>
    <xf numFmtId="0" fontId="105" fillId="24" borderId="0" xfId="0" applyFont="1" applyFill="1" applyBorder="1" applyAlignment="1" applyProtection="1"/>
    <xf numFmtId="0" fontId="122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2" fillId="24" borderId="29" xfId="0" applyFont="1" applyFill="1" applyBorder="1" applyProtection="1"/>
    <xf numFmtId="0" fontId="105" fillId="24" borderId="64" xfId="0" applyFont="1" applyFill="1" applyBorder="1" applyProtection="1"/>
    <xf numFmtId="0" fontId="105" fillId="24" borderId="65" xfId="0" applyFont="1" applyFill="1" applyBorder="1" applyProtection="1"/>
    <xf numFmtId="14" fontId="105" fillId="124" borderId="65" xfId="0" applyNumberFormat="1" applyFont="1" applyFill="1" applyBorder="1" applyProtection="1">
      <protection locked="0"/>
    </xf>
    <xf numFmtId="0" fontId="104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5" fillId="0" borderId="0" xfId="0" applyFont="1" applyProtection="1"/>
    <xf numFmtId="0" fontId="104" fillId="0" borderId="0" xfId="0" applyFont="1" applyProtection="1"/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02" xfId="0" applyFont="1" applyFill="1" applyBorder="1" applyAlignment="1" applyProtection="1">
      <alignment horizontal="center" wrapText="1"/>
    </xf>
    <xf numFmtId="0" fontId="104" fillId="24" borderId="63" xfId="0" applyFont="1" applyFill="1" applyBorder="1" applyAlignment="1" applyProtection="1">
      <alignment horizontal="center" vertical="top" wrapText="1"/>
    </xf>
    <xf numFmtId="0" fontId="104" fillId="24" borderId="0" xfId="0" applyFont="1" applyFill="1" applyBorder="1" applyAlignment="1" applyProtection="1">
      <alignment vertical="top" wrapText="1"/>
    </xf>
    <xf numFmtId="0" fontId="104" fillId="24" borderId="61" xfId="0" applyFont="1" applyFill="1" applyBorder="1" applyAlignment="1" applyProtection="1">
      <alignment horizontal="center" wrapText="1"/>
    </xf>
    <xf numFmtId="3" fontId="104" fillId="0" borderId="129" xfId="0" applyNumberFormat="1" applyFont="1" applyBorder="1" applyAlignment="1" applyProtection="1">
      <alignment horizontal="right" vertical="top" wrapText="1"/>
      <protection locked="0"/>
    </xf>
    <xf numFmtId="3" fontId="104" fillId="25" borderId="17" xfId="0" applyNumberFormat="1" applyFont="1" applyFill="1" applyBorder="1" applyAlignment="1" applyProtection="1">
      <alignment horizontal="right" vertical="top" wrapText="1"/>
    </xf>
    <xf numFmtId="3" fontId="104" fillId="0" borderId="17" xfId="0" applyNumberFormat="1" applyFont="1" applyBorder="1" applyAlignment="1" applyProtection="1">
      <alignment horizontal="right" vertical="top" wrapText="1"/>
      <protection locked="0"/>
    </xf>
    <xf numFmtId="0" fontId="241" fillId="0" borderId="129" xfId="1991" applyFont="1" applyBorder="1" applyProtection="1">
      <protection locked="0"/>
    </xf>
    <xf numFmtId="0" fontId="104" fillId="25" borderId="25" xfId="0" applyFont="1" applyFill="1" applyBorder="1" applyProtection="1"/>
    <xf numFmtId="0" fontId="104" fillId="24" borderId="23" xfId="0" applyFont="1" applyFill="1" applyBorder="1" applyAlignment="1" applyProtection="1">
      <alignment horizontal="center" wrapText="1"/>
    </xf>
    <xf numFmtId="0" fontId="104" fillId="24" borderId="29" xfId="0" applyFont="1" applyFill="1" applyBorder="1" applyAlignment="1" applyProtection="1">
      <alignment horizontal="center" vertical="top" wrapText="1"/>
    </xf>
    <xf numFmtId="0" fontId="104" fillId="24" borderId="17" xfId="0" applyFont="1" applyFill="1" applyBorder="1" applyAlignment="1" applyProtection="1">
      <alignment horizontal="center" wrapText="1"/>
    </xf>
    <xf numFmtId="0" fontId="104" fillId="24" borderId="30" xfId="0" applyFont="1" applyFill="1" applyBorder="1" applyAlignment="1" applyProtection="1">
      <alignment horizontal="center" vertical="top" wrapText="1"/>
    </xf>
    <xf numFmtId="0" fontId="104" fillId="24" borderId="0" xfId="0" applyFont="1" applyFill="1" applyBorder="1" applyAlignment="1" applyProtection="1">
      <alignment horizontal="center" vertical="top" wrapText="1"/>
    </xf>
    <xf numFmtId="0" fontId="104" fillId="24" borderId="18" xfId="0" applyFont="1" applyFill="1" applyBorder="1" applyAlignment="1" applyProtection="1">
      <alignment horizontal="center" wrapText="1"/>
    </xf>
    <xf numFmtId="0" fontId="104" fillId="24" borderId="22" xfId="0" applyFont="1" applyFill="1" applyBorder="1" applyAlignment="1" applyProtection="1">
      <alignment horizontal="center" wrapText="1"/>
    </xf>
    <xf numFmtId="3" fontId="104" fillId="25" borderId="0" xfId="0" applyNumberFormat="1" applyFont="1" applyFill="1" applyBorder="1" applyAlignment="1" applyProtection="1">
      <alignment horizontal="right" vertical="top" wrapText="1"/>
    </xf>
    <xf numFmtId="3" fontId="104" fillId="25" borderId="25" xfId="0" applyNumberFormat="1" applyFont="1" applyFill="1" applyBorder="1" applyAlignment="1" applyProtection="1">
      <alignment horizontal="right" vertical="top" wrapText="1"/>
    </xf>
    <xf numFmtId="0" fontId="104" fillId="24" borderId="0" xfId="0" applyFont="1" applyFill="1" applyBorder="1" applyAlignment="1" applyProtection="1">
      <alignment horizontal="center" wrapText="1"/>
    </xf>
    <xf numFmtId="0" fontId="104" fillId="25" borderId="17" xfId="0" applyFont="1" applyFill="1" applyBorder="1" applyProtection="1"/>
    <xf numFmtId="0" fontId="104" fillId="0" borderId="17" xfId="0" applyFont="1" applyBorder="1" applyProtection="1">
      <protection locked="0"/>
    </xf>
    <xf numFmtId="3" fontId="104" fillId="25" borderId="121" xfId="0" applyNumberFormat="1" applyFont="1" applyFill="1" applyBorder="1" applyAlignment="1" applyProtection="1">
      <alignment horizontal="right" vertical="top" wrapText="1"/>
    </xf>
    <xf numFmtId="3" fontId="104" fillId="25" borderId="62" xfId="0" applyNumberFormat="1" applyFont="1" applyFill="1" applyBorder="1" applyAlignment="1" applyProtection="1">
      <alignment horizontal="right" vertical="top" wrapText="1"/>
    </xf>
    <xf numFmtId="0" fontId="104" fillId="24" borderId="130" xfId="0" applyFont="1" applyFill="1" applyBorder="1" applyAlignment="1" applyProtection="1">
      <alignment horizontal="center" wrapText="1"/>
    </xf>
    <xf numFmtId="3" fontId="104" fillId="25" borderId="22" xfId="0" applyNumberFormat="1" applyFont="1" applyFill="1" applyBorder="1" applyAlignment="1" applyProtection="1">
      <alignment horizontal="right" vertical="top" wrapText="1"/>
    </xf>
    <xf numFmtId="0" fontId="104" fillId="25" borderId="22" xfId="0" applyFont="1" applyFill="1" applyBorder="1" applyProtection="1"/>
    <xf numFmtId="3" fontId="105" fillId="25" borderId="17" xfId="0" applyNumberFormat="1" applyFont="1" applyFill="1" applyBorder="1" applyAlignment="1" applyProtection="1">
      <alignment horizontal="right" vertical="top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105" fillId="0" borderId="0" xfId="0" applyFont="1" applyAlignment="1"/>
    <xf numFmtId="0" fontId="105" fillId="0" borderId="0" xfId="0" applyFont="1"/>
    <xf numFmtId="3" fontId="104" fillId="25" borderId="102" xfId="0" applyNumberFormat="1" applyFont="1" applyFill="1" applyBorder="1" applyAlignment="1" applyProtection="1">
      <alignment horizontal="right" vertical="top" wrapText="1"/>
    </xf>
    <xf numFmtId="0" fontId="104" fillId="25" borderId="102" xfId="0" applyFont="1" applyFill="1" applyBorder="1" applyProtection="1"/>
    <xf numFmtId="0" fontId="105" fillId="24" borderId="133" xfId="0" applyFont="1" applyFill="1" applyBorder="1" applyAlignment="1" applyProtection="1"/>
    <xf numFmtId="0" fontId="105" fillId="24" borderId="130" xfId="0" applyFont="1" applyFill="1" applyBorder="1" applyProtection="1"/>
    <xf numFmtId="0" fontId="122" fillId="24" borderId="130" xfId="0" applyFont="1" applyFill="1" applyBorder="1" applyProtection="1"/>
    <xf numFmtId="0" fontId="122" fillId="24" borderId="21" xfId="0" applyFont="1" applyFill="1" applyBorder="1" applyProtection="1"/>
    <xf numFmtId="0" fontId="0" fillId="0" borderId="0" xfId="0" applyProtection="1">
      <protection locked="0"/>
    </xf>
    <xf numFmtId="3" fontId="242" fillId="0" borderId="17" xfId="0" applyNumberFormat="1" applyFont="1" applyBorder="1" applyAlignment="1" applyProtection="1">
      <alignment horizontal="right" vertical="top" wrapText="1"/>
      <protection locked="0"/>
    </xf>
    <xf numFmtId="3" fontId="242" fillId="125" borderId="17" xfId="0" applyNumberFormat="1" applyFont="1" applyFill="1" applyBorder="1" applyAlignment="1" applyProtection="1">
      <alignment horizontal="right" vertical="top" wrapText="1"/>
    </xf>
    <xf numFmtId="0" fontId="242" fillId="0" borderId="17" xfId="0" applyFont="1" applyBorder="1" applyAlignment="1" applyProtection="1">
      <protection locked="0"/>
    </xf>
    <xf numFmtId="0" fontId="242" fillId="125" borderId="25" xfId="0" applyFont="1" applyFill="1" applyBorder="1" applyAlignment="1" applyProtection="1"/>
    <xf numFmtId="3" fontId="242" fillId="125" borderId="0" xfId="0" applyNumberFormat="1" applyFont="1" applyFill="1" applyAlignment="1" applyProtection="1">
      <alignment horizontal="right" vertical="top" wrapText="1"/>
    </xf>
    <xf numFmtId="3" fontId="242" fillId="125" borderId="25" xfId="0" applyNumberFormat="1" applyFont="1" applyFill="1" applyBorder="1" applyAlignment="1" applyProtection="1">
      <alignment horizontal="right" vertical="top" wrapText="1"/>
    </xf>
    <xf numFmtId="0" fontId="242" fillId="125" borderId="17" xfId="0" applyFont="1" applyFill="1" applyBorder="1" applyAlignment="1" applyProtection="1"/>
    <xf numFmtId="3" fontId="242" fillId="125" borderId="121" xfId="0" applyNumberFormat="1" applyFont="1" applyFill="1" applyBorder="1" applyAlignment="1" applyProtection="1">
      <alignment horizontal="right" vertical="top" wrapText="1"/>
    </xf>
    <xf numFmtId="3" fontId="242" fillId="125" borderId="62" xfId="0" applyNumberFormat="1" applyFont="1" applyFill="1" applyBorder="1" applyAlignment="1" applyProtection="1">
      <alignment horizontal="right" vertical="top" wrapText="1"/>
    </xf>
    <xf numFmtId="3" fontId="242" fillId="125" borderId="102" xfId="0" applyNumberFormat="1" applyFont="1" applyFill="1" applyBorder="1" applyAlignment="1" applyProtection="1">
      <alignment horizontal="right" vertical="top" wrapText="1"/>
    </xf>
    <xf numFmtId="0" fontId="242" fillId="125" borderId="102" xfId="0" applyFont="1" applyFill="1" applyBorder="1" applyAlignment="1" applyProtection="1"/>
    <xf numFmtId="0" fontId="243" fillId="126" borderId="134" xfId="0" applyFont="1" applyFill="1" applyBorder="1" applyAlignment="1" applyProtection="1"/>
    <xf numFmtId="0" fontId="243" fillId="126" borderId="135" xfId="0" applyFont="1" applyFill="1" applyBorder="1" applyProtection="1"/>
    <xf numFmtId="0" fontId="212" fillId="126" borderId="135" xfId="0" applyFont="1" applyFill="1" applyBorder="1" applyProtection="1"/>
    <xf numFmtId="0" fontId="243" fillId="126" borderId="136" xfId="0" applyFont="1" applyFill="1" applyBorder="1" applyAlignment="1" applyProtection="1"/>
    <xf numFmtId="0" fontId="243" fillId="126" borderId="0" xfId="0" applyFont="1" applyFill="1" applyBorder="1" applyAlignment="1" applyProtection="1"/>
    <xf numFmtId="0" fontId="212" fillId="127" borderId="0" xfId="0" applyFont="1" applyFill="1" applyBorder="1" applyProtection="1">
      <protection locked="0"/>
    </xf>
    <xf numFmtId="0" fontId="0" fillId="126" borderId="0" xfId="0" applyFill="1" applyBorder="1" applyProtection="1"/>
    <xf numFmtId="0" fontId="243" fillId="126" borderId="137" xfId="0" applyFont="1" applyFill="1" applyBorder="1" applyProtection="1"/>
    <xf numFmtId="0" fontId="243" fillId="126" borderId="138" xfId="0" applyFont="1" applyFill="1" applyBorder="1" applyProtection="1"/>
    <xf numFmtId="204" fontId="243" fillId="127" borderId="138" xfId="0" applyNumberFormat="1" applyFont="1" applyFill="1" applyBorder="1" applyProtection="1">
      <protection locked="0"/>
    </xf>
    <xf numFmtId="0" fontId="0" fillId="126" borderId="138" xfId="0" applyFill="1" applyBorder="1" applyProtection="1"/>
    <xf numFmtId="0" fontId="212" fillId="126" borderId="139" xfId="0" applyFont="1" applyFill="1" applyBorder="1" applyProtection="1"/>
    <xf numFmtId="0" fontId="212" fillId="126" borderId="111" xfId="0" applyFont="1" applyFill="1" applyBorder="1" applyProtection="1"/>
    <xf numFmtId="0" fontId="242" fillId="126" borderId="138" xfId="0" applyFont="1" applyFill="1" applyBorder="1" applyProtection="1"/>
    <xf numFmtId="0" fontId="0" fillId="126" borderId="140" xfId="0" applyFill="1" applyBorder="1" applyProtection="1"/>
    <xf numFmtId="3" fontId="242" fillId="0" borderId="141" xfId="0" applyNumberFormat="1" applyFont="1" applyBorder="1" applyAlignment="1" applyProtection="1">
      <alignment horizontal="right" vertical="top" wrapText="1"/>
      <protection locked="0"/>
    </xf>
    <xf numFmtId="3" fontId="242" fillId="128" borderId="141" xfId="0" applyNumberFormat="1" applyFont="1" applyFill="1" applyBorder="1" applyAlignment="1" applyProtection="1">
      <alignment horizontal="right" vertical="top" wrapText="1"/>
    </xf>
    <xf numFmtId="0" fontId="242" fillId="0" borderId="141" xfId="0" applyFont="1" applyBorder="1" applyProtection="1">
      <protection locked="0"/>
    </xf>
    <xf numFmtId="0" fontId="242" fillId="128" borderId="142" xfId="0" applyFont="1" applyFill="1" applyBorder="1" applyProtection="1"/>
    <xf numFmtId="3" fontId="242" fillId="128" borderId="0" xfId="0" applyNumberFormat="1" applyFont="1" applyFill="1" applyBorder="1" applyAlignment="1" applyProtection="1">
      <alignment horizontal="right" vertical="top" wrapText="1"/>
    </xf>
    <xf numFmtId="3" fontId="242" fillId="128" borderId="142" xfId="0" applyNumberFormat="1" applyFont="1" applyFill="1" applyBorder="1" applyAlignment="1" applyProtection="1">
      <alignment horizontal="right" vertical="top" wrapText="1"/>
    </xf>
    <xf numFmtId="0" fontId="242" fillId="128" borderId="141" xfId="0" applyFont="1" applyFill="1" applyBorder="1" applyProtection="1"/>
    <xf numFmtId="3" fontId="242" fillId="128" borderId="111" xfId="0" applyNumberFormat="1" applyFont="1" applyFill="1" applyBorder="1" applyAlignment="1" applyProtection="1">
      <alignment horizontal="right" vertical="top" wrapText="1"/>
    </xf>
    <xf numFmtId="3" fontId="242" fillId="128" borderId="143" xfId="0" applyNumberFormat="1" applyFont="1" applyFill="1" applyBorder="1" applyAlignment="1" applyProtection="1">
      <alignment horizontal="right" vertical="top" wrapText="1"/>
    </xf>
    <xf numFmtId="0" fontId="242" fillId="128" borderId="143" xfId="0" applyFont="1" applyFill="1" applyBorder="1" applyProtection="1"/>
    <xf numFmtId="3" fontId="243" fillId="128" borderId="141" xfId="0" applyNumberFormat="1" applyFont="1" applyFill="1" applyBorder="1" applyAlignment="1" applyProtection="1">
      <alignment horizontal="right" vertical="top" wrapText="1"/>
    </xf>
    <xf numFmtId="0" fontId="244" fillId="129" borderId="59" xfId="0" applyFont="1" applyFill="1" applyBorder="1"/>
    <xf numFmtId="0" fontId="244" fillId="129" borderId="144" xfId="0" applyFont="1" applyFill="1" applyBorder="1"/>
    <xf numFmtId="0" fontId="159" fillId="129" borderId="144" xfId="0" applyFont="1" applyFill="1" applyBorder="1"/>
    <xf numFmtId="0" fontId="159" fillId="129" borderId="145" xfId="0" applyFont="1" applyFill="1" applyBorder="1"/>
    <xf numFmtId="0" fontId="244" fillId="129" borderId="146" xfId="0" applyFont="1" applyFill="1" applyBorder="1"/>
    <xf numFmtId="0" fontId="244" fillId="129" borderId="0" xfId="0" applyFont="1" applyFill="1" applyBorder="1"/>
    <xf numFmtId="0" fontId="159" fillId="130" borderId="0" xfId="0" applyFont="1" applyFill="1" applyBorder="1" applyAlignment="1">
      <alignment horizontal="left"/>
    </xf>
    <xf numFmtId="0" fontId="0" fillId="129" borderId="0" xfId="0" applyFont="1" applyFill="1" applyBorder="1"/>
    <xf numFmtId="0" fontId="159" fillId="129" borderId="31" xfId="0" applyFont="1" applyFill="1" applyBorder="1"/>
    <xf numFmtId="0" fontId="244" fillId="129" borderId="147" xfId="0" applyFont="1" applyFill="1" applyBorder="1"/>
    <xf numFmtId="0" fontId="244" fillId="129" borderId="53" xfId="0" applyFont="1" applyFill="1" applyBorder="1"/>
    <xf numFmtId="14" fontId="244" fillId="130" borderId="53" xfId="0" applyNumberFormat="1" applyFont="1" applyFill="1" applyBorder="1"/>
    <xf numFmtId="0" fontId="245" fillId="129" borderId="53" xfId="0" applyFont="1" applyFill="1" applyBorder="1"/>
    <xf numFmtId="0" fontId="0" fillId="129" borderId="53" xfId="0" applyFont="1" applyFill="1" applyBorder="1"/>
    <xf numFmtId="0" fontId="0" fillId="129" borderId="32" xfId="0" applyFont="1" applyFill="1" applyBorder="1"/>
    <xf numFmtId="3" fontId="245" fillId="0" borderId="148" xfId="0" applyNumberFormat="1" applyFont="1" applyBorder="1" applyAlignment="1">
      <alignment horizontal="right" vertical="top" wrapText="1"/>
    </xf>
    <xf numFmtId="3" fontId="245" fillId="131" borderId="148" xfId="0" applyNumberFormat="1" applyFont="1" applyFill="1" applyBorder="1" applyAlignment="1">
      <alignment horizontal="right" vertical="top" wrapText="1"/>
    </xf>
    <xf numFmtId="0" fontId="245" fillId="0" borderId="148" xfId="0" applyFont="1" applyBorder="1" applyAlignment="1">
      <alignment horizontal="center"/>
    </xf>
    <xf numFmtId="0" fontId="245" fillId="131" borderId="149" xfId="0" applyFont="1" applyFill="1" applyBorder="1"/>
    <xf numFmtId="0" fontId="245" fillId="0" borderId="148" xfId="0" applyFont="1" applyBorder="1" applyAlignment="1"/>
    <xf numFmtId="0" fontId="245" fillId="0" borderId="148" xfId="0" applyFont="1" applyBorder="1"/>
    <xf numFmtId="0" fontId="239" fillId="0" borderId="148" xfId="0" applyFont="1" applyBorder="1" applyAlignment="1">
      <alignment horizontal="center"/>
    </xf>
    <xf numFmtId="3" fontId="161" fillId="0" borderId="148" xfId="0" applyNumberFormat="1" applyFont="1" applyBorder="1" applyAlignment="1">
      <alignment horizontal="right" vertical="top" wrapText="1"/>
    </xf>
    <xf numFmtId="3" fontId="161" fillId="131" borderId="148" xfId="0" applyNumberFormat="1" applyFont="1" applyFill="1" applyBorder="1" applyAlignment="1">
      <alignment horizontal="right" vertical="top" wrapText="1"/>
    </xf>
    <xf numFmtId="0" fontId="161" fillId="0" borderId="148" xfId="0" applyFont="1" applyBorder="1" applyAlignment="1">
      <alignment horizontal="center"/>
    </xf>
    <xf numFmtId="0" fontId="161" fillId="131" borderId="149" xfId="0" applyFont="1" applyFill="1" applyBorder="1"/>
    <xf numFmtId="0" fontId="161" fillId="0" borderId="148" xfId="0" applyFont="1" applyBorder="1"/>
    <xf numFmtId="3" fontId="245" fillId="131" borderId="0" xfId="0" applyNumberFormat="1" applyFont="1" applyFill="1" applyBorder="1" applyAlignment="1">
      <alignment horizontal="right" vertical="top" wrapText="1"/>
    </xf>
    <xf numFmtId="3" fontId="239" fillId="132" borderId="148" xfId="0" applyNumberFormat="1" applyFont="1" applyFill="1" applyBorder="1" applyAlignment="1">
      <alignment horizontal="center"/>
    </xf>
    <xf numFmtId="3" fontId="245" fillId="131" borderId="149" xfId="0" applyNumberFormat="1" applyFont="1" applyFill="1" applyBorder="1" applyAlignment="1">
      <alignment horizontal="center" vertical="top" wrapText="1"/>
    </xf>
    <xf numFmtId="0" fontId="245" fillId="131" borderId="148" xfId="0" applyFont="1" applyFill="1" applyBorder="1"/>
    <xf numFmtId="3" fontId="245" fillId="130" borderId="148" xfId="0" applyNumberFormat="1" applyFont="1" applyFill="1" applyBorder="1" applyAlignment="1">
      <alignment horizontal="right" vertical="top" wrapText="1"/>
    </xf>
    <xf numFmtId="3" fontId="245" fillId="131" borderId="149" xfId="0" applyNumberFormat="1" applyFont="1" applyFill="1" applyBorder="1" applyAlignment="1">
      <alignment horizontal="right" vertical="top" wrapText="1"/>
    </xf>
    <xf numFmtId="3" fontId="245" fillId="131" borderId="31" xfId="0" applyNumberFormat="1" applyFont="1" applyFill="1" applyBorder="1" applyAlignment="1">
      <alignment horizontal="right" vertical="top" wrapText="1"/>
    </xf>
    <xf numFmtId="3" fontId="245" fillId="131" borderId="0" xfId="0" applyNumberFormat="1" applyFont="1" applyFill="1" applyBorder="1" applyAlignment="1">
      <alignment horizontal="center" vertical="top" wrapText="1"/>
    </xf>
    <xf numFmtId="3" fontId="245" fillId="131" borderId="148" xfId="0" applyNumberFormat="1" applyFont="1" applyFill="1" applyBorder="1" applyAlignment="1">
      <alignment horizontal="center" vertical="top" wrapText="1"/>
    </xf>
    <xf numFmtId="3" fontId="245" fillId="131" borderId="150" xfId="0" applyNumberFormat="1" applyFont="1" applyFill="1" applyBorder="1" applyAlignment="1">
      <alignment horizontal="right" vertical="top" wrapText="1"/>
    </xf>
    <xf numFmtId="0" fontId="245" fillId="131" borderId="150" xfId="0" applyFont="1" applyFill="1" applyBorder="1"/>
    <xf numFmtId="3" fontId="239" fillId="0" borderId="148" xfId="0" applyNumberFormat="1" applyFont="1" applyBorder="1" applyAlignment="1">
      <alignment horizontal="center"/>
    </xf>
    <xf numFmtId="3" fontId="245" fillId="0" borderId="148" xfId="0" applyNumberFormat="1" applyFont="1" applyBorder="1" applyAlignment="1">
      <alignment horizontal="center" vertical="top" wrapText="1"/>
    </xf>
    <xf numFmtId="3" fontId="244" fillId="131" borderId="148" xfId="0" applyNumberFormat="1" applyFont="1" applyFill="1" applyBorder="1" applyAlignment="1">
      <alignment horizontal="right" vertical="top" wrapText="1"/>
    </xf>
    <xf numFmtId="3" fontId="244" fillId="131" borderId="148" xfId="0" applyNumberFormat="1" applyFont="1" applyFill="1" applyBorder="1" applyAlignment="1">
      <alignment horizontal="center" vertical="top" wrapText="1"/>
    </xf>
    <xf numFmtId="0" fontId="105" fillId="24" borderId="133" xfId="0" applyFont="1" applyFill="1" applyBorder="1"/>
    <xf numFmtId="0" fontId="105" fillId="24" borderId="130" xfId="0" applyFont="1" applyFill="1" applyBorder="1"/>
    <xf numFmtId="0" fontId="122" fillId="24" borderId="130" xfId="0" applyFont="1" applyFill="1" applyBorder="1"/>
    <xf numFmtId="0" fontId="122" fillId="24" borderId="21" xfId="0" applyFont="1" applyFill="1" applyBorder="1"/>
    <xf numFmtId="0" fontId="105" fillId="24" borderId="26" xfId="0" applyFont="1" applyFill="1" applyBorder="1"/>
    <xf numFmtId="0" fontId="105" fillId="24" borderId="0" xfId="0" applyFont="1" applyFill="1"/>
    <xf numFmtId="0" fontId="122" fillId="124" borderId="0" xfId="0" applyFont="1" applyFill="1" applyProtection="1">
      <protection locked="0"/>
    </xf>
    <xf numFmtId="0" fontId="0" fillId="24" borderId="0" xfId="0" applyFill="1"/>
    <xf numFmtId="0" fontId="122" fillId="24" borderId="29" xfId="0" applyFont="1" applyFill="1" applyBorder="1"/>
    <xf numFmtId="0" fontId="105" fillId="24" borderId="151" xfId="0" applyFont="1" applyFill="1" applyBorder="1"/>
    <xf numFmtId="0" fontId="105" fillId="24" borderId="152" xfId="0" applyFont="1" applyFill="1" applyBorder="1"/>
    <xf numFmtId="14" fontId="105" fillId="124" borderId="152" xfId="0" applyNumberFormat="1" applyFont="1" applyFill="1" applyBorder="1" applyProtection="1">
      <protection locked="0"/>
    </xf>
    <xf numFmtId="0" fontId="104" fillId="24" borderId="152" xfId="0" applyFont="1" applyFill="1" applyBorder="1"/>
    <xf numFmtId="0" fontId="0" fillId="24" borderId="152" xfId="0" applyFill="1" applyBorder="1"/>
    <xf numFmtId="0" fontId="0" fillId="24" borderId="153" xfId="0" applyFill="1" applyBorder="1"/>
    <xf numFmtId="3" fontId="104" fillId="25" borderId="17" xfId="0" applyNumberFormat="1" applyFont="1" applyFill="1" applyBorder="1" applyAlignment="1">
      <alignment horizontal="right" vertical="top" wrapText="1"/>
    </xf>
    <xf numFmtId="0" fontId="246" fillId="0" borderId="0" xfId="0" applyFont="1" applyAlignment="1" applyProtection="1">
      <alignment horizontal="right" wrapText="1"/>
      <protection locked="0"/>
    </xf>
    <xf numFmtId="0" fontId="246" fillId="0" borderId="26" xfId="0" applyFont="1" applyBorder="1" applyAlignment="1" applyProtection="1">
      <alignment horizontal="right" wrapText="1"/>
      <protection locked="0"/>
    </xf>
    <xf numFmtId="0" fontId="104" fillId="25" borderId="25" xfId="0" applyFont="1" applyFill="1" applyBorder="1"/>
    <xf numFmtId="0" fontId="246" fillId="0" borderId="130" xfId="0" applyFont="1" applyBorder="1" applyAlignment="1" applyProtection="1">
      <alignment horizontal="right" wrapText="1"/>
      <protection locked="0"/>
    </xf>
    <xf numFmtId="0" fontId="246" fillId="0" borderId="133" xfId="0" applyFont="1" applyBorder="1" applyAlignment="1" applyProtection="1">
      <alignment horizontal="right" wrapText="1"/>
      <protection locked="0"/>
    </xf>
    <xf numFmtId="0" fontId="0" fillId="0" borderId="133" xfId="0" applyBorder="1" applyAlignment="1" applyProtection="1">
      <alignment wrapText="1"/>
      <protection locked="0"/>
    </xf>
    <xf numFmtId="0" fontId="0" fillId="0" borderId="130" xfId="0" applyBorder="1" applyAlignment="1" applyProtection="1">
      <alignment wrapText="1"/>
      <protection locked="0"/>
    </xf>
    <xf numFmtId="3" fontId="104" fillId="25" borderId="0" xfId="0" applyNumberFormat="1" applyFont="1" applyFill="1" applyAlignment="1">
      <alignment horizontal="right" vertical="top" wrapText="1"/>
    </xf>
    <xf numFmtId="3" fontId="104" fillId="25" borderId="25" xfId="0" applyNumberFormat="1" applyFont="1" applyFill="1" applyBorder="1" applyAlignment="1">
      <alignment horizontal="right" vertical="top" wrapText="1"/>
    </xf>
    <xf numFmtId="0" fontId="104" fillId="25" borderId="17" xfId="0" applyFont="1" applyFill="1" applyBorder="1"/>
    <xf numFmtId="3" fontId="104" fillId="25" borderId="121" xfId="0" applyNumberFormat="1" applyFont="1" applyFill="1" applyBorder="1" applyAlignment="1">
      <alignment horizontal="right" vertical="top" wrapText="1"/>
    </xf>
    <xf numFmtId="3" fontId="104" fillId="25" borderId="62" xfId="0" applyNumberFormat="1" applyFont="1" applyFill="1" applyBorder="1" applyAlignment="1">
      <alignment horizontal="right" vertical="top" wrapText="1"/>
    </xf>
    <xf numFmtId="3" fontId="104" fillId="25" borderId="102" xfId="0" applyNumberFormat="1" applyFont="1" applyFill="1" applyBorder="1" applyAlignment="1">
      <alignment horizontal="right" vertical="top" wrapText="1"/>
    </xf>
    <xf numFmtId="0" fontId="104" fillId="25" borderId="102" xfId="0" applyFont="1" applyFill="1" applyBorder="1"/>
    <xf numFmtId="3" fontId="105" fillId="25" borderId="17" xfId="0" applyNumberFormat="1" applyFont="1" applyFill="1" applyBorder="1" applyAlignment="1">
      <alignment horizontal="right" vertical="top" wrapText="1"/>
    </xf>
    <xf numFmtId="0" fontId="104" fillId="0" borderId="0" xfId="234" applyFont="1"/>
    <xf numFmtId="14" fontId="247" fillId="133" borderId="0" xfId="234" applyNumberFormat="1" applyFont="1" applyFill="1"/>
    <xf numFmtId="3" fontId="104" fillId="0" borderId="17" xfId="234" applyNumberFormat="1" applyFont="1" applyBorder="1" applyAlignment="1">
      <alignment horizontal="right" vertical="top" wrapText="1"/>
    </xf>
    <xf numFmtId="3" fontId="104" fillId="25" borderId="17" xfId="234" applyNumberFormat="1" applyFont="1" applyFill="1" applyBorder="1" applyAlignment="1">
      <alignment horizontal="right" vertical="top" wrapText="1"/>
    </xf>
    <xf numFmtId="0" fontId="104" fillId="0" borderId="17" xfId="234" applyFont="1" applyBorder="1"/>
    <xf numFmtId="0" fontId="104" fillId="25" borderId="25" xfId="234" applyFont="1" applyFill="1" applyBorder="1"/>
    <xf numFmtId="3" fontId="104" fillId="0" borderId="17" xfId="234" applyNumberFormat="1" applyFont="1" applyBorder="1" applyAlignment="1" applyProtection="1">
      <alignment horizontal="right" vertical="top" wrapText="1"/>
    </xf>
    <xf numFmtId="0" fontId="104" fillId="0" borderId="17" xfId="234" applyFont="1" applyBorder="1" applyProtection="1"/>
    <xf numFmtId="3" fontId="104" fillId="25" borderId="0" xfId="234" applyNumberFormat="1" applyFont="1" applyFill="1" applyAlignment="1">
      <alignment horizontal="right" vertical="top" wrapText="1"/>
    </xf>
    <xf numFmtId="3" fontId="104" fillId="25" borderId="25" xfId="234" applyNumberFormat="1" applyFont="1" applyFill="1" applyBorder="1" applyAlignment="1">
      <alignment horizontal="right" vertical="top" wrapText="1"/>
    </xf>
    <xf numFmtId="0" fontId="104" fillId="25" borderId="17" xfId="234" applyFont="1" applyFill="1" applyBorder="1"/>
    <xf numFmtId="3" fontId="104" fillId="25" borderId="121" xfId="234" applyNumberFormat="1" applyFont="1" applyFill="1" applyBorder="1" applyAlignment="1">
      <alignment horizontal="right" vertical="top" wrapText="1"/>
    </xf>
    <xf numFmtId="3" fontId="104" fillId="25" borderId="62" xfId="234" applyNumberFormat="1" applyFont="1" applyFill="1" applyBorder="1" applyAlignment="1">
      <alignment horizontal="right" vertical="top" wrapText="1"/>
    </xf>
    <xf numFmtId="3" fontId="104" fillId="25" borderId="102" xfId="234" applyNumberFormat="1" applyFont="1" applyFill="1" applyBorder="1" applyAlignment="1">
      <alignment horizontal="right" vertical="top" wrapText="1"/>
    </xf>
    <xf numFmtId="0" fontId="104" fillId="25" borderId="102" xfId="234" applyFont="1" applyFill="1" applyBorder="1"/>
    <xf numFmtId="3" fontId="105" fillId="25" borderId="17" xfId="234" applyNumberFormat="1" applyFont="1" applyFill="1" applyBorder="1" applyAlignment="1">
      <alignment horizontal="right" vertical="top" wrapText="1"/>
    </xf>
    <xf numFmtId="0" fontId="243" fillId="134" borderId="133" xfId="0" applyFont="1" applyFill="1" applyBorder="1"/>
    <xf numFmtId="0" fontId="243" fillId="134" borderId="130" xfId="0" applyFont="1" applyFill="1" applyBorder="1"/>
    <xf numFmtId="0" fontId="212" fillId="134" borderId="130" xfId="0" applyFont="1" applyFill="1" applyBorder="1"/>
    <xf numFmtId="0" fontId="212" fillId="134" borderId="21" xfId="0" applyFont="1" applyFill="1" applyBorder="1"/>
    <xf numFmtId="0" fontId="243" fillId="134" borderId="26" xfId="0" applyFont="1" applyFill="1" applyBorder="1"/>
    <xf numFmtId="0" fontId="243" fillId="134" borderId="0" xfId="0" applyFont="1" applyFill="1"/>
    <xf numFmtId="0" fontId="212" fillId="127" borderId="0" xfId="0" applyFont="1" applyFill="1" applyProtection="1">
      <protection locked="0"/>
    </xf>
    <xf numFmtId="0" fontId="0" fillId="134" borderId="0" xfId="0" applyFill="1"/>
    <xf numFmtId="0" fontId="212" fillId="134" borderId="29" xfId="0" applyFont="1" applyFill="1" applyBorder="1"/>
    <xf numFmtId="0" fontId="243" fillId="134" borderId="151" xfId="0" applyFont="1" applyFill="1" applyBorder="1"/>
    <xf numFmtId="0" fontId="243" fillId="134" borderId="152" xfId="0" applyFont="1" applyFill="1" applyBorder="1"/>
    <xf numFmtId="204" fontId="243" fillId="127" borderId="152" xfId="0" applyNumberFormat="1" applyFont="1" applyFill="1" applyBorder="1" applyProtection="1">
      <protection locked="0"/>
    </xf>
    <xf numFmtId="0" fontId="242" fillId="134" borderId="152" xfId="0" applyFont="1" applyFill="1" applyBorder="1"/>
    <xf numFmtId="0" fontId="0" fillId="134" borderId="152" xfId="0" applyFill="1" applyBorder="1"/>
    <xf numFmtId="0" fontId="0" fillId="134" borderId="153" xfId="0" applyFill="1" applyBorder="1"/>
    <xf numFmtId="3" fontId="242" fillId="0" borderId="17" xfId="0" applyNumberFormat="1" applyFont="1" applyBorder="1" applyAlignment="1" applyProtection="1">
      <alignment horizontal="center" vertical="top" wrapText="1"/>
      <protection locked="0"/>
    </xf>
    <xf numFmtId="3" fontId="242" fillId="125" borderId="17" xfId="0" applyNumberFormat="1" applyFont="1" applyFill="1" applyBorder="1" applyAlignment="1">
      <alignment horizontal="right" vertical="top" wrapText="1"/>
    </xf>
    <xf numFmtId="0" fontId="242" fillId="0" borderId="17" xfId="0" applyFont="1" applyBorder="1" applyAlignment="1" applyProtection="1">
      <alignment horizontal="center"/>
      <protection locked="0"/>
    </xf>
    <xf numFmtId="0" fontId="242" fillId="125" borderId="25" xfId="0" applyFont="1" applyFill="1" applyBorder="1"/>
    <xf numFmtId="3" fontId="242" fillId="125" borderId="0" xfId="0" applyNumberFormat="1" applyFont="1" applyFill="1" applyAlignment="1">
      <alignment horizontal="right" vertical="top" wrapText="1"/>
    </xf>
    <xf numFmtId="3" fontId="242" fillId="125" borderId="25" xfId="0" applyNumberFormat="1" applyFont="1" applyFill="1" applyBorder="1" applyAlignment="1">
      <alignment horizontal="right" vertical="top" wrapText="1"/>
    </xf>
    <xf numFmtId="0" fontId="242" fillId="125" borderId="17" xfId="0" applyFont="1" applyFill="1" applyBorder="1"/>
    <xf numFmtId="3" fontId="242" fillId="125" borderId="121" xfId="0" applyNumberFormat="1" applyFont="1" applyFill="1" applyBorder="1" applyAlignment="1">
      <alignment horizontal="right" vertical="top" wrapText="1"/>
    </xf>
    <xf numFmtId="3" fontId="242" fillId="125" borderId="62" xfId="0" applyNumberFormat="1" applyFont="1" applyFill="1" applyBorder="1" applyAlignment="1">
      <alignment horizontal="right" vertical="top" wrapText="1"/>
    </xf>
    <xf numFmtId="3" fontId="242" fillId="125" borderId="102" xfId="0" applyNumberFormat="1" applyFont="1" applyFill="1" applyBorder="1" applyAlignment="1">
      <alignment horizontal="right" vertical="top" wrapText="1"/>
    </xf>
    <xf numFmtId="0" fontId="242" fillId="125" borderId="102" xfId="0" applyFont="1" applyFill="1" applyBorder="1"/>
    <xf numFmtId="3" fontId="243" fillId="125" borderId="17" xfId="0" applyNumberFormat="1" applyFont="1" applyFill="1" applyBorder="1" applyAlignment="1">
      <alignment horizontal="right" vertical="top" wrapText="1"/>
    </xf>
    <xf numFmtId="0" fontId="243" fillId="134" borderId="133" xfId="0" applyFont="1" applyFill="1" applyBorder="1" applyAlignment="1" applyProtection="1"/>
    <xf numFmtId="0" fontId="243" fillId="134" borderId="130" xfId="0" applyFont="1" applyFill="1" applyBorder="1" applyProtection="1"/>
    <xf numFmtId="0" fontId="212" fillId="134" borderId="130" xfId="0" applyFont="1" applyFill="1" applyBorder="1" applyProtection="1"/>
    <xf numFmtId="0" fontId="212" fillId="134" borderId="21" xfId="0" applyFont="1" applyFill="1" applyBorder="1" applyProtection="1"/>
    <xf numFmtId="0" fontId="243" fillId="134" borderId="26" xfId="0" applyFont="1" applyFill="1" applyBorder="1" applyAlignment="1" applyProtection="1"/>
    <xf numFmtId="0" fontId="243" fillId="134" borderId="0" xfId="0" applyFont="1" applyFill="1" applyBorder="1" applyAlignment="1" applyProtection="1"/>
    <xf numFmtId="0" fontId="0" fillId="134" borderId="0" xfId="0" applyFill="1" applyBorder="1" applyProtection="1"/>
    <xf numFmtId="0" fontId="212" fillId="134" borderId="29" xfId="0" applyFont="1" applyFill="1" applyBorder="1" applyProtection="1"/>
    <xf numFmtId="0" fontId="243" fillId="134" borderId="151" xfId="0" applyFont="1" applyFill="1" applyBorder="1" applyProtection="1"/>
    <xf numFmtId="0" fontId="243" fillId="134" borderId="152" xfId="0" applyFont="1" applyFill="1" applyBorder="1" applyProtection="1"/>
    <xf numFmtId="0" fontId="242" fillId="134" borderId="152" xfId="0" applyFont="1" applyFill="1" applyBorder="1" applyProtection="1"/>
    <xf numFmtId="0" fontId="0" fillId="134" borderId="152" xfId="0" applyFill="1" applyBorder="1" applyProtection="1"/>
    <xf numFmtId="0" fontId="0" fillId="134" borderId="153" xfId="0" applyFill="1" applyBorder="1" applyProtection="1"/>
    <xf numFmtId="0" fontId="0" fillId="0" borderId="154" xfId="0" applyFont="1" applyBorder="1" applyAlignment="1">
      <alignment wrapText="1"/>
    </xf>
    <xf numFmtId="0" fontId="242" fillId="125" borderId="25" xfId="0" applyFont="1" applyFill="1" applyBorder="1" applyProtection="1"/>
    <xf numFmtId="3" fontId="242" fillId="125" borderId="0" xfId="0" applyNumberFormat="1" applyFont="1" applyFill="1" applyBorder="1" applyAlignment="1" applyProtection="1">
      <alignment horizontal="right" vertical="top" wrapText="1"/>
    </xf>
    <xf numFmtId="0" fontId="242" fillId="125" borderId="17" xfId="0" applyFont="1" applyFill="1" applyBorder="1" applyProtection="1"/>
    <xf numFmtId="0" fontId="242" fillId="125" borderId="102" xfId="0" applyFont="1" applyFill="1" applyBorder="1" applyProtection="1"/>
    <xf numFmtId="3" fontId="243" fillId="125" borderId="17" xfId="0" applyNumberFormat="1" applyFont="1" applyFill="1" applyBorder="1" applyAlignment="1" applyProtection="1">
      <alignment horizontal="right" vertical="top" wrapText="1"/>
    </xf>
    <xf numFmtId="0" fontId="105" fillId="24" borderId="151" xfId="0" applyFont="1" applyFill="1" applyBorder="1" applyProtection="1"/>
    <xf numFmtId="0" fontId="105" fillId="24" borderId="152" xfId="0" applyFont="1" applyFill="1" applyBorder="1" applyProtection="1"/>
    <xf numFmtId="0" fontId="104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245" fillId="0" borderId="0" xfId="0" applyFont="1" applyAlignment="1"/>
    <xf numFmtId="204" fontId="247" fillId="135" borderId="0" xfId="0" applyNumberFormat="1" applyFont="1" applyFill="1" applyBorder="1" applyAlignment="1"/>
    <xf numFmtId="0" fontId="245" fillId="0" borderId="148" xfId="0" applyFont="1" applyBorder="1" applyAlignment="1">
      <alignment horizontal="right" vertical="top" wrapText="1"/>
    </xf>
    <xf numFmtId="0" fontId="245" fillId="119" borderId="148" xfId="0" applyFont="1" applyFill="1" applyBorder="1" applyAlignment="1">
      <alignment horizontal="right" vertical="top" wrapText="1"/>
    </xf>
    <xf numFmtId="0" fontId="245" fillId="119" borderId="149" xfId="0" applyFont="1" applyFill="1" applyBorder="1" applyAlignment="1"/>
    <xf numFmtId="3" fontId="244" fillId="119" borderId="148" xfId="0" applyNumberFormat="1" applyFont="1" applyFill="1" applyBorder="1" applyAlignment="1">
      <alignment horizontal="right" vertical="top" wrapText="1"/>
    </xf>
    <xf numFmtId="0" fontId="245" fillId="119" borderId="148" xfId="0" applyFont="1" applyFill="1" applyBorder="1" applyAlignment="1"/>
    <xf numFmtId="3" fontId="245" fillId="119" borderId="148" xfId="0" applyNumberFormat="1" applyFont="1" applyFill="1" applyBorder="1" applyAlignment="1">
      <alignment horizontal="right" vertical="top" wrapText="1"/>
    </xf>
    <xf numFmtId="3" fontId="244" fillId="119" borderId="149" xfId="0" applyNumberFormat="1" applyFont="1" applyFill="1" applyBorder="1" applyAlignment="1">
      <alignment horizontal="right" vertical="top" wrapText="1"/>
    </xf>
    <xf numFmtId="0" fontId="248" fillId="129" borderId="59" xfId="0" applyFont="1" applyFill="1" applyBorder="1"/>
    <xf numFmtId="0" fontId="248" fillId="129" borderId="144" xfId="0" applyFont="1" applyFill="1" applyBorder="1"/>
    <xf numFmtId="0" fontId="249" fillId="129" borderId="144" xfId="0" applyFont="1" applyFill="1" applyBorder="1"/>
    <xf numFmtId="0" fontId="249" fillId="129" borderId="145" xfId="0" applyFont="1" applyFill="1" applyBorder="1"/>
    <xf numFmtId="0" fontId="248" fillId="129" borderId="146" xfId="0" applyFont="1" applyFill="1" applyBorder="1" applyAlignment="1"/>
    <xf numFmtId="0" fontId="248" fillId="129" borderId="0" xfId="0" applyFont="1" applyFill="1" applyBorder="1"/>
    <xf numFmtId="0" fontId="250" fillId="129" borderId="0" xfId="0" applyFont="1" applyFill="1" applyBorder="1"/>
    <xf numFmtId="0" fontId="249" fillId="129" borderId="31" xfId="0" applyFont="1" applyFill="1" applyBorder="1"/>
    <xf numFmtId="0" fontId="248" fillId="129" borderId="146" xfId="0" applyFont="1" applyFill="1" applyBorder="1"/>
    <xf numFmtId="0" fontId="248" fillId="129" borderId="147" xfId="0" applyFont="1" applyFill="1" applyBorder="1"/>
    <xf numFmtId="0" fontId="248" fillId="129" borderId="53" xfId="0" applyFont="1" applyFill="1" applyBorder="1"/>
    <xf numFmtId="14" fontId="248" fillId="136" borderId="53" xfId="0" applyNumberFormat="1" applyFont="1" applyFill="1" applyBorder="1"/>
    <xf numFmtId="0" fontId="252" fillId="129" borderId="53" xfId="0" applyFont="1" applyFill="1" applyBorder="1"/>
    <xf numFmtId="0" fontId="250" fillId="129" borderId="53" xfId="0" applyFont="1" applyFill="1" applyBorder="1"/>
    <xf numFmtId="0" fontId="250" fillId="129" borderId="32" xfId="0" applyFont="1" applyFill="1" applyBorder="1"/>
    <xf numFmtId="3" fontId="252" fillId="0" borderId="148" xfId="0" applyNumberFormat="1" applyFont="1" applyBorder="1" applyAlignment="1">
      <alignment horizontal="right" vertical="top" wrapText="1"/>
    </xf>
    <xf numFmtId="3" fontId="252" fillId="131" borderId="148" xfId="0" applyNumberFormat="1" applyFont="1" applyFill="1" applyBorder="1" applyAlignment="1">
      <alignment horizontal="right" vertical="top" wrapText="1"/>
    </xf>
    <xf numFmtId="0" fontId="252" fillId="0" borderId="148" xfId="0" applyFont="1" applyBorder="1" applyAlignment="1"/>
    <xf numFmtId="0" fontId="252" fillId="131" borderId="149" xfId="0" applyFont="1" applyFill="1" applyBorder="1"/>
    <xf numFmtId="3" fontId="252" fillId="131" borderId="0" xfId="0" applyNumberFormat="1" applyFont="1" applyFill="1" applyBorder="1" applyAlignment="1">
      <alignment horizontal="right" vertical="top" wrapText="1"/>
    </xf>
    <xf numFmtId="3" fontId="252" fillId="131" borderId="149" xfId="0" applyNumberFormat="1" applyFont="1" applyFill="1" applyBorder="1" applyAlignment="1">
      <alignment horizontal="right" vertical="top" wrapText="1"/>
    </xf>
    <xf numFmtId="0" fontId="252" fillId="131" borderId="148" xfId="0" applyFont="1" applyFill="1" applyBorder="1"/>
    <xf numFmtId="3" fontId="252" fillId="131" borderId="80" xfId="0" applyNumberFormat="1" applyFont="1" applyFill="1" applyBorder="1" applyAlignment="1">
      <alignment horizontal="right" vertical="top" wrapText="1"/>
    </xf>
    <xf numFmtId="3" fontId="252" fillId="131" borderId="155" xfId="0" applyNumberFormat="1" applyFont="1" applyFill="1" applyBorder="1" applyAlignment="1">
      <alignment horizontal="right" vertical="top" wrapText="1"/>
    </xf>
    <xf numFmtId="3" fontId="252" fillId="131" borderId="150" xfId="0" applyNumberFormat="1" applyFont="1" applyFill="1" applyBorder="1" applyAlignment="1">
      <alignment horizontal="right" vertical="top" wrapText="1"/>
    </xf>
    <xf numFmtId="0" fontId="252" fillId="131" borderId="150" xfId="0" applyFont="1" applyFill="1" applyBorder="1"/>
    <xf numFmtId="3" fontId="248" fillId="131" borderId="148" xfId="0" applyNumberFormat="1" applyFont="1" applyFill="1" applyBorder="1" applyAlignment="1">
      <alignment horizontal="right" vertical="top" wrapText="1"/>
    </xf>
    <xf numFmtId="0" fontId="253" fillId="0" borderId="156" xfId="433" applyNumberFormat="1" applyFont="1" applyBorder="1"/>
    <xf numFmtId="0" fontId="253" fillId="0" borderId="156" xfId="827" applyNumberFormat="1" applyFont="1" applyBorder="1"/>
    <xf numFmtId="0" fontId="253" fillId="0" borderId="156" xfId="884" applyNumberFormat="1" applyFont="1" applyBorder="1"/>
    <xf numFmtId="0" fontId="253" fillId="0" borderId="156" xfId="1079" applyNumberFormat="1" applyFont="1" applyBorder="1"/>
    <xf numFmtId="0" fontId="253" fillId="0" borderId="156" xfId="1085" applyNumberFormat="1" applyFont="1" applyBorder="1"/>
    <xf numFmtId="0" fontId="253" fillId="0" borderId="156" xfId="1129" applyNumberFormat="1" applyFont="1" applyBorder="1"/>
    <xf numFmtId="0" fontId="253" fillId="0" borderId="156" xfId="1133" applyNumberFormat="1" applyFont="1" applyBorder="1"/>
    <xf numFmtId="0" fontId="253" fillId="0" borderId="156" xfId="1190" applyNumberFormat="1" applyFont="1" applyBorder="1"/>
    <xf numFmtId="0" fontId="253" fillId="0" borderId="156" xfId="1192" applyNumberFormat="1" applyFont="1" applyBorder="1"/>
    <xf numFmtId="0" fontId="253" fillId="0" borderId="156" xfId="1199" applyNumberFormat="1" applyFont="1" applyBorder="1"/>
    <xf numFmtId="0" fontId="253" fillId="0" borderId="156" xfId="1229" applyNumberFormat="1" applyFont="1" applyBorder="1"/>
    <xf numFmtId="0" fontId="253" fillId="0" borderId="156" xfId="1506" applyNumberFormat="1" applyFont="1" applyBorder="1"/>
    <xf numFmtId="0" fontId="253" fillId="0" borderId="156" xfId="1507" applyNumberFormat="1" applyFont="1" applyBorder="1"/>
    <xf numFmtId="0" fontId="242" fillId="0" borderId="17" xfId="0" applyFont="1" applyBorder="1" applyProtection="1">
      <protection locked="0"/>
    </xf>
    <xf numFmtId="0" fontId="242" fillId="0" borderId="0" xfId="0" applyFont="1" applyAlignment="1"/>
    <xf numFmtId="0" fontId="242" fillId="0" borderId="0" xfId="0" applyFont="1"/>
    <xf numFmtId="205" fontId="242" fillId="0" borderId="0" xfId="0" applyNumberFormat="1" applyFont="1"/>
    <xf numFmtId="0" fontId="254" fillId="126" borderId="166" xfId="0" applyFont="1" applyFill="1" applyBorder="1" applyAlignment="1" applyProtection="1"/>
    <xf numFmtId="0" fontId="254" fillId="126" borderId="127" xfId="0" applyFont="1" applyFill="1" applyBorder="1" applyAlignment="1" applyProtection="1"/>
    <xf numFmtId="0" fontId="255" fillId="126" borderId="127" xfId="0" applyFont="1" applyFill="1" applyBorder="1" applyAlignment="1" applyProtection="1"/>
    <xf numFmtId="0" fontId="255" fillId="126" borderId="167" xfId="0" applyFont="1" applyFill="1" applyBorder="1" applyAlignment="1" applyProtection="1"/>
    <xf numFmtId="0" fontId="254" fillId="126" borderId="26" xfId="0" applyFont="1" applyFill="1" applyBorder="1" applyAlignment="1" applyProtection="1"/>
    <xf numFmtId="0" fontId="254" fillId="126" borderId="0" xfId="0" applyFont="1" applyFill="1" applyBorder="1" applyAlignment="1" applyProtection="1"/>
    <xf numFmtId="0" fontId="255" fillId="138" borderId="0" xfId="0" applyFont="1" applyFill="1" applyBorder="1" applyAlignment="1" applyProtection="1"/>
    <xf numFmtId="0" fontId="0" fillId="126" borderId="0" xfId="0" applyFont="1" applyFill="1" applyBorder="1" applyAlignment="1" applyProtection="1"/>
    <xf numFmtId="0" fontId="255" fillId="126" borderId="29" xfId="0" applyFont="1" applyFill="1" applyBorder="1" applyAlignment="1" applyProtection="1"/>
    <xf numFmtId="0" fontId="254" fillId="126" borderId="151" xfId="0" applyFont="1" applyFill="1" applyBorder="1" applyAlignment="1" applyProtection="1"/>
    <xf numFmtId="0" fontId="254" fillId="126" borderId="152" xfId="0" applyFont="1" applyFill="1" applyBorder="1" applyAlignment="1" applyProtection="1"/>
    <xf numFmtId="204" fontId="254" fillId="138" borderId="152" xfId="0" applyNumberFormat="1" applyFont="1" applyFill="1" applyBorder="1" applyAlignment="1" applyProtection="1"/>
    <xf numFmtId="0" fontId="256" fillId="126" borderId="152" xfId="0" applyFont="1" applyFill="1" applyBorder="1" applyAlignment="1" applyProtection="1"/>
    <xf numFmtId="0" fontId="0" fillId="126" borderId="152" xfId="0" applyFont="1" applyFill="1" applyBorder="1" applyAlignment="1" applyProtection="1"/>
    <xf numFmtId="0" fontId="0" fillId="126" borderId="153" xfId="0" applyFont="1" applyFill="1" applyBorder="1" applyAlignment="1" applyProtection="1"/>
    <xf numFmtId="3" fontId="256" fillId="0" borderId="61" xfId="0" applyNumberFormat="1" applyFont="1" applyBorder="1" applyAlignment="1" applyProtection="1">
      <alignment horizontal="right" vertical="top" wrapText="1"/>
    </xf>
    <xf numFmtId="3" fontId="256" fillId="128" borderId="61" xfId="0" applyNumberFormat="1" applyFont="1" applyFill="1" applyBorder="1" applyAlignment="1" applyProtection="1">
      <alignment horizontal="right" vertical="top" wrapText="1"/>
    </xf>
    <xf numFmtId="0" fontId="256" fillId="0" borderId="61" xfId="0" applyFont="1" applyBorder="1" applyAlignment="1" applyProtection="1"/>
    <xf numFmtId="0" fontId="256" fillId="128" borderId="157" xfId="0" applyFont="1" applyFill="1" applyBorder="1" applyAlignment="1" applyProtection="1"/>
    <xf numFmtId="3" fontId="256" fillId="128" borderId="0" xfId="0" applyNumberFormat="1" applyFont="1" applyFill="1" applyBorder="1" applyAlignment="1" applyProtection="1">
      <alignment horizontal="right" vertical="top" wrapText="1"/>
    </xf>
    <xf numFmtId="3" fontId="256" fillId="128" borderId="157" xfId="0" applyNumberFormat="1" applyFont="1" applyFill="1" applyBorder="1" applyAlignment="1" applyProtection="1">
      <alignment horizontal="right" vertical="top" wrapText="1"/>
    </xf>
    <xf numFmtId="0" fontId="256" fillId="128" borderId="61" xfId="0" applyFont="1" applyFill="1" applyBorder="1" applyAlignment="1" applyProtection="1"/>
    <xf numFmtId="3" fontId="256" fillId="128" borderId="121" xfId="0" applyNumberFormat="1" applyFont="1" applyFill="1" applyBorder="1" applyAlignment="1" applyProtection="1">
      <alignment horizontal="right" vertical="top" wrapText="1"/>
    </xf>
    <xf numFmtId="3" fontId="256" fillId="128" borderId="168" xfId="0" applyNumberFormat="1" applyFont="1" applyFill="1" applyBorder="1" applyAlignment="1" applyProtection="1">
      <alignment horizontal="right" vertical="top" wrapText="1"/>
    </xf>
    <xf numFmtId="3" fontId="256" fillId="128" borderId="165" xfId="0" applyNumberFormat="1" applyFont="1" applyFill="1" applyBorder="1" applyAlignment="1" applyProtection="1">
      <alignment horizontal="right" vertical="top" wrapText="1"/>
    </xf>
    <xf numFmtId="0" fontId="256" fillId="128" borderId="165" xfId="0" applyFont="1" applyFill="1" applyBorder="1" applyAlignment="1" applyProtection="1"/>
    <xf numFmtId="3" fontId="254" fillId="128" borderId="61" xfId="0" applyNumberFormat="1" applyFont="1" applyFill="1" applyBorder="1" applyAlignment="1" applyProtection="1">
      <alignment horizontal="right" vertical="top" wrapText="1"/>
    </xf>
    <xf numFmtId="0" fontId="105" fillId="139" borderId="166" xfId="0" applyFont="1" applyFill="1" applyBorder="1" applyAlignment="1" applyProtection="1"/>
    <xf numFmtId="0" fontId="105" fillId="139" borderId="127" xfId="0" applyFont="1" applyFill="1" applyBorder="1" applyProtection="1"/>
    <xf numFmtId="0" fontId="67" fillId="139" borderId="127" xfId="0" applyFont="1" applyFill="1" applyBorder="1" applyProtection="1"/>
    <xf numFmtId="0" fontId="67" fillId="139" borderId="167" xfId="0" applyFont="1" applyFill="1" applyBorder="1" applyProtection="1"/>
    <xf numFmtId="0" fontId="105" fillId="139" borderId="26" xfId="0" applyFont="1" applyFill="1" applyBorder="1" applyAlignment="1" applyProtection="1"/>
    <xf numFmtId="0" fontId="105" fillId="139" borderId="0" xfId="0" applyFont="1" applyFill="1" applyBorder="1" applyAlignment="1" applyProtection="1"/>
    <xf numFmtId="0" fontId="67" fillId="137" borderId="0" xfId="0" applyFont="1" applyFill="1" applyBorder="1" applyProtection="1">
      <protection locked="0"/>
    </xf>
    <xf numFmtId="0" fontId="0" fillId="139" borderId="0" xfId="0" applyFill="1" applyBorder="1" applyProtection="1"/>
    <xf numFmtId="0" fontId="67" fillId="139" borderId="29" xfId="0" applyFont="1" applyFill="1" applyBorder="1" applyProtection="1"/>
    <xf numFmtId="0" fontId="105" fillId="139" borderId="0" xfId="0" applyFont="1" applyFill="1" applyBorder="1" applyProtection="1"/>
    <xf numFmtId="0" fontId="104" fillId="139" borderId="0" xfId="0" applyFont="1" applyFill="1" applyBorder="1" applyProtection="1"/>
    <xf numFmtId="0" fontId="0" fillId="139" borderId="29" xfId="0" applyFill="1" applyBorder="1" applyProtection="1"/>
    <xf numFmtId="0" fontId="105" fillId="139" borderId="151" xfId="0" applyFont="1" applyFill="1" applyBorder="1" applyProtection="1"/>
    <xf numFmtId="0" fontId="105" fillId="139" borderId="152" xfId="0" applyFont="1" applyFill="1" applyBorder="1" applyProtection="1"/>
    <xf numFmtId="14" fontId="105" fillId="137" borderId="152" xfId="0" applyNumberFormat="1" applyFont="1" applyFill="1" applyBorder="1" applyProtection="1">
      <protection locked="0"/>
    </xf>
    <xf numFmtId="0" fontId="104" fillId="139" borderId="152" xfId="0" applyFont="1" applyFill="1" applyBorder="1" applyProtection="1"/>
    <xf numFmtId="0" fontId="0" fillId="139" borderId="152" xfId="0" applyFill="1" applyBorder="1" applyProtection="1"/>
    <xf numFmtId="0" fontId="0" fillId="139" borderId="153" xfId="0" applyFill="1" applyBorder="1" applyProtection="1"/>
    <xf numFmtId="3" fontId="104" fillId="140" borderId="61" xfId="0" applyNumberFormat="1" applyFont="1" applyFill="1" applyBorder="1" applyAlignment="1" applyProtection="1">
      <alignment horizontal="right" vertical="top" wrapText="1"/>
    </xf>
    <xf numFmtId="0" fontId="104" fillId="140" borderId="157" xfId="0" applyFont="1" applyFill="1" applyBorder="1" applyProtection="1"/>
    <xf numFmtId="3" fontId="104" fillId="140" borderId="0" xfId="0" applyNumberFormat="1" applyFont="1" applyFill="1" applyBorder="1" applyAlignment="1" applyProtection="1">
      <alignment horizontal="right" vertical="top" wrapText="1"/>
    </xf>
    <xf numFmtId="3" fontId="104" fillId="140" borderId="157" xfId="0" applyNumberFormat="1" applyFont="1" applyFill="1" applyBorder="1" applyAlignment="1" applyProtection="1">
      <alignment horizontal="right" vertical="top" wrapText="1"/>
    </xf>
    <xf numFmtId="0" fontId="104" fillId="140" borderId="61" xfId="0" applyFont="1" applyFill="1" applyBorder="1" applyProtection="1"/>
    <xf numFmtId="3" fontId="104" fillId="140" borderId="121" xfId="0" applyNumberFormat="1" applyFont="1" applyFill="1" applyBorder="1" applyAlignment="1" applyProtection="1">
      <alignment horizontal="right" vertical="top" wrapText="1"/>
    </xf>
    <xf numFmtId="3" fontId="104" fillId="140" borderId="168" xfId="0" applyNumberFormat="1" applyFont="1" applyFill="1" applyBorder="1" applyAlignment="1" applyProtection="1">
      <alignment horizontal="right" vertical="top" wrapText="1"/>
    </xf>
    <xf numFmtId="3" fontId="104" fillId="140" borderId="165" xfId="0" applyNumberFormat="1" applyFont="1" applyFill="1" applyBorder="1" applyAlignment="1" applyProtection="1">
      <alignment horizontal="right" vertical="top" wrapText="1"/>
    </xf>
    <xf numFmtId="0" fontId="104" fillId="140" borderId="165" xfId="0" applyFont="1" applyFill="1" applyBorder="1" applyProtection="1"/>
    <xf numFmtId="3" fontId="105" fillId="140" borderId="61" xfId="0" applyNumberFormat="1" applyFont="1" applyFill="1" applyBorder="1" applyAlignment="1" applyProtection="1">
      <alignment horizontal="right" vertical="top" wrapText="1"/>
    </xf>
    <xf numFmtId="0" fontId="249" fillId="136" borderId="0" xfId="0" applyFont="1" applyFill="1" applyBorder="1"/>
    <xf numFmtId="0" fontId="105" fillId="24" borderId="166" xfId="0" applyFont="1" applyFill="1" applyBorder="1" applyAlignment="1" applyProtection="1"/>
    <xf numFmtId="0" fontId="122" fillId="24" borderId="167" xfId="0" applyFont="1" applyFill="1" applyBorder="1" applyProtection="1"/>
    <xf numFmtId="0" fontId="105" fillId="24" borderId="158" xfId="2838" applyFont="1" applyFill="1" applyBorder="1" applyAlignment="1" applyProtection="1"/>
    <xf numFmtId="0" fontId="105" fillId="24" borderId="159" xfId="2838" applyFont="1" applyFill="1" applyBorder="1" applyProtection="1"/>
    <xf numFmtId="0" fontId="122" fillId="24" borderId="159" xfId="2838" applyFont="1" applyFill="1" applyBorder="1" applyProtection="1"/>
    <xf numFmtId="0" fontId="122" fillId="24" borderId="160" xfId="2838" applyFont="1" applyFill="1" applyBorder="1" applyProtection="1"/>
    <xf numFmtId="0" fontId="105" fillId="24" borderId="26" xfId="2838" applyFont="1" applyFill="1" applyBorder="1" applyAlignment="1" applyProtection="1"/>
    <xf numFmtId="0" fontId="105" fillId="24" borderId="0" xfId="2838" applyFont="1" applyFill="1" applyBorder="1" applyAlignment="1" applyProtection="1"/>
    <xf numFmtId="0" fontId="1" fillId="24" borderId="0" xfId="2838" applyFill="1" applyBorder="1" applyProtection="1"/>
    <xf numFmtId="0" fontId="122" fillId="24" borderId="29" xfId="2838" applyFont="1" applyFill="1" applyBorder="1" applyProtection="1"/>
    <xf numFmtId="0" fontId="105" fillId="24" borderId="151" xfId="2838" applyFont="1" applyFill="1" applyBorder="1" applyProtection="1"/>
    <xf numFmtId="0" fontId="105" fillId="24" borderId="152" xfId="2838" applyFont="1" applyFill="1" applyBorder="1" applyProtection="1"/>
    <xf numFmtId="0" fontId="104" fillId="24" borderId="152" xfId="2838" applyFont="1" applyFill="1" applyBorder="1" applyProtection="1"/>
    <xf numFmtId="0" fontId="1" fillId="24" borderId="152" xfId="2838" applyFill="1" applyBorder="1" applyProtection="1"/>
    <xf numFmtId="0" fontId="1" fillId="24" borderId="153" xfId="2838" applyFill="1" applyBorder="1" applyProtection="1"/>
    <xf numFmtId="14" fontId="105" fillId="124" borderId="152" xfId="2838" applyNumberFormat="1" applyFont="1" applyFill="1" applyBorder="1" applyProtection="1">
      <protection locked="0"/>
    </xf>
    <xf numFmtId="0" fontId="122" fillId="124" borderId="0" xfId="2838" applyFont="1" applyFill="1" applyBorder="1" applyProtection="1">
      <protection locked="0"/>
    </xf>
    <xf numFmtId="3" fontId="105" fillId="25" borderId="61" xfId="0" applyNumberFormat="1" applyFont="1" applyFill="1" applyBorder="1" applyAlignment="1" applyProtection="1">
      <alignment horizontal="right" vertical="top" wrapText="1"/>
    </xf>
    <xf numFmtId="0" fontId="104" fillId="25" borderId="165" xfId="0" applyFont="1" applyFill="1" applyBorder="1" applyProtection="1"/>
    <xf numFmtId="3" fontId="104" fillId="25" borderId="165" xfId="0" applyNumberFormat="1" applyFont="1" applyFill="1" applyBorder="1" applyAlignment="1" applyProtection="1">
      <alignment horizontal="right" vertical="top" wrapText="1"/>
    </xf>
    <xf numFmtId="0" fontId="104" fillId="25" borderId="61" xfId="0" applyFont="1" applyFill="1" applyBorder="1" applyProtection="1"/>
    <xf numFmtId="3" fontId="104" fillId="25" borderId="157" xfId="0" applyNumberFormat="1" applyFont="1" applyFill="1" applyBorder="1" applyAlignment="1" applyProtection="1">
      <alignment horizontal="right" vertical="top" wrapText="1"/>
    </xf>
    <xf numFmtId="0" fontId="104" fillId="25" borderId="157" xfId="0" applyFont="1" applyFill="1" applyBorder="1" applyProtection="1"/>
    <xf numFmtId="0" fontId="104" fillId="0" borderId="61" xfId="0" applyFont="1" applyBorder="1" applyProtection="1">
      <protection locked="0"/>
    </xf>
    <xf numFmtId="3" fontId="104" fillId="25" borderId="61" xfId="0" applyNumberFormat="1" applyFont="1" applyFill="1" applyBorder="1" applyAlignment="1" applyProtection="1">
      <alignment horizontal="right" vertical="top" wrapText="1"/>
    </xf>
    <xf numFmtId="3" fontId="104" fillId="0" borderId="61" xfId="0" applyNumberFormat="1" applyFont="1" applyBorder="1" applyAlignment="1" applyProtection="1">
      <alignment horizontal="right" vertical="top" wrapText="1"/>
      <protection locked="0"/>
    </xf>
    <xf numFmtId="3" fontId="104" fillId="25" borderId="168" xfId="0" applyNumberFormat="1" applyFont="1" applyFill="1" applyBorder="1" applyAlignment="1" applyProtection="1">
      <alignment horizontal="right" vertical="top" wrapText="1"/>
    </xf>
    <xf numFmtId="0" fontId="106" fillId="24" borderId="17" xfId="0" applyFont="1" applyFill="1" applyBorder="1" applyAlignment="1">
      <alignment horizontal="center" vertical="center" wrapText="1"/>
    </xf>
    <xf numFmtId="0" fontId="106" fillId="27" borderId="25" xfId="0" applyFont="1" applyFill="1" applyBorder="1" applyAlignment="1">
      <alignment horizontal="center" vertical="center" wrapText="1"/>
    </xf>
    <xf numFmtId="0" fontId="106" fillId="27" borderId="27" xfId="0" applyFont="1" applyFill="1" applyBorder="1" applyAlignment="1">
      <alignment horizontal="center" vertical="center" wrapText="1"/>
    </xf>
    <xf numFmtId="0" fontId="106" fillId="27" borderId="28" xfId="0" applyFont="1" applyFill="1" applyBorder="1" applyAlignment="1">
      <alignment horizontal="center" vertical="center" wrapText="1"/>
    </xf>
    <xf numFmtId="0" fontId="106" fillId="29" borderId="25" xfId="0" applyFont="1" applyFill="1" applyBorder="1" applyAlignment="1">
      <alignment horizontal="center" vertical="center" wrapText="1"/>
    </xf>
    <xf numFmtId="0" fontId="106" fillId="29" borderId="27" xfId="0" applyFont="1" applyFill="1" applyBorder="1" applyAlignment="1">
      <alignment horizontal="center" vertical="center" wrapText="1"/>
    </xf>
    <xf numFmtId="0" fontId="106" fillId="32" borderId="17" xfId="0" applyFont="1" applyFill="1" applyBorder="1" applyAlignment="1">
      <alignment horizontal="center" vertical="center" wrapText="1"/>
    </xf>
    <xf numFmtId="0" fontId="104" fillId="24" borderId="17" xfId="0" applyFont="1" applyFill="1" applyBorder="1" applyAlignment="1">
      <alignment horizontal="center" vertical="center" wrapText="1"/>
    </xf>
    <xf numFmtId="0" fontId="106" fillId="30" borderId="25" xfId="0" applyFont="1" applyFill="1" applyBorder="1" applyAlignment="1">
      <alignment horizontal="center" vertical="center" wrapText="1"/>
    </xf>
    <xf numFmtId="0" fontId="106" fillId="30" borderId="27" xfId="0" applyFont="1" applyFill="1" applyBorder="1" applyAlignment="1">
      <alignment horizontal="center" vertical="center" wrapText="1"/>
    </xf>
    <xf numFmtId="0" fontId="106" fillId="30" borderId="28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105" fillId="24" borderId="25" xfId="0" applyFont="1" applyFill="1" applyBorder="1" applyAlignment="1" applyProtection="1">
      <alignment horizontal="center" wrapText="1"/>
    </xf>
    <xf numFmtId="0" fontId="105" fillId="24" borderId="27" xfId="0" applyFont="1" applyFill="1" applyBorder="1" applyAlignment="1" applyProtection="1">
      <alignment horizontal="center" wrapText="1"/>
    </xf>
    <xf numFmtId="0" fontId="105" fillId="24" borderId="28" xfId="0" applyFont="1" applyFill="1" applyBorder="1" applyAlignment="1" applyProtection="1">
      <alignment horizontal="center" wrapText="1"/>
    </xf>
    <xf numFmtId="0" fontId="104" fillId="24" borderId="102" xfId="0" applyFont="1" applyFill="1" applyBorder="1" applyAlignment="1" applyProtection="1">
      <alignment horizontal="center" vertical="center" wrapText="1"/>
    </xf>
    <xf numFmtId="0" fontId="104" fillId="24" borderId="132" xfId="0" applyFont="1" applyFill="1" applyBorder="1" applyAlignment="1" applyProtection="1">
      <alignment horizontal="center" vertical="center" wrapText="1"/>
    </xf>
    <xf numFmtId="0" fontId="104" fillId="24" borderId="131" xfId="0" applyFont="1" applyFill="1" applyBorder="1" applyAlignment="1" applyProtection="1">
      <alignment horizontal="center" vertical="center" wrapText="1"/>
    </xf>
    <xf numFmtId="0" fontId="104" fillId="24" borderId="25" xfId="0" applyFont="1" applyFill="1" applyBorder="1" applyAlignment="1" applyProtection="1">
      <alignment horizontal="center" wrapText="1"/>
    </xf>
    <xf numFmtId="0" fontId="104" fillId="24" borderId="27" xfId="0" applyFont="1" applyFill="1" applyBorder="1" applyAlignment="1" applyProtection="1">
      <alignment horizontal="center" wrapText="1"/>
    </xf>
    <xf numFmtId="0" fontId="104" fillId="24" borderId="28" xfId="0" applyFont="1" applyFill="1" applyBorder="1" applyAlignment="1" applyProtection="1">
      <alignment horizontal="center" wrapText="1"/>
    </xf>
    <xf numFmtId="0" fontId="105" fillId="0" borderId="0" xfId="0" applyFont="1" applyFill="1" applyBorder="1" applyAlignment="1" applyProtection="1">
      <alignment horizontal="left"/>
      <protection locked="0"/>
    </xf>
    <xf numFmtId="0" fontId="105" fillId="0" borderId="29" xfId="0" applyFont="1" applyFill="1" applyBorder="1" applyAlignment="1" applyProtection="1">
      <alignment horizontal="left"/>
      <protection locked="0"/>
    </xf>
    <xf numFmtId="0" fontId="105" fillId="0" borderId="0" xfId="0" applyFont="1" applyAlignment="1" applyProtection="1">
      <alignment horizontal="center"/>
    </xf>
    <xf numFmtId="0" fontId="104" fillId="24" borderId="126" xfId="0" applyFont="1" applyFill="1" applyBorder="1" applyAlignment="1" applyProtection="1">
      <alignment horizontal="center" vertical="center" wrapText="1"/>
    </xf>
    <xf numFmtId="0" fontId="104" fillId="24" borderId="127" xfId="0" applyFont="1" applyFill="1" applyBorder="1" applyAlignment="1" applyProtection="1">
      <alignment horizontal="center" vertical="center" wrapText="1"/>
    </xf>
    <xf numFmtId="0" fontId="104" fillId="24" borderId="128" xfId="0" applyFont="1" applyFill="1" applyBorder="1" applyAlignment="1" applyProtection="1">
      <alignment horizontal="center" vertical="center" wrapText="1"/>
    </xf>
    <xf numFmtId="0" fontId="104" fillId="24" borderId="26" xfId="0" applyFont="1" applyFill="1" applyBorder="1" applyAlignment="1" applyProtection="1">
      <alignment horizontal="center" vertical="center" wrapText="1"/>
    </xf>
    <xf numFmtId="0" fontId="104" fillId="24" borderId="0" xfId="0" applyFont="1" applyFill="1" applyBorder="1" applyAlignment="1" applyProtection="1">
      <alignment horizontal="center" vertical="center" wrapText="1"/>
    </xf>
    <xf numFmtId="0" fontId="104" fillId="24" borderId="29" xfId="0" applyFont="1" applyFill="1" applyBorder="1" applyAlignment="1" applyProtection="1">
      <alignment horizontal="center" vertical="center" wrapText="1"/>
    </xf>
    <xf numFmtId="0" fontId="104" fillId="24" borderId="64" xfId="0" applyFont="1" applyFill="1" applyBorder="1" applyAlignment="1" applyProtection="1">
      <alignment horizontal="center" vertical="center" wrapText="1"/>
    </xf>
    <xf numFmtId="0" fontId="104" fillId="24" borderId="65" xfId="0" applyFont="1" applyFill="1" applyBorder="1" applyAlignment="1" applyProtection="1">
      <alignment horizontal="center" vertical="center" wrapText="1"/>
    </xf>
    <xf numFmtId="0" fontId="104" fillId="24" borderId="30" xfId="0" applyFont="1" applyFill="1" applyBorder="1" applyAlignment="1" applyProtection="1">
      <alignment horizontal="center" vertical="center" wrapText="1"/>
    </xf>
    <xf numFmtId="0" fontId="104" fillId="24" borderId="25" xfId="0" applyFont="1" applyFill="1" applyBorder="1" applyAlignment="1" applyProtection="1">
      <alignment horizontal="center" vertical="center" wrapText="1"/>
    </xf>
    <xf numFmtId="0" fontId="104" fillId="24" borderId="27" xfId="0" applyFont="1" applyFill="1" applyBorder="1" applyAlignment="1" applyProtection="1">
      <alignment horizontal="center" vertical="center" wrapText="1"/>
    </xf>
    <xf numFmtId="0" fontId="104" fillId="24" borderId="28" xfId="0" applyFont="1" applyFill="1" applyBorder="1" applyAlignment="1" applyProtection="1">
      <alignment horizontal="center" vertical="center" wrapText="1"/>
    </xf>
    <xf numFmtId="0" fontId="243" fillId="0" borderId="111" xfId="0" applyFont="1" applyBorder="1" applyAlignment="1" applyProtection="1">
      <alignment horizontal="left"/>
      <protection locked="0"/>
    </xf>
    <xf numFmtId="0" fontId="244" fillId="0" borderId="31" xfId="0" applyFont="1" applyFill="1" applyBorder="1" applyAlignment="1">
      <alignment horizontal="left"/>
    </xf>
    <xf numFmtId="0" fontId="105" fillId="0" borderId="0" xfId="0" applyFont="1" applyAlignment="1" applyProtection="1">
      <alignment horizontal="left"/>
      <protection locked="0"/>
    </xf>
    <xf numFmtId="0" fontId="105" fillId="0" borderId="29" xfId="0" applyFont="1" applyBorder="1" applyAlignment="1" applyProtection="1">
      <alignment horizontal="left"/>
      <protection locked="0"/>
    </xf>
    <xf numFmtId="0" fontId="104" fillId="24" borderId="18" xfId="0" applyFont="1" applyFill="1" applyBorder="1" applyAlignment="1" applyProtection="1">
      <alignment horizontal="center" vertical="center" wrapText="1"/>
    </xf>
    <xf numFmtId="0" fontId="247" fillId="133" borderId="0" xfId="234" applyFont="1" applyFill="1" applyAlignment="1">
      <alignment horizontal="left"/>
    </xf>
    <xf numFmtId="0" fontId="104" fillId="0" borderId="0" xfId="234" applyFont="1" applyAlignment="1">
      <alignment horizontal="left"/>
    </xf>
    <xf numFmtId="0" fontId="105" fillId="24" borderId="17" xfId="0" applyFont="1" applyFill="1" applyBorder="1" applyAlignment="1" applyProtection="1">
      <alignment horizontal="center" wrapText="1"/>
    </xf>
    <xf numFmtId="0" fontId="104" fillId="24" borderId="61" xfId="0" applyFont="1" applyFill="1" applyBorder="1" applyAlignment="1" applyProtection="1">
      <alignment horizontal="center" vertical="center" wrapText="1"/>
    </xf>
    <xf numFmtId="0" fontId="104" fillId="24" borderId="17" xfId="0" applyFont="1" applyFill="1" applyBorder="1" applyAlignment="1" applyProtection="1">
      <alignment horizontal="center" wrapText="1"/>
    </xf>
    <xf numFmtId="0" fontId="243" fillId="0" borderId="29" xfId="0" applyFont="1" applyBorder="1" applyAlignment="1" applyProtection="1">
      <alignment horizontal="left"/>
      <protection locked="0"/>
    </xf>
    <xf numFmtId="0" fontId="247" fillId="135" borderId="0" xfId="0" applyFont="1" applyFill="1" applyBorder="1" applyAlignment="1">
      <alignment horizontal="left"/>
    </xf>
    <xf numFmtId="0" fontId="245" fillId="0" borderId="0" xfId="0" applyFont="1" applyFill="1" applyBorder="1" applyAlignment="1">
      <alignment horizontal="left"/>
    </xf>
    <xf numFmtId="0" fontId="248" fillId="0" borderId="0" xfId="0" applyFont="1" applyAlignment="1">
      <alignment horizontal="left"/>
    </xf>
    <xf numFmtId="0" fontId="0" fillId="0" borderId="0" xfId="0" applyFont="1" applyAlignment="1"/>
    <xf numFmtId="0" fontId="251" fillId="0" borderId="31" xfId="0" applyFont="1" applyBorder="1"/>
    <xf numFmtId="0" fontId="105" fillId="0" borderId="0" xfId="2838" applyFont="1" applyFill="1" applyBorder="1" applyAlignment="1" applyProtection="1">
      <alignment horizontal="left"/>
      <protection locked="0"/>
    </xf>
    <xf numFmtId="0" fontId="105" fillId="0" borderId="29" xfId="2838" applyFont="1" applyFill="1" applyBorder="1" applyAlignment="1" applyProtection="1">
      <alignment horizontal="left"/>
      <protection locked="0"/>
    </xf>
    <xf numFmtId="0" fontId="254" fillId="0" borderId="29" xfId="0" applyFont="1" applyBorder="1" applyAlignment="1" applyProtection="1">
      <alignment horizontal="left"/>
    </xf>
  </cellXfs>
  <cellStyles count="2872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_TRT15" xfId="2821"/>
    <cellStyle name="Accent 2" xfId="1565"/>
    <cellStyle name="Accent 2 2" xfId="2461"/>
    <cellStyle name="Accent 2_TRT15" xfId="2822"/>
    <cellStyle name="Accent 3" xfId="1566"/>
    <cellStyle name="Accent 3 2" xfId="2462"/>
    <cellStyle name="Accent 3_TRT15" xfId="2823"/>
    <cellStyle name="Accent 4" xfId="2459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1" xfId="1331"/>
    <cellStyle name="Calculation 12" xfId="1600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18" xfId="2864"/>
    <cellStyle name="Calculation 2" xfId="629"/>
    <cellStyle name="Calculation 2 2" xfId="1151"/>
    <cellStyle name="Calculation 2 3" xfId="2359"/>
    <cellStyle name="Calculation 2_TRT3" xfId="2512"/>
    <cellStyle name="Calculation 3" xfId="654"/>
    <cellStyle name="Calculation 3 2" xfId="1169"/>
    <cellStyle name="Calculation 3_TRT3" xfId="2513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59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19" xfId="2863"/>
    <cellStyle name="Cálculo 2 2" xfId="131"/>
    <cellStyle name="Cálculo 2 2 10" xfId="1222"/>
    <cellStyle name="Cálculo 2 2 11" xfId="1336"/>
    <cellStyle name="Cálculo 2 2 12" xfId="1598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18" xfId="2862"/>
    <cellStyle name="Cálculo 2 2 2" xfId="627"/>
    <cellStyle name="Cálculo 2 2 2 2" xfId="1153"/>
    <cellStyle name="Cálculo 2 2 2 3" xfId="2361"/>
    <cellStyle name="Cálculo 2 2 2_TRT3" xfId="2514"/>
    <cellStyle name="Cálculo 2 2 3" xfId="652"/>
    <cellStyle name="Cálculo 2 2 3 2" xfId="1168"/>
    <cellStyle name="Cálculo 2 2 3_TRT3" xfId="2515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60"/>
    <cellStyle name="Cálculo 2 3" xfId="628"/>
    <cellStyle name="Cálculo 2 3 2" xfId="1152"/>
    <cellStyle name="Cálculo 2 3 3" xfId="2360"/>
    <cellStyle name="Cálculo 2 3_TRT3" xfId="2516"/>
    <cellStyle name="Cálculo 2 4" xfId="653"/>
    <cellStyle name="Cálculo 2 4 2" xfId="1185"/>
    <cellStyle name="Cálculo 2 4_TRT3" xfId="2517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7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18" xfId="2861"/>
    <cellStyle name="Cálculo 3 2" xfId="626"/>
    <cellStyle name="Cálculo 3 2 2" xfId="1154"/>
    <cellStyle name="Cálculo 3 2 3" xfId="2362"/>
    <cellStyle name="Cálculo 3 2_TRT3" xfId="2518"/>
    <cellStyle name="Cálculo 3 3" xfId="651"/>
    <cellStyle name="Cálculo 3 3 2" xfId="1167"/>
    <cellStyle name="Cálculo 3 3_TRT3" xfId="2519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61"/>
    <cellStyle name="Cálculo 4" xfId="134"/>
    <cellStyle name="Cálculo 4 10" xfId="1220"/>
    <cellStyle name="Cálculo 4 11" xfId="1338"/>
    <cellStyle name="Cálculo 4 12" xfId="1596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18" xfId="2860"/>
    <cellStyle name="Cálculo 4 2" xfId="625"/>
    <cellStyle name="Cálculo 4 2 2" xfId="1155"/>
    <cellStyle name="Cálculo 4 2 3" xfId="2363"/>
    <cellStyle name="Cálculo 4 2_TRT3" xfId="2520"/>
    <cellStyle name="Cálculo 4 3" xfId="650"/>
    <cellStyle name="Cálculo 4 3 2" xfId="1166"/>
    <cellStyle name="Cálculo 4 3_TRT3" xfId="2521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1" xfId="1348"/>
    <cellStyle name="Entrada 2 2 12" xfId="1533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19" xfId="2857"/>
    <cellStyle name="Entrada 2 2 2" xfId="584"/>
    <cellStyle name="Entrada 2 2 2 2" xfId="1162"/>
    <cellStyle name="Entrada 2 2 2 3" xfId="2367"/>
    <cellStyle name="Entrada 2 2 2_TRT3" xfId="2523"/>
    <cellStyle name="Entrada 2 2 3" xfId="602"/>
    <cellStyle name="Entrada 2 2 3 2" xfId="1159"/>
    <cellStyle name="Entrada 2 2 3_TRT3" xfId="2524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696"/>
    <cellStyle name="Entrada 2 20" xfId="2858"/>
    <cellStyle name="Entrada 2 3" xfId="585"/>
    <cellStyle name="Entrada 2 3 2" xfId="1161"/>
    <cellStyle name="Entrada 2 3 3" xfId="2366"/>
    <cellStyle name="Entrada 2 3_TRT3" xfId="2525"/>
    <cellStyle name="Entrada 2 4" xfId="603"/>
    <cellStyle name="Entrada 2 4 2" xfId="1160"/>
    <cellStyle name="Entrada 2 4_TRT3" xfId="2526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19" xfId="2856"/>
    <cellStyle name="Entrada 3 2" xfId="583"/>
    <cellStyle name="Entrada 3 2 2" xfId="1163"/>
    <cellStyle name="Entrada 3 2 3" xfId="2368"/>
    <cellStyle name="Entrada 3 2_TRT3" xfId="2527"/>
    <cellStyle name="Entrada 3 3" xfId="601"/>
    <cellStyle name="Entrada 3 3 2" xfId="1158"/>
    <cellStyle name="Entrada 3 3_TRT3" xfId="2528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697"/>
    <cellStyle name="Entrada 4" xfId="194"/>
    <cellStyle name="Entrada 4 10" xfId="1215"/>
    <cellStyle name="Entrada 4 11" xfId="1350"/>
    <cellStyle name="Entrada 4 12" xfId="1591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18" xfId="2855"/>
    <cellStyle name="Entrada 4 2" xfId="582"/>
    <cellStyle name="Entrada 4 2 2" xfId="1164"/>
    <cellStyle name="Entrada 4 2 3" xfId="2369"/>
    <cellStyle name="Entrada 4 2_TRT3" xfId="2529"/>
    <cellStyle name="Entrada 4 3" xfId="600"/>
    <cellStyle name="Entrada 4 3 2" xfId="1157"/>
    <cellStyle name="Entrada 4 3_TRT3" xfId="2530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698"/>
    <cellStyle name="Error" xfId="1562"/>
    <cellStyle name="Error 2" xfId="2464"/>
    <cellStyle name="Error_TRT15" xfId="2825"/>
    <cellStyle name="Euro" xfId="195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_TRT15" xfId="2827"/>
    <cellStyle name="Heading" xfId="636"/>
    <cellStyle name="Heading (user)" xfId="2467"/>
    <cellStyle name="Heading 1" xfId="204"/>
    <cellStyle name="Heading 1 1" xfId="2503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_TRT15" xfId="2829"/>
    <cellStyle name="Heading 2" xfId="205"/>
    <cellStyle name="Heading 2 1" xfId="2504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1" xfId="1364"/>
    <cellStyle name="Input 12" xfId="1535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19" xfId="2854"/>
    <cellStyle name="Input 2" xfId="564"/>
    <cellStyle name="Input 2 2" xfId="1165"/>
    <cellStyle name="Input 2 3" xfId="2372"/>
    <cellStyle name="Input 2_TRT3" xfId="2532"/>
    <cellStyle name="Input 3" xfId="581"/>
    <cellStyle name="Input 3 2" xfId="1156"/>
    <cellStyle name="Input 3_TRT3" xfId="2533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4" xfId="232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_TRT1" xfId="2726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2868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6" xfId="384"/>
    <cellStyle name="Normal 16 2" xfId="814"/>
    <cellStyle name="Normal 16 2 2" xfId="1140"/>
    <cellStyle name="Normal 16 2_TRT3" xfId="2534"/>
    <cellStyle name="Normal 16 3" xfId="828"/>
    <cellStyle name="Normal 16 4" xfId="1378"/>
    <cellStyle name="Normal 16 5" xfId="2835"/>
    <cellStyle name="Normal 16_TRT10" xfId="2499"/>
    <cellStyle name="Normal 17" xfId="433"/>
    <cellStyle name="Normal 17 2" xfId="825"/>
    <cellStyle name="Normal 17 3" xfId="1139"/>
    <cellStyle name="Normal 17 4" xfId="1991"/>
    <cellStyle name="Normal 17_TRT3" xfId="2535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1" xfId="1219"/>
    <cellStyle name="Normal 2 22" xfId="1379"/>
    <cellStyle name="Normal 2 23" xfId="1542"/>
    <cellStyle name="Normal 2 24" xfId="1545"/>
    <cellStyle name="Normal 2 25" xfId="1550"/>
    <cellStyle name="Normal 2 26" xfId="1569"/>
    <cellStyle name="Normal 2 27" xfId="1573"/>
    <cellStyle name="Normal 2 28" xfId="1595"/>
    <cellStyle name="Normal 2 29" xfId="1605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2" xfId="1905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2859"/>
    <cellStyle name="Normal 2 56" xfId="2853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32" xfId="2869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4"/>
    <cellStyle name="Normal 35" xfId="1567"/>
    <cellStyle name="Normal 36" xfId="1571"/>
    <cellStyle name="Normal 37" xfId="1575"/>
    <cellStyle name="Normal 38" xfId="1890"/>
    <cellStyle name="Normal 39" xfId="1891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1" xfId="1903"/>
    <cellStyle name="Normal 42" xfId="1907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2867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8"/>
    <cellStyle name="Nota 2 2 15" xfId="1766"/>
    <cellStyle name="Nota 2 2 16" xfId="1942"/>
    <cellStyle name="Nota 2 2 17" xfId="1974"/>
    <cellStyle name="Nota 2 2 18" xfId="2232"/>
    <cellStyle name="Nota 2 2 19" xfId="2851"/>
    <cellStyle name="Nota 2 2 2" xfId="534"/>
    <cellStyle name="Nota 2 2 2 2" xfId="1171"/>
    <cellStyle name="Nota 2 2 2 3" xfId="2389"/>
    <cellStyle name="Nota 2 2 2_TRT3" xfId="2539"/>
    <cellStyle name="Nota 2 2 3" xfId="549"/>
    <cellStyle name="Nota 2 2 3 2" xfId="1149"/>
    <cellStyle name="Nota 2 2 3_TRT3" xfId="2540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2_TRT1" xfId="2737"/>
    <cellStyle name="Nota 2 20" xfId="2852"/>
    <cellStyle name="Nota 2 3" xfId="535"/>
    <cellStyle name="Nota 2 3 2" xfId="1170"/>
    <cellStyle name="Nota 2 3 3" xfId="2388"/>
    <cellStyle name="Nota 2 3_TRT3" xfId="2541"/>
    <cellStyle name="Nota 2 4" xfId="550"/>
    <cellStyle name="Nota 2 4 2" xfId="1150"/>
    <cellStyle name="Nota 2 4_TRT3" xfId="2542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7"/>
    <cellStyle name="Nota 3 15" xfId="1767"/>
    <cellStyle name="Nota 3 16" xfId="1943"/>
    <cellStyle name="Nota 3 17" xfId="1975"/>
    <cellStyle name="Nota 3 18" xfId="2233"/>
    <cellStyle name="Nota 3 19" xfId="2850"/>
    <cellStyle name="Nota 3 2" xfId="533"/>
    <cellStyle name="Nota 3 2 2" xfId="1172"/>
    <cellStyle name="Nota 3 2 3" xfId="2390"/>
    <cellStyle name="Nota 3 2_TRT3" xfId="2543"/>
    <cellStyle name="Nota 3 3" xfId="548"/>
    <cellStyle name="Nota 3 3 2" xfId="1148"/>
    <cellStyle name="Nota 3 3_TRT3" xfId="2544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3_TRT1" xfId="2738"/>
    <cellStyle name="Nota 4" xfId="256"/>
    <cellStyle name="Nota 4 10" xfId="1096"/>
    <cellStyle name="Nota 4 11" xfId="1115"/>
    <cellStyle name="Nota 4 12" xfId="1210"/>
    <cellStyle name="Nota 4 13" xfId="1395"/>
    <cellStyle name="Nota 4 14" xfId="1586"/>
    <cellStyle name="Nota 4 15" xfId="1768"/>
    <cellStyle name="Nota 4 16" xfId="1944"/>
    <cellStyle name="Nota 4 17" xfId="1976"/>
    <cellStyle name="Nota 4 18" xfId="2234"/>
    <cellStyle name="Nota 4 19" xfId="2849"/>
    <cellStyle name="Nota 4 2" xfId="532"/>
    <cellStyle name="Nota 4 2 2" xfId="1173"/>
    <cellStyle name="Nota 4 2 3" xfId="2391"/>
    <cellStyle name="Nota 4 2_TRT3" xfId="2545"/>
    <cellStyle name="Nota 4 3" xfId="547"/>
    <cellStyle name="Nota 4 3 2" xfId="1147"/>
    <cellStyle name="Nota 4 3_TRT3" xfId="2546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1" xfId="1116"/>
    <cellStyle name="Note 12" xfId="1209"/>
    <cellStyle name="Note 13" xfId="1555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_TRT3" xfId="2547"/>
    <cellStyle name="Note 20" xfId="2472"/>
    <cellStyle name="Note 21" xfId="2848"/>
    <cellStyle name="Note 3" xfId="546"/>
    <cellStyle name="Note 3 2" xfId="1146"/>
    <cellStyle name="Note 3_TRT3" xfId="2548"/>
    <cellStyle name="Note 4" xfId="688"/>
    <cellStyle name="Note 5" xfId="864"/>
    <cellStyle name="Note 6" xfId="834"/>
    <cellStyle name="Note 6 2" xfId="1396"/>
    <cellStyle name="Note 6 3" xfId="1769"/>
    <cellStyle name="Note 6_TRT1" xfId="2740"/>
    <cellStyle name="Note 7" xfId="977"/>
    <cellStyle name="Note 8" xfId="1065"/>
    <cellStyle name="Note 9" xfId="904"/>
    <cellStyle name="Note_TRT10" xfId="2501"/>
    <cellStyle name="Output" xfId="258"/>
    <cellStyle name="Output 10" xfId="1117"/>
    <cellStyle name="Output 11" xfId="1208"/>
    <cellStyle name="Output 12" xfId="1397"/>
    <cellStyle name="Output 13" xfId="1584"/>
    <cellStyle name="Output 14" xfId="1770"/>
    <cellStyle name="Output 15" xfId="1946"/>
    <cellStyle name="Output 16" xfId="1978"/>
    <cellStyle name="Output 17" xfId="2236"/>
    <cellStyle name="Output 18" xfId="2490"/>
    <cellStyle name="Output 19" xfId="2847"/>
    <cellStyle name="Output 2" xfId="530"/>
    <cellStyle name="Output 2 2" xfId="1175"/>
    <cellStyle name="Output 2 3" xfId="2393"/>
    <cellStyle name="Output 2_TRT3" xfId="2549"/>
    <cellStyle name="Output 3" xfId="545"/>
    <cellStyle name="Output 3 2" xfId="1145"/>
    <cellStyle name="Output 3_TRT3" xfId="2550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2865"/>
    <cellStyle name="Porcentagem 2 32" xfId="2846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1" xfId="1206"/>
    <cellStyle name="Saída 2 2 12" xfId="1408"/>
    <cellStyle name="Saída 2 2 13" xfId="1582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19" xfId="2844"/>
    <cellStyle name="Saída 2 2 2" xfId="515"/>
    <cellStyle name="Saída 2 2 2 2" xfId="1177"/>
    <cellStyle name="Saída 2 2 2 3" xfId="2403"/>
    <cellStyle name="Saída 2 2 2_TRT3" xfId="2552"/>
    <cellStyle name="Saída 2 2 3" xfId="524"/>
    <cellStyle name="Saída 2 2 3 2" xfId="1143"/>
    <cellStyle name="Saída 2 2 3_TRT3" xfId="2553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54"/>
    <cellStyle name="Saída 2 20" xfId="2845"/>
    <cellStyle name="Saída 2 3" xfId="516"/>
    <cellStyle name="Saída 2 3 2" xfId="1176"/>
    <cellStyle name="Saída 2 3 3" xfId="2402"/>
    <cellStyle name="Saída 2 3_TRT3" xfId="2554"/>
    <cellStyle name="Saída 2 4" xfId="525"/>
    <cellStyle name="Saída 2 4 2" xfId="1144"/>
    <cellStyle name="Saída 2 4_TRT3" xfId="2555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1"/>
    <cellStyle name="Saída 3 14" xfId="1786"/>
    <cellStyle name="Saída 3 15" xfId="1950"/>
    <cellStyle name="Saída 3 16" xfId="1982"/>
    <cellStyle name="Saída 3 17" xfId="2255"/>
    <cellStyle name="Saída 3 18" xfId="2494"/>
    <cellStyle name="Saída 3 19" xfId="2843"/>
    <cellStyle name="Saída 3 2" xfId="514"/>
    <cellStyle name="Saída 3 2 2" xfId="1178"/>
    <cellStyle name="Saída 3 2 3" xfId="2404"/>
    <cellStyle name="Saída 3 2_TRT3" xfId="2556"/>
    <cellStyle name="Saída 3 3" xfId="523"/>
    <cellStyle name="Saída 3 3 2" xfId="1142"/>
    <cellStyle name="Saída 3 3_TRT3" xfId="2557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55"/>
    <cellStyle name="Saída 4" xfId="279"/>
    <cellStyle name="Saída 4 10" xfId="1121"/>
    <cellStyle name="Saída 4 11" xfId="1204"/>
    <cellStyle name="Saída 4 12" xfId="1410"/>
    <cellStyle name="Saída 4 13" xfId="1580"/>
    <cellStyle name="Saída 4 14" xfId="1787"/>
    <cellStyle name="Saída 4 15" xfId="1951"/>
    <cellStyle name="Saída 4 16" xfId="1983"/>
    <cellStyle name="Saída 4 17" xfId="2256"/>
    <cellStyle name="Saída 4 18" xfId="2495"/>
    <cellStyle name="Saída 4 19" xfId="2842"/>
    <cellStyle name="Saída 4 2" xfId="513"/>
    <cellStyle name="Saída 4 2 2" xfId="1179"/>
    <cellStyle name="Saída 4 2 3" xfId="2405"/>
    <cellStyle name="Saída 4 2_TRT3" xfId="2558"/>
    <cellStyle name="Saída 4 3" xfId="522"/>
    <cellStyle name="Saída 4 3 2" xfId="1141"/>
    <cellStyle name="Saída 4 3_TRT3" xfId="2559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_TRT15" xfId="2832"/>
    <cellStyle name="TableStyleLight1" xfId="312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_00_Decisão Anexo V 2015_MEMORIAL_Oficial SOF" xfId="316"/>
    <cellStyle name="Text" xfId="1554"/>
    <cellStyle name="Text 2" xfId="247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19" xfId="2840"/>
    <cellStyle name="Total 2 2 2" xfId="440"/>
    <cellStyle name="Total 2 2 2 2" xfId="1181"/>
    <cellStyle name="Total 2 2 2 3" xfId="2431"/>
    <cellStyle name="Total 2 2 2_TRT3" xfId="2562"/>
    <cellStyle name="Total 2 2 3" xfId="445"/>
    <cellStyle name="Total 2 2 3 2" xfId="1187"/>
    <cellStyle name="Total 2 2 3_TRT3" xfId="2563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08"/>
    <cellStyle name="Total 2 20" xfId="2841"/>
    <cellStyle name="Total 2 3" xfId="441"/>
    <cellStyle name="Total 2 3 2" xfId="1180"/>
    <cellStyle name="Total 2 3 3" xfId="2430"/>
    <cellStyle name="Total 2 3_TRT3" xfId="2564"/>
    <cellStyle name="Total 2 4" xfId="446"/>
    <cellStyle name="Total 2 4 2" xfId="1186"/>
    <cellStyle name="Total 2 4_TRT3" xfId="2565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7"/>
    <cellStyle name="Total 3 15" xfId="1828"/>
    <cellStyle name="Total 3 16" xfId="1954"/>
    <cellStyle name="Total 3 17" xfId="1986"/>
    <cellStyle name="Total 3 18" xfId="2329"/>
    <cellStyle name="Total 3 19" xfId="2839"/>
    <cellStyle name="Total 3 2" xfId="439"/>
    <cellStyle name="Total 3 2 2" xfId="1182"/>
    <cellStyle name="Total 3 2 3" xfId="2432"/>
    <cellStyle name="Total 3 2_TRT3" xfId="2566"/>
    <cellStyle name="Total 3 3" xfId="444"/>
    <cellStyle name="Total 3 3 2" xfId="1188"/>
    <cellStyle name="Total 3 3_TRT3" xfId="2567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3_TRT1" xfId="2809"/>
    <cellStyle name="Total 4" xfId="371"/>
    <cellStyle name="Total 4 10" xfId="1086"/>
    <cellStyle name="Total 4 11" xfId="1128"/>
    <cellStyle name="Total 4 12" xfId="1200"/>
    <cellStyle name="Total 4 13" xfId="1448"/>
    <cellStyle name="Total 4 14" xfId="1576"/>
    <cellStyle name="Total 4 15" xfId="1829"/>
    <cellStyle name="Total 4 16" xfId="1955"/>
    <cellStyle name="Total 4 17" xfId="1987"/>
    <cellStyle name="Total 4 18" xfId="2330"/>
    <cellStyle name="Total 4 19" xfId="2870"/>
    <cellStyle name="Total 4 2" xfId="438"/>
    <cellStyle name="Total 4 2 2" xfId="1183"/>
    <cellStyle name="Total 4 2 3" xfId="2433"/>
    <cellStyle name="Total 4 2_TRT3" xfId="2568"/>
    <cellStyle name="Total 4 3" xfId="443"/>
    <cellStyle name="Total 4 3 2" xfId="1189"/>
    <cellStyle name="Total 4 3_TRT3" xfId="2569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_TRT3" xfId="2571"/>
    <cellStyle name="Vírgula 2 30" xfId="2497"/>
    <cellStyle name="Vírgula 2 31" xfId="2866"/>
    <cellStyle name="Vírgula 2 32" xfId="2871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view="pageBreakPreview" topLeftCell="A4" zoomScaleNormal="100" zoomScaleSheetLayoutView="100" workbookViewId="0">
      <selection activeCell="B4" sqref="B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428" t="s">
        <v>24</v>
      </c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424" t="s">
        <v>37</v>
      </c>
      <c r="C7" s="424"/>
      <c r="D7" s="424"/>
      <c r="E7" s="424"/>
      <c r="F7" s="424" t="s">
        <v>33</v>
      </c>
      <c r="G7" s="424"/>
      <c r="H7" s="424"/>
      <c r="I7" s="424"/>
      <c r="J7" s="424"/>
      <c r="K7" s="424" t="s">
        <v>28</v>
      </c>
      <c r="L7" s="424"/>
      <c r="M7" s="424"/>
      <c r="N7" s="424"/>
    </row>
    <row r="8" spans="1:14" ht="15.75" customHeight="1">
      <c r="B8" s="424"/>
      <c r="C8" s="424"/>
      <c r="D8" s="424"/>
      <c r="E8" s="424"/>
      <c r="F8" s="424" t="s">
        <v>13</v>
      </c>
      <c r="G8" s="424"/>
      <c r="H8" s="424"/>
      <c r="I8" s="424" t="s">
        <v>14</v>
      </c>
      <c r="J8" s="424" t="s">
        <v>15</v>
      </c>
      <c r="K8" s="424" t="s">
        <v>30</v>
      </c>
      <c r="L8" s="424" t="s">
        <v>31</v>
      </c>
      <c r="M8" s="424" t="s">
        <v>15</v>
      </c>
      <c r="N8" s="424" t="s">
        <v>29</v>
      </c>
    </row>
    <row r="9" spans="1:14" ht="26.25" customHeight="1">
      <c r="B9" s="424"/>
      <c r="C9" s="424"/>
      <c r="D9" s="424"/>
      <c r="E9" s="424"/>
      <c r="F9" s="6" t="s">
        <v>16</v>
      </c>
      <c r="G9" s="6" t="s">
        <v>17</v>
      </c>
      <c r="H9" s="6" t="s">
        <v>23</v>
      </c>
      <c r="I9" s="424"/>
      <c r="J9" s="424"/>
      <c r="K9" s="424"/>
      <c r="L9" s="424"/>
      <c r="M9" s="424"/>
      <c r="N9" s="424"/>
    </row>
    <row r="10" spans="1:14">
      <c r="A10" s="3"/>
      <c r="B10" s="10"/>
      <c r="C10" s="19"/>
      <c r="D10" s="20"/>
      <c r="E10" s="21">
        <v>13</v>
      </c>
      <c r="F10" s="7">
        <f>SUM('TST:TRT24'!F10)</f>
        <v>9089</v>
      </c>
      <c r="G10" s="7">
        <f>SUM('TST:TRT24'!G10)</f>
        <v>10</v>
      </c>
      <c r="H10" s="7">
        <f>F10+G10</f>
        <v>9099</v>
      </c>
      <c r="I10" s="7">
        <f>SUM('TST:TRT24'!I10)</f>
        <v>0</v>
      </c>
      <c r="J10" s="7">
        <f>H10+I10</f>
        <v>9099</v>
      </c>
      <c r="K10" s="8">
        <f>SUM('TST:TRT24'!K10)</f>
        <v>7200</v>
      </c>
      <c r="L10" s="8">
        <f>SUM('TST:TRT24'!L10)</f>
        <v>1355</v>
      </c>
      <c r="M10" s="9">
        <f>K10+L10</f>
        <v>8555</v>
      </c>
      <c r="N10" s="8">
        <f>SUM('TST:TRT24'!N10)</f>
        <v>1565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1381</v>
      </c>
      <c r="G11" s="7">
        <f>SUM('TST:TRT24'!G11)</f>
        <v>1</v>
      </c>
      <c r="H11" s="7">
        <f t="shared" ref="H11:H22" si="0">F11+G11</f>
        <v>1382</v>
      </c>
      <c r="I11" s="7">
        <f>SUM('TST:TRT24'!I11)</f>
        <v>0</v>
      </c>
      <c r="J11" s="7">
        <f t="shared" ref="J11:J50" si="1">H11+I11</f>
        <v>1382</v>
      </c>
      <c r="K11" s="8">
        <f>SUM('TST:TRT24'!K11)</f>
        <v>40</v>
      </c>
      <c r="L11" s="8">
        <f>SUM('TST:TRT24'!L11)</f>
        <v>21</v>
      </c>
      <c r="M11" s="9">
        <f t="shared" ref="M11:M22" si="2">K11+L11</f>
        <v>61</v>
      </c>
      <c r="N11" s="8">
        <f>SUM('TST:TRT24'!N11)</f>
        <v>29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1002</v>
      </c>
      <c r="G12" s="7">
        <f>SUM('TST:TRT24'!G12)</f>
        <v>2</v>
      </c>
      <c r="H12" s="7">
        <f t="shared" si="0"/>
        <v>1004</v>
      </c>
      <c r="I12" s="7">
        <f>SUM('TST:TRT24'!I12)</f>
        <v>0</v>
      </c>
      <c r="J12" s="7">
        <f t="shared" si="1"/>
        <v>1004</v>
      </c>
      <c r="K12" s="8">
        <f>SUM('TST:TRT24'!K12)</f>
        <v>30</v>
      </c>
      <c r="L12" s="8">
        <f>SUM('TST:TRT24'!L12)</f>
        <v>9</v>
      </c>
      <c r="M12" s="9">
        <f t="shared" si="2"/>
        <v>39</v>
      </c>
      <c r="N12" s="8">
        <f>SUM('TST:TRT24'!N12)</f>
        <v>10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1032</v>
      </c>
      <c r="G13" s="7">
        <f>SUM('TST:TRT24'!G13)</f>
        <v>0</v>
      </c>
      <c r="H13" s="7">
        <f t="shared" si="0"/>
        <v>1032</v>
      </c>
      <c r="I13" s="7">
        <f>SUM('TST:TRT24'!I13)</f>
        <v>0</v>
      </c>
      <c r="J13" s="7">
        <f t="shared" si="1"/>
        <v>1032</v>
      </c>
      <c r="K13" s="8">
        <f>SUM('TST:TRT24'!K13)</f>
        <v>33</v>
      </c>
      <c r="L13" s="8">
        <f>SUM('TST:TRT24'!L13)</f>
        <v>7</v>
      </c>
      <c r="M13" s="9">
        <f t="shared" si="2"/>
        <v>40</v>
      </c>
      <c r="N13" s="8">
        <f>SUM('TST:TRT24'!N13)</f>
        <v>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784</v>
      </c>
      <c r="G14" s="7">
        <f>SUM('TST:TRT24'!G14)</f>
        <v>4</v>
      </c>
      <c r="H14" s="7">
        <f t="shared" si="0"/>
        <v>788</v>
      </c>
      <c r="I14" s="7">
        <f>SUM('TST:TRT24'!I14)</f>
        <v>0</v>
      </c>
      <c r="J14" s="7">
        <f t="shared" si="1"/>
        <v>788</v>
      </c>
      <c r="K14" s="8">
        <f>SUM('TST:TRT24'!K14)</f>
        <v>12</v>
      </c>
      <c r="L14" s="8">
        <f>SUM('TST:TRT24'!L14)</f>
        <v>6</v>
      </c>
      <c r="M14" s="9">
        <f t="shared" si="2"/>
        <v>18</v>
      </c>
      <c r="N14" s="8">
        <f>SUM('TST:TRT24'!N14)</f>
        <v>9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521</v>
      </c>
      <c r="G15" s="7">
        <f>SUM('TST:TRT24'!G15)</f>
        <v>1</v>
      </c>
      <c r="H15" s="7">
        <f t="shared" si="0"/>
        <v>522</v>
      </c>
      <c r="I15" s="7">
        <f>SUM('TST:TRT24'!I15)</f>
        <v>0</v>
      </c>
      <c r="J15" s="7">
        <f t="shared" si="1"/>
        <v>522</v>
      </c>
      <c r="K15" s="8">
        <f>SUM('TST:TRT24'!K15)</f>
        <v>15</v>
      </c>
      <c r="L15" s="8">
        <f>SUM('TST:TRT24'!L15)</f>
        <v>5</v>
      </c>
      <c r="M15" s="9">
        <f t="shared" si="2"/>
        <v>20</v>
      </c>
      <c r="N15" s="8">
        <f>SUM('TST:TRT24'!N15)</f>
        <v>6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356</v>
      </c>
      <c r="G16" s="7">
        <f>SUM('TST:TRT24'!G16)</f>
        <v>1</v>
      </c>
      <c r="H16" s="7">
        <f t="shared" si="0"/>
        <v>357</v>
      </c>
      <c r="I16" s="7">
        <f>SUM('TST:TRT24'!I16)</f>
        <v>0</v>
      </c>
      <c r="J16" s="7">
        <f t="shared" si="1"/>
        <v>357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272</v>
      </c>
      <c r="G17" s="7">
        <f>SUM('TST:TRT24'!G17)</f>
        <v>0</v>
      </c>
      <c r="H17" s="7">
        <f t="shared" si="0"/>
        <v>272</v>
      </c>
      <c r="I17" s="7">
        <f>SUM('TST:TRT24'!I17)</f>
        <v>0</v>
      </c>
      <c r="J17" s="7">
        <f t="shared" si="1"/>
        <v>272</v>
      </c>
      <c r="K17" s="8">
        <f>SUM('TST:TRT24'!K17)</f>
        <v>12</v>
      </c>
      <c r="L17" s="8">
        <f>SUM('TST:TRT24'!L17)</f>
        <v>4</v>
      </c>
      <c r="M17" s="9">
        <f t="shared" si="2"/>
        <v>16</v>
      </c>
      <c r="N17" s="8">
        <f>SUM('TST:TRT24'!N17)</f>
        <v>6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149</v>
      </c>
      <c r="G18" s="7">
        <f>SUM('TST:TRT24'!G18)</f>
        <v>3</v>
      </c>
      <c r="H18" s="7">
        <f t="shared" si="0"/>
        <v>152</v>
      </c>
      <c r="I18" s="7">
        <f>SUM('TST:TRT24'!I18)</f>
        <v>0</v>
      </c>
      <c r="J18" s="7">
        <f t="shared" si="1"/>
        <v>152</v>
      </c>
      <c r="K18" s="8">
        <f>SUM('TST:TRT24'!K18)</f>
        <v>7</v>
      </c>
      <c r="L18" s="8">
        <f>SUM('TST:TRT24'!L18)</f>
        <v>9</v>
      </c>
      <c r="M18" s="9">
        <f t="shared" si="2"/>
        <v>16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58</v>
      </c>
      <c r="G19" s="7">
        <f>SUM('TST:TRT24'!G19)</f>
        <v>6</v>
      </c>
      <c r="H19" s="7">
        <f t="shared" si="0"/>
        <v>64</v>
      </c>
      <c r="I19" s="7">
        <f>SUM('TST:TRT24'!I19)</f>
        <v>0</v>
      </c>
      <c r="J19" s="7">
        <f t="shared" si="1"/>
        <v>64</v>
      </c>
      <c r="K19" s="8">
        <f>SUM('TST:TRT24'!K19)</f>
        <v>8</v>
      </c>
      <c r="L19" s="8">
        <f>SUM('TST:TRT24'!L19)</f>
        <v>10</v>
      </c>
      <c r="M19" s="9">
        <f t="shared" si="2"/>
        <v>18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391</v>
      </c>
      <c r="H20" s="7">
        <f t="shared" si="0"/>
        <v>391</v>
      </c>
      <c r="I20" s="7">
        <f>SUM('TST:TRT24'!I20)</f>
        <v>0</v>
      </c>
      <c r="J20" s="7">
        <f t="shared" si="1"/>
        <v>391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236</v>
      </c>
      <c r="H21" s="7">
        <f t="shared" si="0"/>
        <v>236</v>
      </c>
      <c r="I21" s="7">
        <f>SUM('TST:TRT24'!I21)</f>
        <v>0</v>
      </c>
      <c r="J21" s="7">
        <f t="shared" si="1"/>
        <v>236</v>
      </c>
      <c r="K21" s="8">
        <f>SUM('TST:TRT24'!K21)</f>
        <v>0</v>
      </c>
      <c r="L21" s="8">
        <f>SUM('TST:TRT24'!L21)</f>
        <v>2</v>
      </c>
      <c r="M21" s="9">
        <f t="shared" si="2"/>
        <v>2</v>
      </c>
      <c r="N21" s="8">
        <f>SUM('TST:TRT24'!N21)</f>
        <v>4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0</v>
      </c>
      <c r="G22" s="7">
        <f>SUM('TST:TRT24'!G22)</f>
        <v>1376</v>
      </c>
      <c r="H22" s="7">
        <f t="shared" si="0"/>
        <v>1376</v>
      </c>
      <c r="I22" s="7">
        <f>SUM('TST:TRT24'!I22)</f>
        <v>499</v>
      </c>
      <c r="J22" s="7">
        <f t="shared" si="1"/>
        <v>1875</v>
      </c>
      <c r="K22" s="8">
        <f>SUM('TST:TRT24'!K22)</f>
        <v>5</v>
      </c>
      <c r="L22" s="8">
        <f>SUM('TST:TRT24'!L22)</f>
        <v>4</v>
      </c>
      <c r="M22" s="9">
        <f t="shared" si="2"/>
        <v>9</v>
      </c>
      <c r="N22" s="8">
        <f>SUM('TST:TRT24'!N22)</f>
        <v>4</v>
      </c>
    </row>
    <row r="23" spans="1:14" ht="19.5" customHeight="1">
      <c r="A23" s="3"/>
      <c r="B23" s="418" t="s">
        <v>18</v>
      </c>
      <c r="C23" s="419"/>
      <c r="D23" s="419"/>
      <c r="E23" s="420"/>
      <c r="F23" s="39">
        <f t="shared" ref="F23:N23" si="3">SUM(F10:F22)</f>
        <v>14644</v>
      </c>
      <c r="G23" s="39">
        <f t="shared" si="3"/>
        <v>2031</v>
      </c>
      <c r="H23" s="40">
        <f t="shared" si="3"/>
        <v>16675</v>
      </c>
      <c r="I23" s="39">
        <f t="shared" si="3"/>
        <v>499</v>
      </c>
      <c r="J23" s="40">
        <f t="shared" si="3"/>
        <v>17174</v>
      </c>
      <c r="K23" s="41">
        <f t="shared" si="3"/>
        <v>7377</v>
      </c>
      <c r="L23" s="41">
        <f t="shared" si="3"/>
        <v>1446</v>
      </c>
      <c r="M23" s="39">
        <f t="shared" si="3"/>
        <v>8823</v>
      </c>
      <c r="N23" s="39">
        <f t="shared" si="3"/>
        <v>1684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15188</v>
      </c>
      <c r="G24" s="13">
        <f>SUM('TST:TRT24'!G24)</f>
        <v>64</v>
      </c>
      <c r="H24" s="13">
        <f>F24+G24</f>
        <v>15252</v>
      </c>
      <c r="I24" s="13">
        <f>SUM('TST:TRT24'!I24)</f>
        <v>0</v>
      </c>
      <c r="J24" s="13">
        <f t="shared" si="1"/>
        <v>15252</v>
      </c>
      <c r="K24" s="14">
        <f>SUM('TST:TRT24'!K24)</f>
        <v>9182</v>
      </c>
      <c r="L24" s="14">
        <f>SUM('TST:TRT24'!L24)</f>
        <v>1539</v>
      </c>
      <c r="M24" s="14">
        <f>K24+L24</f>
        <v>10721</v>
      </c>
      <c r="N24" s="14">
        <f>SUM('TST:TRT24'!N24)</f>
        <v>1851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1075</v>
      </c>
      <c r="G25" s="13">
        <f>SUM('TST:TRT24'!G25)</f>
        <v>1</v>
      </c>
      <c r="H25" s="13">
        <f t="shared" ref="H25:H50" si="4">F25+G25</f>
        <v>1076</v>
      </c>
      <c r="I25" s="13">
        <f>SUM('TST:TRT24'!I25)</f>
        <v>0</v>
      </c>
      <c r="J25" s="13">
        <f t="shared" si="1"/>
        <v>1076</v>
      </c>
      <c r="K25" s="14">
        <f>SUM('TST:TRT24'!K25)</f>
        <v>32</v>
      </c>
      <c r="L25" s="14">
        <f>SUM('TST:TRT24'!L25)</f>
        <v>13</v>
      </c>
      <c r="M25" s="14">
        <f t="shared" ref="M25:M36" si="5">K25+L25</f>
        <v>45</v>
      </c>
      <c r="N25" s="14">
        <f>SUM('TST:TRT24'!N25)</f>
        <v>13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918</v>
      </c>
      <c r="G26" s="13">
        <f>SUM('TST:TRT24'!G26)</f>
        <v>2</v>
      </c>
      <c r="H26" s="13">
        <f t="shared" si="4"/>
        <v>920</v>
      </c>
      <c r="I26" s="13">
        <f>SUM('TST:TRT24'!I26)</f>
        <v>0</v>
      </c>
      <c r="J26" s="13">
        <f t="shared" si="1"/>
        <v>920</v>
      </c>
      <c r="K26" s="14">
        <f>SUM('TST:TRT24'!K26)</f>
        <v>39</v>
      </c>
      <c r="L26" s="14">
        <f>SUM('TST:TRT24'!L26)</f>
        <v>10</v>
      </c>
      <c r="M26" s="14">
        <f t="shared" si="5"/>
        <v>49</v>
      </c>
      <c r="N26" s="14">
        <f>SUM('TST:TRT24'!N26)</f>
        <v>11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1115</v>
      </c>
      <c r="G27" s="13">
        <f>SUM('TST:TRT24'!G27)</f>
        <v>0</v>
      </c>
      <c r="H27" s="13">
        <f t="shared" si="4"/>
        <v>1115</v>
      </c>
      <c r="I27" s="13">
        <f>SUM('TST:TRT24'!I27)</f>
        <v>0</v>
      </c>
      <c r="J27" s="13">
        <f t="shared" si="1"/>
        <v>1115</v>
      </c>
      <c r="K27" s="14">
        <f>SUM('TST:TRT24'!K27)</f>
        <v>34</v>
      </c>
      <c r="L27" s="14">
        <f>SUM('TST:TRT24'!L27)</f>
        <v>14</v>
      </c>
      <c r="M27" s="14">
        <f t="shared" si="5"/>
        <v>48</v>
      </c>
      <c r="N27" s="14">
        <f>SUM('TST:TRT24'!N27)</f>
        <v>18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1058</v>
      </c>
      <c r="G28" s="13">
        <f>SUM('TST:TRT24'!G28)</f>
        <v>1</v>
      </c>
      <c r="H28" s="13">
        <f t="shared" si="4"/>
        <v>1059</v>
      </c>
      <c r="I28" s="13">
        <f>SUM('TST:TRT24'!I28)</f>
        <v>0</v>
      </c>
      <c r="J28" s="13">
        <f t="shared" si="1"/>
        <v>1059</v>
      </c>
      <c r="K28" s="14">
        <f>SUM('TST:TRT24'!K28)</f>
        <v>15</v>
      </c>
      <c r="L28" s="14">
        <f>SUM('TST:TRT24'!L28)</f>
        <v>9</v>
      </c>
      <c r="M28" s="14">
        <f t="shared" si="5"/>
        <v>24</v>
      </c>
      <c r="N28" s="14">
        <f>SUM('TST:TRT24'!N28)</f>
        <v>14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765</v>
      </c>
      <c r="G29" s="13">
        <f>SUM('TST:TRT24'!G29)</f>
        <v>1</v>
      </c>
      <c r="H29" s="13">
        <f t="shared" si="4"/>
        <v>766</v>
      </c>
      <c r="I29" s="13">
        <f>SUM('TST:TRT24'!I29)</f>
        <v>0</v>
      </c>
      <c r="J29" s="13">
        <f t="shared" si="1"/>
        <v>766</v>
      </c>
      <c r="K29" s="14">
        <f>SUM('TST:TRT24'!K29)</f>
        <v>19</v>
      </c>
      <c r="L29" s="14">
        <f>SUM('TST:TRT24'!L29)</f>
        <v>13</v>
      </c>
      <c r="M29" s="14">
        <f t="shared" si="5"/>
        <v>32</v>
      </c>
      <c r="N29" s="14">
        <f>SUM('TST:TRT24'!N29)</f>
        <v>16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541</v>
      </c>
      <c r="G30" s="13">
        <f>SUM('TST:TRT24'!G30)</f>
        <v>1</v>
      </c>
      <c r="H30" s="13">
        <f t="shared" si="4"/>
        <v>542</v>
      </c>
      <c r="I30" s="13">
        <f>SUM('TST:TRT24'!I30)</f>
        <v>0</v>
      </c>
      <c r="J30" s="13">
        <f t="shared" si="1"/>
        <v>542</v>
      </c>
      <c r="K30" s="14">
        <f>SUM('TST:TRT24'!K30)</f>
        <v>13</v>
      </c>
      <c r="L30" s="14">
        <f>SUM('TST:TRT24'!L30)</f>
        <v>11</v>
      </c>
      <c r="M30" s="14">
        <f t="shared" si="5"/>
        <v>24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470</v>
      </c>
      <c r="G31" s="13">
        <f>SUM('TST:TRT24'!G31)</f>
        <v>2</v>
      </c>
      <c r="H31" s="13">
        <f t="shared" si="4"/>
        <v>472</v>
      </c>
      <c r="I31" s="13">
        <f>SUM('TST:TRT24'!I31)</f>
        <v>0</v>
      </c>
      <c r="J31" s="13">
        <f t="shared" si="1"/>
        <v>472</v>
      </c>
      <c r="K31" s="14">
        <f>SUM('TST:TRT24'!K31)</f>
        <v>15</v>
      </c>
      <c r="L31" s="14">
        <f>SUM('TST:TRT24'!L31)</f>
        <v>18</v>
      </c>
      <c r="M31" s="14">
        <f t="shared" si="5"/>
        <v>33</v>
      </c>
      <c r="N31" s="14">
        <f>SUM('TST:TRT24'!N31)</f>
        <v>26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173</v>
      </c>
      <c r="G32" s="13">
        <f>SUM('TST:TRT24'!G32)</f>
        <v>6</v>
      </c>
      <c r="H32" s="13">
        <f t="shared" si="4"/>
        <v>179</v>
      </c>
      <c r="I32" s="13">
        <f>SUM('TST:TRT24'!I32)</f>
        <v>0</v>
      </c>
      <c r="J32" s="13">
        <f t="shared" si="1"/>
        <v>179</v>
      </c>
      <c r="K32" s="14">
        <f>SUM('TST:TRT24'!K32)</f>
        <v>11</v>
      </c>
      <c r="L32" s="14">
        <f>SUM('TST:TRT24'!L32)</f>
        <v>13</v>
      </c>
      <c r="M32" s="14">
        <f t="shared" si="5"/>
        <v>24</v>
      </c>
      <c r="N32" s="14">
        <f>SUM('TST:TRT24'!N32)</f>
        <v>21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57</v>
      </c>
      <c r="G33" s="13">
        <f>SUM('TST:TRT24'!G33)</f>
        <v>4</v>
      </c>
      <c r="H33" s="13">
        <f t="shared" si="4"/>
        <v>61</v>
      </c>
      <c r="I33" s="13">
        <f>SUM('TST:TRT24'!I33)</f>
        <v>0</v>
      </c>
      <c r="J33" s="13">
        <f t="shared" si="1"/>
        <v>61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11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1</v>
      </c>
      <c r="G34" s="13">
        <f>SUM('TST:TRT24'!G34)</f>
        <v>313</v>
      </c>
      <c r="H34" s="13">
        <f t="shared" si="4"/>
        <v>314</v>
      </c>
      <c r="I34" s="13">
        <f>SUM('TST:TRT24'!I34)</f>
        <v>0</v>
      </c>
      <c r="J34" s="13">
        <f t="shared" si="1"/>
        <v>314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3</v>
      </c>
      <c r="G35" s="13">
        <f>SUM('TST:TRT24'!G35)</f>
        <v>380</v>
      </c>
      <c r="H35" s="13">
        <f t="shared" si="4"/>
        <v>383</v>
      </c>
      <c r="I35" s="13">
        <f>SUM('TST:TRT24'!I35)</f>
        <v>0</v>
      </c>
      <c r="J35" s="13">
        <f t="shared" si="1"/>
        <v>383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0</v>
      </c>
      <c r="G36" s="13">
        <f>SUM('TST:TRT24'!G36)</f>
        <v>1682</v>
      </c>
      <c r="H36" s="13">
        <f t="shared" si="4"/>
        <v>1682</v>
      </c>
      <c r="I36" s="13">
        <f>SUM('TST:TRT24'!I36)</f>
        <v>2241</v>
      </c>
      <c r="J36" s="13">
        <f t="shared" si="1"/>
        <v>3923</v>
      </c>
      <c r="K36" s="14">
        <f>SUM('TST:TRT24'!K36)</f>
        <v>6</v>
      </c>
      <c r="L36" s="14">
        <f>SUM('TST:TRT24'!L36)</f>
        <v>12</v>
      </c>
      <c r="M36" s="14">
        <f t="shared" si="5"/>
        <v>18</v>
      </c>
      <c r="N36" s="14">
        <f>SUM('TST:TRT24'!N36)</f>
        <v>13</v>
      </c>
    </row>
    <row r="37" spans="1:15" ht="19.5" customHeight="1">
      <c r="A37" s="3"/>
      <c r="B37" s="421" t="s">
        <v>19</v>
      </c>
      <c r="C37" s="422"/>
      <c r="D37" s="422"/>
      <c r="E37" s="422"/>
      <c r="F37" s="38">
        <f t="shared" ref="F37:N37" si="6">SUM(F24:F36)</f>
        <v>21364</v>
      </c>
      <c r="G37" s="38">
        <f t="shared" si="6"/>
        <v>2457</v>
      </c>
      <c r="H37" s="38">
        <f t="shared" si="6"/>
        <v>23821</v>
      </c>
      <c r="I37" s="38">
        <f t="shared" si="6"/>
        <v>2241</v>
      </c>
      <c r="J37" s="38">
        <f t="shared" si="6"/>
        <v>26062</v>
      </c>
      <c r="K37" s="38">
        <f t="shared" si="6"/>
        <v>9382</v>
      </c>
      <c r="L37" s="38">
        <f t="shared" si="6"/>
        <v>1675</v>
      </c>
      <c r="M37" s="38">
        <f t="shared" si="6"/>
        <v>11057</v>
      </c>
      <c r="N37" s="38">
        <f t="shared" si="6"/>
        <v>2023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75</v>
      </c>
      <c r="G38" s="32">
        <f>SUM('TST:TRT24'!G38)</f>
        <v>2</v>
      </c>
      <c r="H38" s="32">
        <f t="shared" si="4"/>
        <v>77</v>
      </c>
      <c r="I38" s="32">
        <f>SUM('TST:TRT24'!I38)</f>
        <v>0</v>
      </c>
      <c r="J38" s="32">
        <f t="shared" si="1"/>
        <v>77</v>
      </c>
      <c r="K38" s="33">
        <f>SUM('TST:TRT24'!K38)</f>
        <v>18</v>
      </c>
      <c r="L38" s="33">
        <f>SUM('TST:TRT24'!L38)</f>
        <v>33</v>
      </c>
      <c r="M38" s="33">
        <f>K38+L38</f>
        <v>51</v>
      </c>
      <c r="N38" s="33">
        <f>SUM('TST:TRT24'!N38)</f>
        <v>44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2</v>
      </c>
      <c r="M41" s="33">
        <f t="shared" si="7"/>
        <v>2</v>
      </c>
      <c r="N41" s="33">
        <f>SUM('TST:TRT24'!N41)</f>
        <v>3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1</v>
      </c>
      <c r="M45" s="33">
        <f t="shared" si="7"/>
        <v>1</v>
      </c>
      <c r="N45" s="33">
        <f>SUM('TST:TRT24'!N45)</f>
        <v>2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1</v>
      </c>
      <c r="M47" s="33">
        <f t="shared" si="7"/>
        <v>1</v>
      </c>
      <c r="N47" s="33">
        <f>SUM('TST:TRT24'!N47)</f>
        <v>1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157</v>
      </c>
      <c r="J50" s="34">
        <f t="shared" si="1"/>
        <v>157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423" t="s">
        <v>20</v>
      </c>
      <c r="C51" s="423"/>
      <c r="D51" s="423"/>
      <c r="E51" s="423"/>
      <c r="F51" s="42">
        <f t="shared" ref="F51:N51" si="8">SUM(F38:F50)</f>
        <v>75</v>
      </c>
      <c r="G51" s="42">
        <f t="shared" si="8"/>
        <v>2</v>
      </c>
      <c r="H51" s="42">
        <f t="shared" si="8"/>
        <v>77</v>
      </c>
      <c r="I51" s="42">
        <f t="shared" si="8"/>
        <v>157</v>
      </c>
      <c r="J51" s="42">
        <f t="shared" si="8"/>
        <v>234</v>
      </c>
      <c r="K51" s="42">
        <f t="shared" si="8"/>
        <v>20</v>
      </c>
      <c r="L51" s="42">
        <f t="shared" si="8"/>
        <v>40</v>
      </c>
      <c r="M51" s="42">
        <f t="shared" si="8"/>
        <v>60</v>
      </c>
      <c r="N51" s="42">
        <f t="shared" si="8"/>
        <v>54</v>
      </c>
    </row>
    <row r="52" spans="1:14" ht="19.5" customHeight="1">
      <c r="B52" s="425" t="s">
        <v>34</v>
      </c>
      <c r="C52" s="426"/>
      <c r="D52" s="426"/>
      <c r="E52" s="427"/>
      <c r="F52" s="43">
        <f>SUM('TST:TRT24'!F52)</f>
        <v>0</v>
      </c>
      <c r="G52" s="43">
        <f>SUM('TST:TRT24'!G52)</f>
        <v>3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32</v>
      </c>
      <c r="L52" s="43">
        <f>SUM('TST:TRT24'!L52)</f>
        <v>56</v>
      </c>
      <c r="M52" s="43">
        <f>SUM('TST:TRT24'!M52)</f>
        <v>46</v>
      </c>
      <c r="N52" s="43">
        <f>SUM('TST:TRT24'!N52)</f>
        <v>75</v>
      </c>
    </row>
    <row r="53" spans="1:14" ht="19.5" customHeight="1">
      <c r="B53" s="417" t="s">
        <v>36</v>
      </c>
      <c r="C53" s="417"/>
      <c r="D53" s="417"/>
      <c r="E53" s="417"/>
      <c r="F53" s="36">
        <f>+F23+F37+F51+F52</f>
        <v>36083</v>
      </c>
      <c r="G53" s="36">
        <f t="shared" ref="G53:J53" si="9">+G23+G37+G51+G52</f>
        <v>4493</v>
      </c>
      <c r="H53" s="36">
        <f t="shared" si="9"/>
        <v>40573</v>
      </c>
      <c r="I53" s="36">
        <f t="shared" si="9"/>
        <v>2897</v>
      </c>
      <c r="J53" s="36">
        <f t="shared" si="9"/>
        <v>43470</v>
      </c>
      <c r="K53" s="36">
        <f>+K23+K37+K51+K52</f>
        <v>16811</v>
      </c>
      <c r="L53" s="36">
        <f t="shared" ref="L53:N53" si="10">+L23+L37+L51+L52</f>
        <v>3217</v>
      </c>
      <c r="M53" s="36">
        <f>K53+L53</f>
        <v>20028</v>
      </c>
      <c r="N53" s="36">
        <f t="shared" si="10"/>
        <v>3836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49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T36" sqref="T3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6" width="11.140625" style="44" customWidth="1"/>
    <col min="7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14" t="s">
        <v>32</v>
      </c>
      <c r="C1" s="214"/>
      <c r="D1" s="214"/>
      <c r="E1" s="214"/>
      <c r="F1" s="214"/>
      <c r="G1" s="214"/>
      <c r="H1" s="214"/>
      <c r="I1" s="214"/>
      <c r="J1" s="214"/>
      <c r="K1" s="49"/>
      <c r="L1" s="49"/>
      <c r="M1" s="49"/>
      <c r="N1" s="49"/>
    </row>
    <row r="2" spans="2:14" ht="15">
      <c r="B2" s="214" t="s">
        <v>57</v>
      </c>
      <c r="C2" s="214"/>
      <c r="D2" s="458" t="s">
        <v>58</v>
      </c>
      <c r="E2" s="458"/>
      <c r="F2" s="458"/>
      <c r="G2" s="458"/>
      <c r="H2" s="458"/>
      <c r="I2" s="458"/>
      <c r="J2" s="458"/>
      <c r="K2" s="49"/>
      <c r="L2" s="49"/>
      <c r="M2" s="49"/>
      <c r="N2" s="49"/>
    </row>
    <row r="3" spans="2:14">
      <c r="B3" s="214" t="s">
        <v>40</v>
      </c>
      <c r="C3" s="214"/>
      <c r="D3" s="458" t="s">
        <v>45</v>
      </c>
      <c r="E3" s="458"/>
      <c r="F3" s="458"/>
      <c r="G3" s="458"/>
      <c r="H3" s="458"/>
      <c r="I3" s="458"/>
      <c r="J3" s="458"/>
    </row>
    <row r="4" spans="2:14">
      <c r="B4" s="459" t="s">
        <v>41</v>
      </c>
      <c r="C4" s="459"/>
      <c r="D4" s="459"/>
      <c r="E4" s="459"/>
      <c r="F4" s="215">
        <v>45291</v>
      </c>
      <c r="G4" s="214"/>
      <c r="H4" s="214"/>
      <c r="I4" s="214"/>
      <c r="J4" s="214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216">
        <v>182</v>
      </c>
      <c r="G10" s="216"/>
      <c r="H10" s="217">
        <f t="shared" ref="H10:H22" si="0">F10+G10</f>
        <v>182</v>
      </c>
      <c r="I10" s="216"/>
      <c r="J10" s="217">
        <f t="shared" ref="J10:J22" si="1">H10+I10</f>
        <v>182</v>
      </c>
      <c r="K10" s="218">
        <v>203</v>
      </c>
      <c r="L10" s="218">
        <v>37</v>
      </c>
      <c r="M10" s="219">
        <f t="shared" ref="M10:M22" si="2">K10+L10</f>
        <v>240</v>
      </c>
      <c r="N10" s="218">
        <v>44</v>
      </c>
    </row>
    <row r="11" spans="2:14">
      <c r="B11" s="73" t="s">
        <v>1</v>
      </c>
      <c r="C11" s="74" t="s">
        <v>0</v>
      </c>
      <c r="D11" s="66"/>
      <c r="E11" s="75">
        <v>12</v>
      </c>
      <c r="F11" s="220">
        <v>14</v>
      </c>
      <c r="G11" s="216"/>
      <c r="H11" s="217">
        <f t="shared" si="0"/>
        <v>14</v>
      </c>
      <c r="I11" s="216"/>
      <c r="J11" s="217">
        <f t="shared" si="1"/>
        <v>14</v>
      </c>
      <c r="K11" s="221">
        <v>1</v>
      </c>
      <c r="L11" s="221">
        <v>0</v>
      </c>
      <c r="M11" s="219">
        <f t="shared" si="2"/>
        <v>1</v>
      </c>
      <c r="N11" s="22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20">
        <v>4</v>
      </c>
      <c r="G12" s="216"/>
      <c r="H12" s="217">
        <f t="shared" si="0"/>
        <v>4</v>
      </c>
      <c r="I12" s="216"/>
      <c r="J12" s="217">
        <f t="shared" si="1"/>
        <v>4</v>
      </c>
      <c r="K12" s="221">
        <v>0</v>
      </c>
      <c r="L12" s="221">
        <v>0</v>
      </c>
      <c r="M12" s="219">
        <f t="shared" si="2"/>
        <v>0</v>
      </c>
      <c r="N12" s="22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20">
        <v>65</v>
      </c>
      <c r="G13" s="216"/>
      <c r="H13" s="217">
        <f t="shared" si="0"/>
        <v>65</v>
      </c>
      <c r="I13" s="216"/>
      <c r="J13" s="217">
        <f t="shared" si="1"/>
        <v>65</v>
      </c>
      <c r="K13" s="221">
        <v>0</v>
      </c>
      <c r="L13" s="221">
        <v>0</v>
      </c>
      <c r="M13" s="219">
        <f t="shared" si="2"/>
        <v>0</v>
      </c>
      <c r="N13" s="22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20">
        <v>36</v>
      </c>
      <c r="G14" s="216"/>
      <c r="H14" s="217">
        <f t="shared" si="0"/>
        <v>36</v>
      </c>
      <c r="I14" s="216"/>
      <c r="J14" s="217">
        <f t="shared" si="1"/>
        <v>36</v>
      </c>
      <c r="K14" s="221">
        <v>0</v>
      </c>
      <c r="L14" s="221">
        <v>0</v>
      </c>
      <c r="M14" s="219">
        <f t="shared" si="2"/>
        <v>0</v>
      </c>
      <c r="N14" s="22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20">
        <v>29</v>
      </c>
      <c r="G15" s="216"/>
      <c r="H15" s="217">
        <f t="shared" si="0"/>
        <v>29</v>
      </c>
      <c r="I15" s="216"/>
      <c r="J15" s="217">
        <f t="shared" si="1"/>
        <v>29</v>
      </c>
      <c r="K15" s="221">
        <v>0</v>
      </c>
      <c r="L15" s="221">
        <v>0</v>
      </c>
      <c r="M15" s="219">
        <f t="shared" si="2"/>
        <v>0</v>
      </c>
      <c r="N15" s="22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20">
        <v>30</v>
      </c>
      <c r="G16" s="216"/>
      <c r="H16" s="217">
        <f t="shared" si="0"/>
        <v>30</v>
      </c>
      <c r="I16" s="216"/>
      <c r="J16" s="217">
        <f t="shared" si="1"/>
        <v>30</v>
      </c>
      <c r="K16" s="221">
        <v>0</v>
      </c>
      <c r="L16" s="221">
        <v>0</v>
      </c>
      <c r="M16" s="219">
        <f t="shared" si="2"/>
        <v>0</v>
      </c>
      <c r="N16" s="22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20">
        <v>9</v>
      </c>
      <c r="G17" s="216"/>
      <c r="H17" s="217">
        <f t="shared" si="0"/>
        <v>9</v>
      </c>
      <c r="I17" s="216"/>
      <c r="J17" s="217">
        <f t="shared" si="1"/>
        <v>9</v>
      </c>
      <c r="K17" s="221">
        <v>0</v>
      </c>
      <c r="L17" s="221">
        <v>0</v>
      </c>
      <c r="M17" s="219">
        <f t="shared" si="2"/>
        <v>0</v>
      </c>
      <c r="N17" s="22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20">
        <v>9</v>
      </c>
      <c r="G18" s="216"/>
      <c r="H18" s="217">
        <f t="shared" si="0"/>
        <v>9</v>
      </c>
      <c r="I18" s="216"/>
      <c r="J18" s="217">
        <f t="shared" si="1"/>
        <v>9</v>
      </c>
      <c r="K18" s="221">
        <v>0</v>
      </c>
      <c r="L18" s="221">
        <v>0</v>
      </c>
      <c r="M18" s="219">
        <f t="shared" si="2"/>
        <v>0</v>
      </c>
      <c r="N18" s="221">
        <v>0</v>
      </c>
    </row>
    <row r="19" spans="2:14">
      <c r="B19" s="73"/>
      <c r="C19" s="74"/>
      <c r="D19" s="77" t="s">
        <v>12</v>
      </c>
      <c r="E19" s="75">
        <v>4</v>
      </c>
      <c r="F19" s="220">
        <v>9</v>
      </c>
      <c r="G19" s="216"/>
      <c r="H19" s="217">
        <f t="shared" si="0"/>
        <v>9</v>
      </c>
      <c r="I19" s="216"/>
      <c r="J19" s="217">
        <f t="shared" si="1"/>
        <v>9</v>
      </c>
      <c r="K19" s="221">
        <v>1</v>
      </c>
      <c r="L19" s="221">
        <v>0</v>
      </c>
      <c r="M19" s="219">
        <f t="shared" si="2"/>
        <v>1</v>
      </c>
      <c r="N19" s="221">
        <v>0</v>
      </c>
    </row>
    <row r="20" spans="2:14">
      <c r="B20" s="73"/>
      <c r="C20" s="74" t="s">
        <v>1</v>
      </c>
      <c r="D20" s="66"/>
      <c r="E20" s="75">
        <v>3</v>
      </c>
      <c r="F20" s="216">
        <v>0</v>
      </c>
      <c r="G20" s="220">
        <v>38</v>
      </c>
      <c r="H20" s="217">
        <f t="shared" si="0"/>
        <v>38</v>
      </c>
      <c r="I20" s="216"/>
      <c r="J20" s="217">
        <f t="shared" si="1"/>
        <v>38</v>
      </c>
      <c r="K20" s="221">
        <v>1</v>
      </c>
      <c r="L20" s="221">
        <v>0</v>
      </c>
      <c r="M20" s="219">
        <f t="shared" si="2"/>
        <v>1</v>
      </c>
      <c r="N20" s="221">
        <v>0</v>
      </c>
    </row>
    <row r="21" spans="2:14">
      <c r="B21" s="73"/>
      <c r="C21" s="74"/>
      <c r="D21" s="66"/>
      <c r="E21" s="75">
        <v>2</v>
      </c>
      <c r="F21" s="216">
        <v>0</v>
      </c>
      <c r="G21" s="220">
        <v>10</v>
      </c>
      <c r="H21" s="217">
        <f t="shared" si="0"/>
        <v>10</v>
      </c>
      <c r="I21" s="216"/>
      <c r="J21" s="217">
        <f t="shared" si="1"/>
        <v>10</v>
      </c>
      <c r="K21" s="221">
        <v>0</v>
      </c>
      <c r="L21" s="221">
        <v>1</v>
      </c>
      <c r="M21" s="219">
        <f t="shared" si="2"/>
        <v>1</v>
      </c>
      <c r="N21" s="221">
        <v>2</v>
      </c>
    </row>
    <row r="22" spans="2:14">
      <c r="B22" s="78"/>
      <c r="C22" s="76"/>
      <c r="D22" s="66"/>
      <c r="E22" s="79">
        <v>1</v>
      </c>
      <c r="F22" s="216">
        <v>0</v>
      </c>
      <c r="G22" s="220">
        <v>56</v>
      </c>
      <c r="H22" s="217">
        <f t="shared" si="0"/>
        <v>56</v>
      </c>
      <c r="I22" s="216">
        <v>9</v>
      </c>
      <c r="J22" s="217">
        <f t="shared" si="1"/>
        <v>65</v>
      </c>
      <c r="K22" s="221">
        <v>0</v>
      </c>
      <c r="L22" s="221">
        <v>0</v>
      </c>
      <c r="M22" s="219">
        <f t="shared" si="2"/>
        <v>0</v>
      </c>
      <c r="N22" s="221">
        <v>0</v>
      </c>
    </row>
    <row r="23" spans="2:14" ht="15" customHeight="1">
      <c r="B23" s="435" t="s">
        <v>18</v>
      </c>
      <c r="C23" s="436"/>
      <c r="D23" s="436"/>
      <c r="E23" s="437"/>
      <c r="F23" s="217">
        <f t="shared" ref="F23:N23" si="3">SUM(F10:F22)</f>
        <v>387</v>
      </c>
      <c r="G23" s="217">
        <f t="shared" si="3"/>
        <v>104</v>
      </c>
      <c r="H23" s="222">
        <f t="shared" si="3"/>
        <v>491</v>
      </c>
      <c r="I23" s="217">
        <f t="shared" si="3"/>
        <v>9</v>
      </c>
      <c r="J23" s="222">
        <f t="shared" si="3"/>
        <v>500</v>
      </c>
      <c r="K23" s="223">
        <f t="shared" si="3"/>
        <v>206</v>
      </c>
      <c r="L23" s="223">
        <f t="shared" si="3"/>
        <v>38</v>
      </c>
      <c r="M23" s="217">
        <f t="shared" si="3"/>
        <v>244</v>
      </c>
      <c r="N23" s="217">
        <f t="shared" si="3"/>
        <v>46</v>
      </c>
    </row>
    <row r="24" spans="2:14">
      <c r="B24" s="73"/>
      <c r="C24" s="73"/>
      <c r="D24" s="82"/>
      <c r="E24" s="78">
        <v>13</v>
      </c>
      <c r="F24" s="220">
        <v>428</v>
      </c>
      <c r="G24" s="220"/>
      <c r="H24" s="217">
        <f t="shared" ref="H24:H36" si="4">F24+G24</f>
        <v>428</v>
      </c>
      <c r="I24" s="216"/>
      <c r="J24" s="217">
        <f t="shared" ref="J24:J36" si="5">H24+I24</f>
        <v>428</v>
      </c>
      <c r="K24" s="221">
        <v>321</v>
      </c>
      <c r="L24" s="221">
        <v>98</v>
      </c>
      <c r="M24" s="224">
        <f t="shared" ref="M24:M36" si="6">K24+L24</f>
        <v>419</v>
      </c>
      <c r="N24" s="218">
        <v>115</v>
      </c>
    </row>
    <row r="25" spans="2:14">
      <c r="B25" s="73"/>
      <c r="C25" s="73" t="s">
        <v>0</v>
      </c>
      <c r="D25" s="82"/>
      <c r="E25" s="75">
        <v>12</v>
      </c>
      <c r="F25" s="220">
        <v>22</v>
      </c>
      <c r="G25" s="220"/>
      <c r="H25" s="217">
        <f t="shared" si="4"/>
        <v>22</v>
      </c>
      <c r="I25" s="216"/>
      <c r="J25" s="217">
        <f t="shared" si="5"/>
        <v>22</v>
      </c>
      <c r="K25" s="221">
        <v>1</v>
      </c>
      <c r="L25" s="221">
        <v>0</v>
      </c>
      <c r="M25" s="224">
        <f t="shared" si="6"/>
        <v>1</v>
      </c>
      <c r="N25" s="221">
        <v>0</v>
      </c>
    </row>
    <row r="26" spans="2:14">
      <c r="B26" s="73" t="s">
        <v>7</v>
      </c>
      <c r="C26" s="78"/>
      <c r="D26" s="82"/>
      <c r="E26" s="75">
        <v>11</v>
      </c>
      <c r="F26" s="220">
        <v>2</v>
      </c>
      <c r="G26" s="220"/>
      <c r="H26" s="217">
        <f t="shared" si="4"/>
        <v>2</v>
      </c>
      <c r="I26" s="216"/>
      <c r="J26" s="217">
        <f t="shared" si="5"/>
        <v>2</v>
      </c>
      <c r="K26" s="221">
        <v>3</v>
      </c>
      <c r="L26" s="221">
        <v>0</v>
      </c>
      <c r="M26" s="224">
        <f t="shared" si="6"/>
        <v>3</v>
      </c>
      <c r="N26" s="221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20">
        <v>48</v>
      </c>
      <c r="G27" s="220"/>
      <c r="H27" s="217">
        <f t="shared" si="4"/>
        <v>48</v>
      </c>
      <c r="I27" s="216"/>
      <c r="J27" s="217">
        <f t="shared" si="5"/>
        <v>48</v>
      </c>
      <c r="K27" s="221">
        <v>0</v>
      </c>
      <c r="L27" s="221">
        <v>0</v>
      </c>
      <c r="M27" s="224">
        <f t="shared" si="6"/>
        <v>0</v>
      </c>
      <c r="N27" s="221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20">
        <v>47</v>
      </c>
      <c r="G28" s="220"/>
      <c r="H28" s="217">
        <f t="shared" si="4"/>
        <v>47</v>
      </c>
      <c r="I28" s="216"/>
      <c r="J28" s="217">
        <f t="shared" si="5"/>
        <v>47</v>
      </c>
      <c r="K28" s="221">
        <v>1</v>
      </c>
      <c r="L28" s="221">
        <v>0</v>
      </c>
      <c r="M28" s="224">
        <f t="shared" si="6"/>
        <v>1</v>
      </c>
      <c r="N28" s="221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20">
        <v>19</v>
      </c>
      <c r="G29" s="220"/>
      <c r="H29" s="217">
        <f t="shared" si="4"/>
        <v>19</v>
      </c>
      <c r="I29" s="216"/>
      <c r="J29" s="217">
        <f t="shared" si="5"/>
        <v>19</v>
      </c>
      <c r="K29" s="221">
        <v>0</v>
      </c>
      <c r="L29" s="221">
        <v>0</v>
      </c>
      <c r="M29" s="224">
        <f t="shared" si="6"/>
        <v>0</v>
      </c>
      <c r="N29" s="22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20">
        <v>33</v>
      </c>
      <c r="G30" s="220"/>
      <c r="H30" s="217">
        <f t="shared" si="4"/>
        <v>33</v>
      </c>
      <c r="I30" s="216"/>
      <c r="J30" s="217">
        <f t="shared" si="5"/>
        <v>33</v>
      </c>
      <c r="K30" s="221">
        <v>0</v>
      </c>
      <c r="L30" s="221">
        <v>0</v>
      </c>
      <c r="M30" s="224">
        <f t="shared" si="6"/>
        <v>0</v>
      </c>
      <c r="N30" s="22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20">
        <v>29</v>
      </c>
      <c r="G31" s="220"/>
      <c r="H31" s="217">
        <f t="shared" si="4"/>
        <v>29</v>
      </c>
      <c r="I31" s="216"/>
      <c r="J31" s="217">
        <f t="shared" si="5"/>
        <v>29</v>
      </c>
      <c r="K31" s="221">
        <v>0</v>
      </c>
      <c r="L31" s="221">
        <v>1</v>
      </c>
      <c r="M31" s="224">
        <f t="shared" si="6"/>
        <v>1</v>
      </c>
      <c r="N31" s="221">
        <v>2</v>
      </c>
    </row>
    <row r="32" spans="2:14">
      <c r="B32" s="73" t="s">
        <v>9</v>
      </c>
      <c r="C32" s="79"/>
      <c r="D32" s="82"/>
      <c r="E32" s="75">
        <v>5</v>
      </c>
      <c r="F32" s="220">
        <v>5</v>
      </c>
      <c r="G32" s="220"/>
      <c r="H32" s="217">
        <f t="shared" si="4"/>
        <v>5</v>
      </c>
      <c r="I32" s="216"/>
      <c r="J32" s="217">
        <f t="shared" si="5"/>
        <v>5</v>
      </c>
      <c r="K32" s="221">
        <v>0</v>
      </c>
      <c r="L32" s="221">
        <v>0</v>
      </c>
      <c r="M32" s="224">
        <f t="shared" si="6"/>
        <v>0</v>
      </c>
      <c r="N32" s="221">
        <v>0</v>
      </c>
    </row>
    <row r="33" spans="2:14">
      <c r="B33" s="73"/>
      <c r="C33" s="73"/>
      <c r="D33" s="82"/>
      <c r="E33" s="75">
        <v>4</v>
      </c>
      <c r="F33" s="220">
        <v>4</v>
      </c>
      <c r="G33" s="220"/>
      <c r="H33" s="217">
        <f t="shared" si="4"/>
        <v>4</v>
      </c>
      <c r="I33" s="216"/>
      <c r="J33" s="217">
        <f t="shared" si="5"/>
        <v>4</v>
      </c>
      <c r="K33" s="221">
        <v>2</v>
      </c>
      <c r="L33" s="221">
        <v>0</v>
      </c>
      <c r="M33" s="224">
        <f t="shared" si="6"/>
        <v>2</v>
      </c>
      <c r="N33" s="221">
        <v>0</v>
      </c>
    </row>
    <row r="34" spans="2:14">
      <c r="B34" s="73"/>
      <c r="C34" s="73" t="s">
        <v>1</v>
      </c>
      <c r="D34" s="82"/>
      <c r="E34" s="75">
        <v>3</v>
      </c>
      <c r="F34" s="220">
        <v>0</v>
      </c>
      <c r="G34" s="220">
        <v>37</v>
      </c>
      <c r="H34" s="217">
        <f t="shared" si="4"/>
        <v>37</v>
      </c>
      <c r="I34" s="216"/>
      <c r="J34" s="217">
        <f t="shared" si="5"/>
        <v>37</v>
      </c>
      <c r="K34" s="221">
        <v>0</v>
      </c>
      <c r="L34" s="221">
        <v>0</v>
      </c>
      <c r="M34" s="224">
        <f t="shared" si="6"/>
        <v>0</v>
      </c>
      <c r="N34" s="221">
        <v>0</v>
      </c>
    </row>
    <row r="35" spans="2:14">
      <c r="B35" s="73"/>
      <c r="C35" s="73"/>
      <c r="D35" s="82"/>
      <c r="E35" s="75">
        <v>2</v>
      </c>
      <c r="F35" s="220">
        <v>0</v>
      </c>
      <c r="G35" s="220">
        <v>14</v>
      </c>
      <c r="H35" s="217">
        <f t="shared" si="4"/>
        <v>14</v>
      </c>
      <c r="I35" s="216"/>
      <c r="J35" s="217">
        <f t="shared" si="5"/>
        <v>14</v>
      </c>
      <c r="K35" s="221">
        <v>0</v>
      </c>
      <c r="L35" s="221">
        <v>0</v>
      </c>
      <c r="M35" s="224">
        <f t="shared" si="6"/>
        <v>0</v>
      </c>
      <c r="N35" s="221">
        <v>0</v>
      </c>
    </row>
    <row r="36" spans="2:14">
      <c r="B36" s="78"/>
      <c r="C36" s="78"/>
      <c r="D36" s="82"/>
      <c r="E36" s="79">
        <v>1</v>
      </c>
      <c r="F36" s="220">
        <v>0</v>
      </c>
      <c r="G36" s="220">
        <v>82</v>
      </c>
      <c r="H36" s="217">
        <f t="shared" si="4"/>
        <v>82</v>
      </c>
      <c r="I36" s="220">
        <v>74</v>
      </c>
      <c r="J36" s="217">
        <f t="shared" si="5"/>
        <v>156</v>
      </c>
      <c r="K36" s="221">
        <v>1</v>
      </c>
      <c r="L36" s="221">
        <v>2</v>
      </c>
      <c r="M36" s="224">
        <f t="shared" si="6"/>
        <v>3</v>
      </c>
      <c r="N36" s="221">
        <v>3</v>
      </c>
    </row>
    <row r="37" spans="2:14" ht="15" customHeight="1">
      <c r="B37" s="435" t="s">
        <v>19</v>
      </c>
      <c r="C37" s="436"/>
      <c r="D37" s="436"/>
      <c r="E37" s="436"/>
      <c r="F37" s="223">
        <f t="shared" ref="F37:N37" si="7">SUM(F24:F36)</f>
        <v>637</v>
      </c>
      <c r="G37" s="217">
        <f t="shared" si="7"/>
        <v>133</v>
      </c>
      <c r="H37" s="225">
        <f t="shared" si="7"/>
        <v>770</v>
      </c>
      <c r="I37" s="226">
        <f t="shared" si="7"/>
        <v>74</v>
      </c>
      <c r="J37" s="222">
        <f t="shared" si="7"/>
        <v>844</v>
      </c>
      <c r="K37" s="223">
        <f t="shared" si="7"/>
        <v>329</v>
      </c>
      <c r="L37" s="217">
        <f t="shared" si="7"/>
        <v>101</v>
      </c>
      <c r="M37" s="222">
        <f t="shared" si="7"/>
        <v>430</v>
      </c>
      <c r="N37" s="223">
        <f t="shared" si="7"/>
        <v>120</v>
      </c>
    </row>
    <row r="38" spans="2:14">
      <c r="B38" s="79"/>
      <c r="C38" s="79"/>
      <c r="D38" s="87"/>
      <c r="E38" s="75">
        <v>13</v>
      </c>
      <c r="F38" s="220">
        <v>1</v>
      </c>
      <c r="G38" s="220"/>
      <c r="H38" s="217">
        <f t="shared" ref="H38:H50" si="8">F38+G38</f>
        <v>1</v>
      </c>
      <c r="I38" s="216"/>
      <c r="J38" s="217">
        <f t="shared" ref="J38:J50" si="9">H38+I38</f>
        <v>1</v>
      </c>
      <c r="K38" s="221">
        <v>2</v>
      </c>
      <c r="L38" s="221">
        <v>1</v>
      </c>
      <c r="M38" s="224">
        <f t="shared" ref="M38:M50" si="10">K38+L38</f>
        <v>3</v>
      </c>
      <c r="N38" s="218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20">
        <v>0</v>
      </c>
      <c r="G39" s="220"/>
      <c r="H39" s="217">
        <f t="shared" si="8"/>
        <v>0</v>
      </c>
      <c r="I39" s="216"/>
      <c r="J39" s="217">
        <f t="shared" si="9"/>
        <v>0</v>
      </c>
      <c r="K39" s="221">
        <v>0</v>
      </c>
      <c r="L39" s="221">
        <v>0</v>
      </c>
      <c r="M39" s="224">
        <f t="shared" si="10"/>
        <v>0</v>
      </c>
      <c r="N39" s="22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20">
        <v>0</v>
      </c>
      <c r="G40" s="220"/>
      <c r="H40" s="217">
        <f t="shared" si="8"/>
        <v>0</v>
      </c>
      <c r="I40" s="216"/>
      <c r="J40" s="217">
        <f t="shared" si="9"/>
        <v>0</v>
      </c>
      <c r="K40" s="221">
        <v>0</v>
      </c>
      <c r="L40" s="221">
        <v>0</v>
      </c>
      <c r="M40" s="224">
        <f t="shared" si="10"/>
        <v>0</v>
      </c>
      <c r="N40" s="22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20">
        <v>0</v>
      </c>
      <c r="G41" s="220"/>
      <c r="H41" s="217">
        <f t="shared" si="8"/>
        <v>0</v>
      </c>
      <c r="I41" s="216"/>
      <c r="J41" s="217">
        <f t="shared" si="9"/>
        <v>0</v>
      </c>
      <c r="K41" s="221">
        <v>0</v>
      </c>
      <c r="L41" s="221">
        <v>1</v>
      </c>
      <c r="M41" s="224">
        <f t="shared" si="10"/>
        <v>1</v>
      </c>
      <c r="N41" s="221">
        <v>1</v>
      </c>
    </row>
    <row r="42" spans="2:14">
      <c r="B42" s="73" t="s">
        <v>4</v>
      </c>
      <c r="C42" s="73"/>
      <c r="D42" s="82" t="s">
        <v>27</v>
      </c>
      <c r="E42" s="75">
        <v>9</v>
      </c>
      <c r="F42" s="220">
        <v>0</v>
      </c>
      <c r="G42" s="220"/>
      <c r="H42" s="217">
        <f t="shared" si="8"/>
        <v>0</v>
      </c>
      <c r="I42" s="216"/>
      <c r="J42" s="217">
        <f t="shared" si="9"/>
        <v>0</v>
      </c>
      <c r="K42" s="221">
        <v>0</v>
      </c>
      <c r="L42" s="221">
        <v>0</v>
      </c>
      <c r="M42" s="224">
        <f t="shared" si="10"/>
        <v>0</v>
      </c>
      <c r="N42" s="22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20">
        <v>0</v>
      </c>
      <c r="G43" s="220"/>
      <c r="H43" s="217">
        <f t="shared" si="8"/>
        <v>0</v>
      </c>
      <c r="I43" s="216"/>
      <c r="J43" s="217">
        <f t="shared" si="9"/>
        <v>0</v>
      </c>
      <c r="K43" s="221">
        <v>0</v>
      </c>
      <c r="L43" s="221">
        <v>0</v>
      </c>
      <c r="M43" s="224">
        <f t="shared" si="10"/>
        <v>0</v>
      </c>
      <c r="N43" s="22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20">
        <v>0</v>
      </c>
      <c r="G44" s="220"/>
      <c r="H44" s="217">
        <f t="shared" si="8"/>
        <v>0</v>
      </c>
      <c r="I44" s="216"/>
      <c r="J44" s="217">
        <f t="shared" si="9"/>
        <v>0</v>
      </c>
      <c r="K44" s="221">
        <v>0</v>
      </c>
      <c r="L44" s="221">
        <v>0</v>
      </c>
      <c r="M44" s="224">
        <f t="shared" si="10"/>
        <v>0</v>
      </c>
      <c r="N44" s="22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20">
        <v>0</v>
      </c>
      <c r="G45" s="220"/>
      <c r="H45" s="217">
        <f t="shared" si="8"/>
        <v>0</v>
      </c>
      <c r="I45" s="216"/>
      <c r="J45" s="217">
        <f t="shared" si="9"/>
        <v>0</v>
      </c>
      <c r="K45" s="221">
        <v>0</v>
      </c>
      <c r="L45" s="221">
        <v>0</v>
      </c>
      <c r="M45" s="224">
        <f t="shared" si="10"/>
        <v>0</v>
      </c>
      <c r="N45" s="22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20">
        <v>0</v>
      </c>
      <c r="G46" s="220"/>
      <c r="H46" s="217">
        <f t="shared" si="8"/>
        <v>0</v>
      </c>
      <c r="I46" s="216"/>
      <c r="J46" s="217">
        <f t="shared" si="9"/>
        <v>0</v>
      </c>
      <c r="K46" s="221">
        <v>0</v>
      </c>
      <c r="L46" s="221">
        <v>0</v>
      </c>
      <c r="M46" s="224">
        <f t="shared" si="10"/>
        <v>0</v>
      </c>
      <c r="N46" s="221">
        <v>0</v>
      </c>
    </row>
    <row r="47" spans="2:14">
      <c r="B47" s="73"/>
      <c r="C47" s="73"/>
      <c r="D47" s="82" t="s">
        <v>7</v>
      </c>
      <c r="E47" s="75">
        <v>4</v>
      </c>
      <c r="F47" s="220">
        <v>0</v>
      </c>
      <c r="G47" s="220"/>
      <c r="H47" s="217">
        <f t="shared" si="8"/>
        <v>0</v>
      </c>
      <c r="I47" s="216"/>
      <c r="J47" s="217">
        <f t="shared" si="9"/>
        <v>0</v>
      </c>
      <c r="K47" s="221">
        <v>0</v>
      </c>
      <c r="L47" s="221">
        <v>0</v>
      </c>
      <c r="M47" s="224">
        <f t="shared" si="10"/>
        <v>0</v>
      </c>
      <c r="N47" s="22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20">
        <v>0</v>
      </c>
      <c r="G48" s="220">
        <v>0</v>
      </c>
      <c r="H48" s="217">
        <f t="shared" si="8"/>
        <v>0</v>
      </c>
      <c r="I48" s="216"/>
      <c r="J48" s="217">
        <f t="shared" si="9"/>
        <v>0</v>
      </c>
      <c r="K48" s="221">
        <v>0</v>
      </c>
      <c r="L48" s="221">
        <v>0</v>
      </c>
      <c r="M48" s="224">
        <f t="shared" si="10"/>
        <v>0</v>
      </c>
      <c r="N48" s="221">
        <v>0</v>
      </c>
    </row>
    <row r="49" spans="2:14">
      <c r="B49" s="73"/>
      <c r="C49" s="73"/>
      <c r="D49" s="82" t="s">
        <v>3</v>
      </c>
      <c r="E49" s="75">
        <v>2</v>
      </c>
      <c r="F49" s="220">
        <v>0</v>
      </c>
      <c r="G49" s="220">
        <v>0</v>
      </c>
      <c r="H49" s="217">
        <f t="shared" si="8"/>
        <v>0</v>
      </c>
      <c r="I49" s="216"/>
      <c r="J49" s="217">
        <f t="shared" si="9"/>
        <v>0</v>
      </c>
      <c r="K49" s="221">
        <v>0</v>
      </c>
      <c r="L49" s="221">
        <v>0</v>
      </c>
      <c r="M49" s="224">
        <f t="shared" si="10"/>
        <v>0</v>
      </c>
      <c r="N49" s="221">
        <v>0</v>
      </c>
    </row>
    <row r="50" spans="2:14">
      <c r="B50" s="78"/>
      <c r="C50" s="82"/>
      <c r="D50" s="78"/>
      <c r="E50" s="79">
        <v>1</v>
      </c>
      <c r="F50" s="220">
        <v>0</v>
      </c>
      <c r="G50" s="220">
        <v>0</v>
      </c>
      <c r="H50" s="227">
        <f t="shared" si="8"/>
        <v>0</v>
      </c>
      <c r="I50" s="220">
        <v>9</v>
      </c>
      <c r="J50" s="227">
        <f t="shared" si="9"/>
        <v>9</v>
      </c>
      <c r="K50" s="221">
        <v>0</v>
      </c>
      <c r="L50" s="221">
        <v>0</v>
      </c>
      <c r="M50" s="228">
        <f t="shared" si="10"/>
        <v>0</v>
      </c>
      <c r="N50" s="221">
        <v>0</v>
      </c>
    </row>
    <row r="51" spans="2:14" ht="15" customHeight="1">
      <c r="B51" s="462" t="s">
        <v>20</v>
      </c>
      <c r="C51" s="462"/>
      <c r="D51" s="462"/>
      <c r="E51" s="462"/>
      <c r="F51" s="217">
        <f t="shared" ref="F51:N51" si="11">SUM(F38:F50)</f>
        <v>1</v>
      </c>
      <c r="G51" s="217">
        <f t="shared" si="11"/>
        <v>0</v>
      </c>
      <c r="H51" s="217">
        <f t="shared" si="11"/>
        <v>1</v>
      </c>
      <c r="I51" s="217">
        <f t="shared" si="11"/>
        <v>9</v>
      </c>
      <c r="J51" s="217">
        <f t="shared" si="11"/>
        <v>10</v>
      </c>
      <c r="K51" s="217">
        <f t="shared" si="11"/>
        <v>2</v>
      </c>
      <c r="L51" s="217">
        <f t="shared" si="11"/>
        <v>2</v>
      </c>
      <c r="M51" s="217">
        <f t="shared" si="11"/>
        <v>4</v>
      </c>
      <c r="N51" s="217">
        <f t="shared" si="11"/>
        <v>2</v>
      </c>
    </row>
    <row r="52" spans="2:14">
      <c r="B52" s="435" t="s">
        <v>34</v>
      </c>
      <c r="C52" s="436"/>
      <c r="D52" s="436"/>
      <c r="E52" s="437"/>
      <c r="F52" s="216">
        <v>0</v>
      </c>
      <c r="G52" s="216">
        <v>0</v>
      </c>
      <c r="H52" s="216">
        <v>0</v>
      </c>
      <c r="I52" s="216">
        <v>0</v>
      </c>
      <c r="J52" s="216">
        <v>0</v>
      </c>
      <c r="K52" s="218">
        <v>3</v>
      </c>
      <c r="L52" s="218">
        <v>3</v>
      </c>
      <c r="M52" s="216">
        <v>6</v>
      </c>
      <c r="N52" s="218">
        <v>6</v>
      </c>
    </row>
    <row r="53" spans="2:14" ht="15" customHeight="1">
      <c r="B53" s="460" t="s">
        <v>36</v>
      </c>
      <c r="C53" s="460"/>
      <c r="D53" s="460"/>
      <c r="E53" s="460"/>
      <c r="F53" s="229">
        <f t="shared" ref="F53:N53" si="12">+F23+F37+F51+F52</f>
        <v>1025</v>
      </c>
      <c r="G53" s="229">
        <f t="shared" si="12"/>
        <v>237</v>
      </c>
      <c r="H53" s="229">
        <f t="shared" si="12"/>
        <v>1262</v>
      </c>
      <c r="I53" s="229">
        <f t="shared" si="12"/>
        <v>92</v>
      </c>
      <c r="J53" s="229">
        <f t="shared" si="12"/>
        <v>1354</v>
      </c>
      <c r="K53" s="229">
        <f t="shared" si="12"/>
        <v>540</v>
      </c>
      <c r="L53" s="229">
        <f t="shared" si="12"/>
        <v>144</v>
      </c>
      <c r="M53" s="229">
        <f t="shared" si="12"/>
        <v>684</v>
      </c>
      <c r="N53" s="229">
        <f t="shared" si="12"/>
        <v>174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J8:J9"/>
    <mergeCell ref="K8:K9"/>
    <mergeCell ref="L8:L9"/>
    <mergeCell ref="D2:J2"/>
    <mergeCell ref="D3:J3"/>
    <mergeCell ref="B4:E4"/>
    <mergeCell ref="B53:E53"/>
    <mergeCell ref="M8:M9"/>
    <mergeCell ref="B5:N5"/>
    <mergeCell ref="N8:N9"/>
    <mergeCell ref="B23:E23"/>
    <mergeCell ref="B37:E37"/>
    <mergeCell ref="B51:E51"/>
    <mergeCell ref="B52:E52"/>
    <mergeCell ref="B7:E9"/>
    <mergeCell ref="F7:J7"/>
    <mergeCell ref="K7:N7"/>
    <mergeCell ref="F8:H8"/>
    <mergeCell ref="I8:I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7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83" t="s">
        <v>32</v>
      </c>
      <c r="C1" s="184"/>
      <c r="D1" s="184"/>
      <c r="E1" s="184"/>
      <c r="F1" s="184"/>
      <c r="G1" s="185"/>
      <c r="H1" s="185"/>
      <c r="I1" s="186"/>
      <c r="J1" s="49"/>
      <c r="K1" s="49"/>
      <c r="L1" s="49"/>
      <c r="M1" s="49"/>
      <c r="N1" s="49"/>
    </row>
    <row r="2" spans="2:14" ht="15">
      <c r="B2" s="187" t="s">
        <v>39</v>
      </c>
      <c r="C2" s="188"/>
      <c r="D2" s="188"/>
      <c r="E2" s="188"/>
      <c r="F2" s="189" t="s">
        <v>59</v>
      </c>
      <c r="G2" s="188"/>
      <c r="H2" s="190"/>
      <c r="I2" s="191"/>
      <c r="J2" s="49"/>
      <c r="K2" s="49"/>
      <c r="L2" s="49"/>
      <c r="M2" s="49"/>
      <c r="N2" s="49"/>
    </row>
    <row r="3" spans="2:14">
      <c r="B3" s="187" t="s">
        <v>40</v>
      </c>
      <c r="C3" s="455" t="s">
        <v>45</v>
      </c>
      <c r="D3" s="455"/>
      <c r="E3" s="455"/>
      <c r="F3" s="455"/>
      <c r="G3" s="455"/>
      <c r="H3" s="455"/>
      <c r="I3" s="456"/>
    </row>
    <row r="4" spans="2:14">
      <c r="B4" s="192" t="s">
        <v>41</v>
      </c>
      <c r="C4" s="193"/>
      <c r="D4" s="194">
        <v>45291</v>
      </c>
      <c r="E4" s="195"/>
      <c r="F4" s="195"/>
      <c r="G4" s="196"/>
      <c r="H4" s="196"/>
      <c r="I4" s="197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70">
        <v>558</v>
      </c>
      <c r="G10" s="70">
        <v>0</v>
      </c>
      <c r="H10" s="198">
        <f>F10+G10</f>
        <v>558</v>
      </c>
      <c r="I10" s="70">
        <v>0</v>
      </c>
      <c r="J10" s="198">
        <f>H10+I10</f>
        <v>558</v>
      </c>
      <c r="K10" s="84">
        <v>321</v>
      </c>
      <c r="L10" s="84">
        <v>37</v>
      </c>
      <c r="M10" s="201">
        <f t="shared" ref="M10:M12" si="0">K10+L10</f>
        <v>358</v>
      </c>
      <c r="N10" s="84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70">
        <v>54</v>
      </c>
      <c r="G11" s="70">
        <v>0</v>
      </c>
      <c r="H11" s="198">
        <f t="shared" ref="H11:H22" si="1">F11+G11</f>
        <v>54</v>
      </c>
      <c r="I11" s="70">
        <v>0</v>
      </c>
      <c r="J11" s="198">
        <f t="shared" ref="J11:J50" si="2">H11+I11</f>
        <v>54</v>
      </c>
      <c r="K11" s="84">
        <v>0</v>
      </c>
      <c r="L11" s="84">
        <v>0</v>
      </c>
      <c r="M11" s="201">
        <f t="shared" si="0"/>
        <v>0</v>
      </c>
      <c r="N11" s="8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0">
        <v>45</v>
      </c>
      <c r="G12" s="70">
        <v>0</v>
      </c>
      <c r="H12" s="198">
        <f t="shared" si="1"/>
        <v>45</v>
      </c>
      <c r="I12" s="70">
        <v>0</v>
      </c>
      <c r="J12" s="198">
        <f t="shared" si="2"/>
        <v>45</v>
      </c>
      <c r="K12" s="84">
        <v>0</v>
      </c>
      <c r="L12" s="84">
        <v>0</v>
      </c>
      <c r="M12" s="201">
        <f t="shared" si="0"/>
        <v>0</v>
      </c>
      <c r="N12" s="8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0">
        <v>92</v>
      </c>
      <c r="G13" s="70">
        <v>0</v>
      </c>
      <c r="H13" s="198">
        <f t="shared" si="1"/>
        <v>92</v>
      </c>
      <c r="I13" s="70">
        <v>0</v>
      </c>
      <c r="J13" s="198">
        <f t="shared" si="2"/>
        <v>92</v>
      </c>
      <c r="K13" s="84">
        <v>1</v>
      </c>
      <c r="L13" s="84">
        <v>0</v>
      </c>
      <c r="M13" s="201">
        <f>K13+L13</f>
        <v>1</v>
      </c>
      <c r="N13" s="8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0">
        <v>38</v>
      </c>
      <c r="G14" s="70">
        <v>0</v>
      </c>
      <c r="H14" s="198">
        <f t="shared" si="1"/>
        <v>38</v>
      </c>
      <c r="I14" s="70">
        <v>0</v>
      </c>
      <c r="J14" s="198">
        <f t="shared" si="2"/>
        <v>38</v>
      </c>
      <c r="K14" s="84">
        <v>2</v>
      </c>
      <c r="L14" s="84">
        <v>0</v>
      </c>
      <c r="M14" s="201">
        <f t="shared" ref="M14:M22" si="3">K14+L14</f>
        <v>2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0">
        <v>9</v>
      </c>
      <c r="G15" s="70">
        <v>0</v>
      </c>
      <c r="H15" s="198">
        <f t="shared" si="1"/>
        <v>9</v>
      </c>
      <c r="I15" s="70">
        <v>0</v>
      </c>
      <c r="J15" s="198">
        <f t="shared" si="2"/>
        <v>9</v>
      </c>
      <c r="K15" s="84">
        <v>1</v>
      </c>
      <c r="L15" s="84">
        <v>0</v>
      </c>
      <c r="M15" s="201">
        <f t="shared" si="3"/>
        <v>1</v>
      </c>
      <c r="N15" s="8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0">
        <v>25</v>
      </c>
      <c r="G16" s="70">
        <v>0</v>
      </c>
      <c r="H16" s="198">
        <f t="shared" si="1"/>
        <v>25</v>
      </c>
      <c r="I16" s="70">
        <v>0</v>
      </c>
      <c r="J16" s="198">
        <f t="shared" si="2"/>
        <v>25</v>
      </c>
      <c r="K16" s="84">
        <v>0</v>
      </c>
      <c r="L16" s="84">
        <v>1</v>
      </c>
      <c r="M16" s="201">
        <f t="shared" si="3"/>
        <v>1</v>
      </c>
      <c r="N16" s="84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70">
        <v>16</v>
      </c>
      <c r="G17" s="70">
        <v>0</v>
      </c>
      <c r="H17" s="198">
        <f t="shared" si="1"/>
        <v>16</v>
      </c>
      <c r="I17" s="70">
        <v>0</v>
      </c>
      <c r="J17" s="198">
        <f t="shared" si="2"/>
        <v>16</v>
      </c>
      <c r="K17" s="84">
        <v>0</v>
      </c>
      <c r="L17" s="84">
        <v>0</v>
      </c>
      <c r="M17" s="201">
        <f t="shared" si="3"/>
        <v>0</v>
      </c>
      <c r="N17" s="8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0">
        <v>10</v>
      </c>
      <c r="G18" s="70">
        <v>0</v>
      </c>
      <c r="H18" s="198">
        <f t="shared" si="1"/>
        <v>10</v>
      </c>
      <c r="I18" s="70">
        <v>0</v>
      </c>
      <c r="J18" s="198">
        <f t="shared" si="2"/>
        <v>10</v>
      </c>
      <c r="K18" s="84">
        <v>0</v>
      </c>
      <c r="L18" s="84">
        <v>0</v>
      </c>
      <c r="M18" s="201">
        <f t="shared" si="3"/>
        <v>0</v>
      </c>
      <c r="N18" s="84">
        <v>0</v>
      </c>
    </row>
    <row r="19" spans="2:14">
      <c r="B19" s="73"/>
      <c r="C19" s="74"/>
      <c r="D19" s="77" t="s">
        <v>12</v>
      </c>
      <c r="E19" s="75">
        <v>4</v>
      </c>
      <c r="F19" s="70">
        <v>4</v>
      </c>
      <c r="G19" s="70">
        <v>0</v>
      </c>
      <c r="H19" s="198">
        <f t="shared" si="1"/>
        <v>4</v>
      </c>
      <c r="I19" s="70">
        <v>0</v>
      </c>
      <c r="J19" s="198">
        <f t="shared" si="2"/>
        <v>4</v>
      </c>
      <c r="K19" s="84">
        <v>0</v>
      </c>
      <c r="L19" s="84">
        <v>0</v>
      </c>
      <c r="M19" s="201">
        <f t="shared" si="3"/>
        <v>0</v>
      </c>
      <c r="N19" s="84">
        <v>0</v>
      </c>
    </row>
    <row r="20" spans="2:14">
      <c r="B20" s="73"/>
      <c r="C20" s="74" t="s">
        <v>1</v>
      </c>
      <c r="D20" s="66"/>
      <c r="E20" s="75">
        <v>3</v>
      </c>
      <c r="F20" s="70">
        <v>0</v>
      </c>
      <c r="G20" s="70">
        <v>20</v>
      </c>
      <c r="H20" s="198">
        <f t="shared" si="1"/>
        <v>20</v>
      </c>
      <c r="I20" s="70">
        <v>0</v>
      </c>
      <c r="J20" s="198">
        <f t="shared" si="2"/>
        <v>20</v>
      </c>
      <c r="K20" s="84">
        <v>0</v>
      </c>
      <c r="L20" s="84">
        <v>0</v>
      </c>
      <c r="M20" s="201">
        <f t="shared" si="3"/>
        <v>0</v>
      </c>
      <c r="N20" s="84">
        <v>0</v>
      </c>
    </row>
    <row r="21" spans="2:14">
      <c r="B21" s="73"/>
      <c r="C21" s="74"/>
      <c r="D21" s="66"/>
      <c r="E21" s="75">
        <v>2</v>
      </c>
      <c r="F21" s="70">
        <v>0</v>
      </c>
      <c r="G21" s="70">
        <v>7</v>
      </c>
      <c r="H21" s="198">
        <f t="shared" si="1"/>
        <v>7</v>
      </c>
      <c r="I21" s="70">
        <v>0</v>
      </c>
      <c r="J21" s="198">
        <f t="shared" si="2"/>
        <v>7</v>
      </c>
      <c r="K21" s="84">
        <v>0</v>
      </c>
      <c r="L21" s="84">
        <v>0</v>
      </c>
      <c r="M21" s="201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82</v>
      </c>
      <c r="H22" s="198">
        <f t="shared" si="1"/>
        <v>82</v>
      </c>
      <c r="I22" s="70">
        <v>20</v>
      </c>
      <c r="J22" s="198">
        <f t="shared" si="2"/>
        <v>102</v>
      </c>
      <c r="K22" s="84">
        <v>0</v>
      </c>
      <c r="L22" s="84">
        <v>1</v>
      </c>
      <c r="M22" s="201">
        <f t="shared" si="3"/>
        <v>1</v>
      </c>
      <c r="N22" s="84">
        <v>1</v>
      </c>
    </row>
    <row r="23" spans="2:14" ht="15" customHeight="1">
      <c r="B23" s="435" t="s">
        <v>18</v>
      </c>
      <c r="C23" s="436"/>
      <c r="D23" s="436"/>
      <c r="E23" s="437"/>
      <c r="F23" s="198">
        <f>SUM(F10:F22)</f>
        <v>851</v>
      </c>
      <c r="G23" s="198">
        <f>SUM(G10:G22)</f>
        <v>109</v>
      </c>
      <c r="H23" s="206">
        <f>SUM(H10:H22)</f>
        <v>960</v>
      </c>
      <c r="I23" s="198">
        <f t="shared" ref="I23:N23" si="4">SUM(I10:I22)</f>
        <v>20</v>
      </c>
      <c r="J23" s="206">
        <f>SUM(J10:J22)</f>
        <v>980</v>
      </c>
      <c r="K23" s="207">
        <f>SUM(K10:K22)</f>
        <v>325</v>
      </c>
      <c r="L23" s="207">
        <f>SUM(L10:L22)</f>
        <v>39</v>
      </c>
      <c r="M23" s="198">
        <f t="shared" si="4"/>
        <v>364</v>
      </c>
      <c r="N23" s="198">
        <f t="shared" si="4"/>
        <v>42</v>
      </c>
    </row>
    <row r="24" spans="2:14">
      <c r="B24" s="73"/>
      <c r="C24" s="73"/>
      <c r="D24" s="82"/>
      <c r="E24" s="78">
        <v>13</v>
      </c>
      <c r="F24" s="70">
        <v>924</v>
      </c>
      <c r="G24" s="70">
        <v>0</v>
      </c>
      <c r="H24" s="198">
        <f>F24+G24</f>
        <v>924</v>
      </c>
      <c r="I24" s="70">
        <v>0</v>
      </c>
      <c r="J24" s="198">
        <f t="shared" si="2"/>
        <v>924</v>
      </c>
      <c r="K24" s="84">
        <v>449</v>
      </c>
      <c r="L24" s="84">
        <v>59</v>
      </c>
      <c r="M24" s="208">
        <f t="shared" ref="M24:M36" si="5">K24+L24</f>
        <v>508</v>
      </c>
      <c r="N24" s="84">
        <v>65</v>
      </c>
    </row>
    <row r="25" spans="2:14">
      <c r="B25" s="73"/>
      <c r="C25" s="73" t="s">
        <v>0</v>
      </c>
      <c r="D25" s="82"/>
      <c r="E25" s="75">
        <v>12</v>
      </c>
      <c r="F25" s="70">
        <v>55</v>
      </c>
      <c r="G25" s="70">
        <v>0</v>
      </c>
      <c r="H25" s="198">
        <f t="shared" ref="H25:H50" si="6">F25+G25</f>
        <v>55</v>
      </c>
      <c r="I25" s="70">
        <v>0</v>
      </c>
      <c r="J25" s="198">
        <f t="shared" si="2"/>
        <v>55</v>
      </c>
      <c r="K25" s="84">
        <v>1</v>
      </c>
      <c r="L25" s="84">
        <v>1</v>
      </c>
      <c r="M25" s="208">
        <f t="shared" si="5"/>
        <v>2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70">
        <v>50</v>
      </c>
      <c r="G26" s="70">
        <v>0</v>
      </c>
      <c r="H26" s="198">
        <f t="shared" si="6"/>
        <v>50</v>
      </c>
      <c r="I26" s="70">
        <v>0</v>
      </c>
      <c r="J26" s="198">
        <f t="shared" si="2"/>
        <v>50</v>
      </c>
      <c r="K26" s="84">
        <v>2</v>
      </c>
      <c r="L26" s="84">
        <v>0</v>
      </c>
      <c r="M26" s="208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0">
        <v>49</v>
      </c>
      <c r="G27" s="70">
        <v>0</v>
      </c>
      <c r="H27" s="198">
        <f t="shared" si="6"/>
        <v>49</v>
      </c>
      <c r="I27" s="70">
        <v>0</v>
      </c>
      <c r="J27" s="198">
        <f t="shared" si="2"/>
        <v>49</v>
      </c>
      <c r="K27" s="84">
        <v>4</v>
      </c>
      <c r="L27" s="84">
        <v>0</v>
      </c>
      <c r="M27" s="208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70">
        <v>57</v>
      </c>
      <c r="G28" s="70">
        <v>0</v>
      </c>
      <c r="H28" s="198">
        <f t="shared" si="6"/>
        <v>57</v>
      </c>
      <c r="I28" s="70">
        <v>0</v>
      </c>
      <c r="J28" s="198">
        <f t="shared" si="2"/>
        <v>57</v>
      </c>
      <c r="K28" s="84">
        <v>0</v>
      </c>
      <c r="L28" s="84">
        <v>0</v>
      </c>
      <c r="M28" s="208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0">
        <v>21</v>
      </c>
      <c r="G29" s="70">
        <v>0</v>
      </c>
      <c r="H29" s="198">
        <f t="shared" si="6"/>
        <v>21</v>
      </c>
      <c r="I29" s="70">
        <v>0</v>
      </c>
      <c r="J29" s="198">
        <f t="shared" si="2"/>
        <v>21</v>
      </c>
      <c r="K29" s="84">
        <v>1</v>
      </c>
      <c r="L29" s="84">
        <v>1</v>
      </c>
      <c r="M29" s="208">
        <f t="shared" si="5"/>
        <v>2</v>
      </c>
      <c r="N29" s="84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70">
        <v>38</v>
      </c>
      <c r="G30" s="70">
        <v>0</v>
      </c>
      <c r="H30" s="198">
        <f t="shared" si="6"/>
        <v>38</v>
      </c>
      <c r="I30" s="70">
        <v>0</v>
      </c>
      <c r="J30" s="198">
        <f t="shared" si="2"/>
        <v>38</v>
      </c>
      <c r="K30" s="84">
        <v>2</v>
      </c>
      <c r="L30" s="84">
        <v>1</v>
      </c>
      <c r="M30" s="208">
        <f t="shared" si="5"/>
        <v>3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70">
        <v>24</v>
      </c>
      <c r="G31" s="70">
        <v>0</v>
      </c>
      <c r="H31" s="198">
        <f t="shared" si="6"/>
        <v>24</v>
      </c>
      <c r="I31" s="70">
        <v>0</v>
      </c>
      <c r="J31" s="198">
        <f t="shared" si="2"/>
        <v>24</v>
      </c>
      <c r="K31" s="84">
        <v>0</v>
      </c>
      <c r="L31" s="84">
        <v>0</v>
      </c>
      <c r="M31" s="208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70">
        <v>12</v>
      </c>
      <c r="G32" s="70">
        <v>0</v>
      </c>
      <c r="H32" s="198">
        <f t="shared" si="6"/>
        <v>12</v>
      </c>
      <c r="I32" s="70">
        <v>0</v>
      </c>
      <c r="J32" s="198">
        <f t="shared" si="2"/>
        <v>12</v>
      </c>
      <c r="K32" s="84">
        <v>2</v>
      </c>
      <c r="L32" s="84">
        <v>1</v>
      </c>
      <c r="M32" s="208">
        <f t="shared" si="5"/>
        <v>3</v>
      </c>
      <c r="N32" s="84">
        <v>1</v>
      </c>
    </row>
    <row r="33" spans="2:14">
      <c r="B33" s="73"/>
      <c r="C33" s="73"/>
      <c r="D33" s="82"/>
      <c r="E33" s="75">
        <v>4</v>
      </c>
      <c r="F33" s="70">
        <v>6</v>
      </c>
      <c r="G33" s="70">
        <v>0</v>
      </c>
      <c r="H33" s="198">
        <f t="shared" si="6"/>
        <v>6</v>
      </c>
      <c r="I33" s="70">
        <v>0</v>
      </c>
      <c r="J33" s="198">
        <f t="shared" si="2"/>
        <v>6</v>
      </c>
      <c r="K33" s="84">
        <v>0</v>
      </c>
      <c r="L33" s="84">
        <v>0</v>
      </c>
      <c r="M33" s="208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70">
        <v>0</v>
      </c>
      <c r="G34" s="70">
        <v>9</v>
      </c>
      <c r="H34" s="198">
        <f t="shared" si="6"/>
        <v>9</v>
      </c>
      <c r="I34" s="70">
        <v>0</v>
      </c>
      <c r="J34" s="198">
        <f t="shared" si="2"/>
        <v>9</v>
      </c>
      <c r="K34" s="84">
        <v>1</v>
      </c>
      <c r="L34" s="84">
        <v>0</v>
      </c>
      <c r="M34" s="208">
        <f t="shared" si="5"/>
        <v>1</v>
      </c>
      <c r="N34" s="84">
        <v>0</v>
      </c>
    </row>
    <row r="35" spans="2:14">
      <c r="B35" s="73"/>
      <c r="C35" s="73"/>
      <c r="D35" s="82"/>
      <c r="E35" s="75">
        <v>2</v>
      </c>
      <c r="F35" s="70">
        <v>0</v>
      </c>
      <c r="G35" s="70">
        <v>7</v>
      </c>
      <c r="H35" s="198">
        <f t="shared" si="6"/>
        <v>7</v>
      </c>
      <c r="I35" s="70">
        <v>0</v>
      </c>
      <c r="J35" s="198">
        <f t="shared" si="2"/>
        <v>7</v>
      </c>
      <c r="K35" s="84">
        <v>0</v>
      </c>
      <c r="L35" s="84">
        <v>0</v>
      </c>
      <c r="M35" s="208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83</v>
      </c>
      <c r="H36" s="198">
        <f t="shared" si="6"/>
        <v>83</v>
      </c>
      <c r="I36" s="70">
        <v>137</v>
      </c>
      <c r="J36" s="198">
        <f>H36+I36</f>
        <v>220</v>
      </c>
      <c r="K36" s="84">
        <v>1</v>
      </c>
      <c r="L36" s="84">
        <v>1</v>
      </c>
      <c r="M36" s="208">
        <f t="shared" si="5"/>
        <v>2</v>
      </c>
      <c r="N36" s="84">
        <v>1</v>
      </c>
    </row>
    <row r="37" spans="2:14" ht="15" customHeight="1">
      <c r="B37" s="435" t="s">
        <v>19</v>
      </c>
      <c r="C37" s="436"/>
      <c r="D37" s="436"/>
      <c r="E37" s="436"/>
      <c r="F37" s="207">
        <f t="shared" ref="F37:N37" si="7">SUM(F24:F36)</f>
        <v>1236</v>
      </c>
      <c r="G37" s="198">
        <f t="shared" si="7"/>
        <v>99</v>
      </c>
      <c r="H37" s="209">
        <f t="shared" si="7"/>
        <v>1335</v>
      </c>
      <c r="I37" s="210">
        <f t="shared" si="7"/>
        <v>137</v>
      </c>
      <c r="J37" s="206">
        <f t="shared" si="7"/>
        <v>1472</v>
      </c>
      <c r="K37" s="207">
        <f t="shared" si="7"/>
        <v>463</v>
      </c>
      <c r="L37" s="198">
        <f t="shared" si="7"/>
        <v>64</v>
      </c>
      <c r="M37" s="206">
        <f t="shared" si="7"/>
        <v>527</v>
      </c>
      <c r="N37" s="207">
        <f t="shared" si="7"/>
        <v>70</v>
      </c>
    </row>
    <row r="38" spans="2:14">
      <c r="B38" s="79"/>
      <c r="C38" s="79"/>
      <c r="D38" s="87"/>
      <c r="E38" s="75">
        <v>13</v>
      </c>
      <c r="F38" s="70">
        <v>10</v>
      </c>
      <c r="G38" s="70">
        <v>0</v>
      </c>
      <c r="H38" s="198">
        <f t="shared" si="6"/>
        <v>10</v>
      </c>
      <c r="I38" s="70">
        <v>0</v>
      </c>
      <c r="J38" s="198">
        <f t="shared" si="2"/>
        <v>10</v>
      </c>
      <c r="K38" s="84">
        <v>3</v>
      </c>
      <c r="L38" s="84">
        <v>0</v>
      </c>
      <c r="M38" s="208">
        <f>K38+L38</f>
        <v>3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198">
        <f t="shared" si="6"/>
        <v>0</v>
      </c>
      <c r="I39" s="70">
        <v>0</v>
      </c>
      <c r="J39" s="198">
        <f t="shared" si="2"/>
        <v>0</v>
      </c>
      <c r="K39" s="84">
        <v>1</v>
      </c>
      <c r="L39" s="84">
        <v>0</v>
      </c>
      <c r="M39" s="208">
        <f t="shared" ref="M39:M50" si="8">K39+L39</f>
        <v>1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198">
        <f t="shared" si="6"/>
        <v>0</v>
      </c>
      <c r="I40" s="70">
        <v>0</v>
      </c>
      <c r="J40" s="198">
        <f t="shared" si="2"/>
        <v>0</v>
      </c>
      <c r="K40" s="84">
        <v>0</v>
      </c>
      <c r="L40" s="84">
        <v>0</v>
      </c>
      <c r="M40" s="208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198">
        <f t="shared" si="6"/>
        <v>0</v>
      </c>
      <c r="I41" s="70">
        <v>0</v>
      </c>
      <c r="J41" s="198">
        <f t="shared" si="2"/>
        <v>0</v>
      </c>
      <c r="K41" s="84">
        <v>0</v>
      </c>
      <c r="L41" s="84">
        <v>0</v>
      </c>
      <c r="M41" s="208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198">
        <f t="shared" si="6"/>
        <v>0</v>
      </c>
      <c r="I42" s="70">
        <v>0</v>
      </c>
      <c r="J42" s="198">
        <f t="shared" si="2"/>
        <v>0</v>
      </c>
      <c r="K42" s="84">
        <v>0</v>
      </c>
      <c r="L42" s="84">
        <v>0</v>
      </c>
      <c r="M42" s="208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198">
        <f t="shared" si="6"/>
        <v>0</v>
      </c>
      <c r="I43" s="70">
        <v>0</v>
      </c>
      <c r="J43" s="198">
        <f t="shared" si="2"/>
        <v>0</v>
      </c>
      <c r="K43" s="84">
        <v>0</v>
      </c>
      <c r="L43" s="84">
        <v>0</v>
      </c>
      <c r="M43" s="208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198">
        <f t="shared" si="6"/>
        <v>0</v>
      </c>
      <c r="I44" s="70">
        <v>0</v>
      </c>
      <c r="J44" s="198">
        <f t="shared" si="2"/>
        <v>0</v>
      </c>
      <c r="K44" s="84">
        <v>0</v>
      </c>
      <c r="L44" s="84">
        <v>0</v>
      </c>
      <c r="M44" s="208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198">
        <f t="shared" si="6"/>
        <v>0</v>
      </c>
      <c r="I45" s="70">
        <v>0</v>
      </c>
      <c r="J45" s="198">
        <f t="shared" si="2"/>
        <v>0</v>
      </c>
      <c r="K45" s="84">
        <v>0</v>
      </c>
      <c r="L45" s="84">
        <v>0</v>
      </c>
      <c r="M45" s="208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198">
        <f t="shared" si="6"/>
        <v>0</v>
      </c>
      <c r="I46" s="70">
        <v>0</v>
      </c>
      <c r="J46" s="198">
        <f t="shared" si="2"/>
        <v>0</v>
      </c>
      <c r="K46" s="84">
        <v>1</v>
      </c>
      <c r="L46" s="84">
        <v>0</v>
      </c>
      <c r="M46" s="208">
        <f t="shared" si="8"/>
        <v>1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198">
        <f t="shared" si="6"/>
        <v>0</v>
      </c>
      <c r="I47" s="70">
        <v>0</v>
      </c>
      <c r="J47" s="198">
        <f t="shared" si="2"/>
        <v>0</v>
      </c>
      <c r="K47" s="84">
        <v>0</v>
      </c>
      <c r="L47" s="84">
        <v>0</v>
      </c>
      <c r="M47" s="208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198">
        <f t="shared" si="6"/>
        <v>0</v>
      </c>
      <c r="I48" s="70">
        <v>0</v>
      </c>
      <c r="J48" s="198">
        <f t="shared" si="2"/>
        <v>0</v>
      </c>
      <c r="K48" s="84">
        <v>0</v>
      </c>
      <c r="L48" s="84">
        <v>0</v>
      </c>
      <c r="M48" s="208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198">
        <f t="shared" si="6"/>
        <v>0</v>
      </c>
      <c r="I49" s="70">
        <v>0</v>
      </c>
      <c r="J49" s="198">
        <f t="shared" si="2"/>
        <v>0</v>
      </c>
      <c r="K49" s="84">
        <v>0</v>
      </c>
      <c r="L49" s="84">
        <v>0</v>
      </c>
      <c r="M49" s="208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211">
        <f t="shared" si="6"/>
        <v>0</v>
      </c>
      <c r="I50" s="70">
        <v>16</v>
      </c>
      <c r="J50" s="211">
        <f t="shared" si="2"/>
        <v>16</v>
      </c>
      <c r="K50" s="84">
        <v>0</v>
      </c>
      <c r="L50" s="84">
        <v>0</v>
      </c>
      <c r="M50" s="212">
        <f t="shared" si="8"/>
        <v>0</v>
      </c>
      <c r="N50" s="84">
        <v>0</v>
      </c>
    </row>
    <row r="51" spans="2:14" ht="15" customHeight="1">
      <c r="B51" s="462" t="s">
        <v>20</v>
      </c>
      <c r="C51" s="462"/>
      <c r="D51" s="462"/>
      <c r="E51" s="462"/>
      <c r="F51" s="198">
        <f t="shared" ref="F51:N51" si="9">SUM(F38:F50)</f>
        <v>10</v>
      </c>
      <c r="G51" s="198">
        <f t="shared" si="9"/>
        <v>0</v>
      </c>
      <c r="H51" s="198">
        <f t="shared" si="9"/>
        <v>10</v>
      </c>
      <c r="I51" s="198">
        <f t="shared" si="9"/>
        <v>16</v>
      </c>
      <c r="J51" s="198">
        <f t="shared" si="9"/>
        <v>26</v>
      </c>
      <c r="K51" s="198">
        <f t="shared" si="9"/>
        <v>5</v>
      </c>
      <c r="L51" s="198">
        <f t="shared" si="9"/>
        <v>0</v>
      </c>
      <c r="M51" s="198">
        <f t="shared" si="9"/>
        <v>5</v>
      </c>
      <c r="N51" s="198">
        <f t="shared" si="9"/>
        <v>0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3</v>
      </c>
      <c r="M52" s="70">
        <v>3</v>
      </c>
      <c r="N52" s="70">
        <v>6</v>
      </c>
    </row>
    <row r="53" spans="2:14" ht="15" customHeight="1">
      <c r="B53" s="460" t="s">
        <v>36</v>
      </c>
      <c r="C53" s="460"/>
      <c r="D53" s="460"/>
      <c r="E53" s="460"/>
      <c r="F53" s="213">
        <f>+F23+F37+F51+F52</f>
        <v>2097</v>
      </c>
      <c r="G53" s="213">
        <f t="shared" ref="G53:J53" si="10">+G23+G37+G51+G52</f>
        <v>208</v>
      </c>
      <c r="H53" s="213">
        <f t="shared" si="10"/>
        <v>2305</v>
      </c>
      <c r="I53" s="213">
        <f t="shared" si="10"/>
        <v>173</v>
      </c>
      <c r="J53" s="213">
        <f t="shared" si="10"/>
        <v>2478</v>
      </c>
      <c r="K53" s="213">
        <f>+K23+K37+K51+K52</f>
        <v>793</v>
      </c>
      <c r="L53" s="213">
        <f t="shared" ref="L53:N53" si="11">+L23+L37+L51+L52</f>
        <v>106</v>
      </c>
      <c r="M53" s="213">
        <f t="shared" si="11"/>
        <v>899</v>
      </c>
      <c r="N53" s="213">
        <f t="shared" si="11"/>
        <v>118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AB46" sqref="AB46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74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70">
        <v>245</v>
      </c>
      <c r="G10" s="70">
        <v>7</v>
      </c>
      <c r="H10" s="69">
        <f>F10+G10</f>
        <v>252</v>
      </c>
      <c r="I10" s="70">
        <v>0</v>
      </c>
      <c r="J10" s="69">
        <f>H10+I10</f>
        <v>252</v>
      </c>
      <c r="K10" s="84">
        <v>373</v>
      </c>
      <c r="L10" s="84">
        <v>36</v>
      </c>
      <c r="M10" s="412">
        <f t="shared" ref="M10:M12" si="0">K10+L10</f>
        <v>409</v>
      </c>
      <c r="N10" s="84">
        <v>40</v>
      </c>
    </row>
    <row r="11" spans="2:14">
      <c r="B11" s="73" t="s">
        <v>1</v>
      </c>
      <c r="C11" s="74" t="s">
        <v>0</v>
      </c>
      <c r="D11" s="66"/>
      <c r="E11" s="75">
        <v>12</v>
      </c>
      <c r="F11" s="70">
        <v>5</v>
      </c>
      <c r="G11" s="70">
        <v>0</v>
      </c>
      <c r="H11" s="69">
        <f t="shared" ref="H11:H22" si="1">F11+G11</f>
        <v>5</v>
      </c>
      <c r="I11" s="70">
        <v>0</v>
      </c>
      <c r="J11" s="69">
        <f t="shared" ref="J11:J50" si="2">H11+I11</f>
        <v>5</v>
      </c>
      <c r="K11" s="84">
        <v>1</v>
      </c>
      <c r="L11" s="84">
        <v>0</v>
      </c>
      <c r="M11" s="412">
        <f t="shared" si="0"/>
        <v>1</v>
      </c>
      <c r="N11" s="8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0">
        <v>18</v>
      </c>
      <c r="G12" s="70">
        <v>1</v>
      </c>
      <c r="H12" s="69">
        <f t="shared" si="1"/>
        <v>19</v>
      </c>
      <c r="I12" s="70">
        <v>0</v>
      </c>
      <c r="J12" s="69">
        <f t="shared" si="2"/>
        <v>19</v>
      </c>
      <c r="K12" s="84">
        <v>0</v>
      </c>
      <c r="L12" s="84">
        <v>0</v>
      </c>
      <c r="M12" s="412">
        <f t="shared" si="0"/>
        <v>0</v>
      </c>
      <c r="N12" s="8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0">
        <v>25</v>
      </c>
      <c r="G13" s="70">
        <v>0</v>
      </c>
      <c r="H13" s="69">
        <f t="shared" si="1"/>
        <v>25</v>
      </c>
      <c r="I13" s="70">
        <v>0</v>
      </c>
      <c r="J13" s="69">
        <f t="shared" si="2"/>
        <v>25</v>
      </c>
      <c r="K13" s="84">
        <v>0</v>
      </c>
      <c r="L13" s="84">
        <v>0</v>
      </c>
      <c r="M13" s="412">
        <f>K13+L13</f>
        <v>0</v>
      </c>
      <c r="N13" s="8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0">
        <v>25</v>
      </c>
      <c r="G14" s="70">
        <v>0</v>
      </c>
      <c r="H14" s="69">
        <f t="shared" si="1"/>
        <v>25</v>
      </c>
      <c r="I14" s="70">
        <v>0</v>
      </c>
      <c r="J14" s="69">
        <f t="shared" si="2"/>
        <v>25</v>
      </c>
      <c r="K14" s="84">
        <v>0</v>
      </c>
      <c r="L14" s="84">
        <v>0</v>
      </c>
      <c r="M14" s="412">
        <f t="shared" ref="M14:M22" si="3">K14+L14</f>
        <v>0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0">
        <v>38</v>
      </c>
      <c r="G15" s="70">
        <v>0</v>
      </c>
      <c r="H15" s="69">
        <f t="shared" si="1"/>
        <v>38</v>
      </c>
      <c r="I15" s="70">
        <v>0</v>
      </c>
      <c r="J15" s="69">
        <f t="shared" si="2"/>
        <v>38</v>
      </c>
      <c r="K15" s="84">
        <v>0</v>
      </c>
      <c r="L15" s="84">
        <v>0</v>
      </c>
      <c r="M15" s="412">
        <f t="shared" si="3"/>
        <v>0</v>
      </c>
      <c r="N15" s="8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0">
        <v>26</v>
      </c>
      <c r="G16" s="70">
        <v>0</v>
      </c>
      <c r="H16" s="69">
        <f t="shared" si="1"/>
        <v>26</v>
      </c>
      <c r="I16" s="70">
        <v>0</v>
      </c>
      <c r="J16" s="69">
        <f t="shared" si="2"/>
        <v>26</v>
      </c>
      <c r="K16" s="84">
        <v>0</v>
      </c>
      <c r="L16" s="84">
        <v>0</v>
      </c>
      <c r="M16" s="412">
        <f t="shared" si="3"/>
        <v>0</v>
      </c>
      <c r="N16" s="8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0">
        <v>1</v>
      </c>
      <c r="G17" s="70">
        <v>0</v>
      </c>
      <c r="H17" s="69">
        <f t="shared" si="1"/>
        <v>1</v>
      </c>
      <c r="I17" s="70">
        <v>0</v>
      </c>
      <c r="J17" s="69">
        <f t="shared" si="2"/>
        <v>1</v>
      </c>
      <c r="K17" s="84">
        <v>0</v>
      </c>
      <c r="L17" s="84">
        <v>0</v>
      </c>
      <c r="M17" s="412">
        <f t="shared" si="3"/>
        <v>0</v>
      </c>
      <c r="N17" s="8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0">
        <v>1</v>
      </c>
      <c r="G18" s="70">
        <v>0</v>
      </c>
      <c r="H18" s="69">
        <f t="shared" si="1"/>
        <v>1</v>
      </c>
      <c r="I18" s="70">
        <v>0</v>
      </c>
      <c r="J18" s="69">
        <f t="shared" si="2"/>
        <v>1</v>
      </c>
      <c r="K18" s="84">
        <v>0</v>
      </c>
      <c r="L18" s="84">
        <v>0</v>
      </c>
      <c r="M18" s="412">
        <f t="shared" si="3"/>
        <v>0</v>
      </c>
      <c r="N18" s="84">
        <v>0</v>
      </c>
    </row>
    <row r="19" spans="2:14">
      <c r="B19" s="73"/>
      <c r="C19" s="74"/>
      <c r="D19" s="77" t="s">
        <v>12</v>
      </c>
      <c r="E19" s="75">
        <v>4</v>
      </c>
      <c r="F19" s="70">
        <v>0</v>
      </c>
      <c r="G19" s="70">
        <v>0</v>
      </c>
      <c r="H19" s="69">
        <f t="shared" si="1"/>
        <v>0</v>
      </c>
      <c r="I19" s="70">
        <v>0</v>
      </c>
      <c r="J19" s="69">
        <f t="shared" si="2"/>
        <v>0</v>
      </c>
      <c r="K19" s="84">
        <v>1</v>
      </c>
      <c r="L19" s="84">
        <v>0</v>
      </c>
      <c r="M19" s="412">
        <f t="shared" si="3"/>
        <v>1</v>
      </c>
      <c r="N19" s="84">
        <v>0</v>
      </c>
    </row>
    <row r="20" spans="2:14">
      <c r="B20" s="73"/>
      <c r="C20" s="74" t="s">
        <v>1</v>
      </c>
      <c r="D20" s="66"/>
      <c r="E20" s="75">
        <v>3</v>
      </c>
      <c r="F20" s="70">
        <v>0</v>
      </c>
      <c r="G20" s="70">
        <v>15</v>
      </c>
      <c r="H20" s="69">
        <f t="shared" si="1"/>
        <v>15</v>
      </c>
      <c r="I20" s="70">
        <v>0</v>
      </c>
      <c r="J20" s="69">
        <f t="shared" si="2"/>
        <v>15</v>
      </c>
      <c r="K20" s="84">
        <v>0</v>
      </c>
      <c r="L20" s="84">
        <v>0</v>
      </c>
      <c r="M20" s="412">
        <f t="shared" si="3"/>
        <v>0</v>
      </c>
      <c r="N20" s="84">
        <v>0</v>
      </c>
    </row>
    <row r="21" spans="2:14">
      <c r="B21" s="73"/>
      <c r="C21" s="74"/>
      <c r="D21" s="66"/>
      <c r="E21" s="75">
        <v>2</v>
      </c>
      <c r="F21" s="70">
        <v>0</v>
      </c>
      <c r="G21" s="70">
        <v>9</v>
      </c>
      <c r="H21" s="69">
        <f t="shared" si="1"/>
        <v>9</v>
      </c>
      <c r="I21" s="70">
        <v>0</v>
      </c>
      <c r="J21" s="69">
        <f t="shared" si="2"/>
        <v>9</v>
      </c>
      <c r="K21" s="84">
        <v>0</v>
      </c>
      <c r="L21" s="84">
        <v>0</v>
      </c>
      <c r="M21" s="412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42</v>
      </c>
      <c r="H22" s="69">
        <f t="shared" si="1"/>
        <v>42</v>
      </c>
      <c r="I22" s="70">
        <v>15</v>
      </c>
      <c r="J22" s="69">
        <f t="shared" si="2"/>
        <v>57</v>
      </c>
      <c r="K22" s="84">
        <v>0</v>
      </c>
      <c r="L22" s="84">
        <v>0</v>
      </c>
      <c r="M22" s="412">
        <f t="shared" si="3"/>
        <v>0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384</v>
      </c>
      <c r="G23" s="69">
        <f>SUM(G10:G22)</f>
        <v>74</v>
      </c>
      <c r="H23" s="80">
        <f>SUM(H10:H22)</f>
        <v>458</v>
      </c>
      <c r="I23" s="69">
        <f t="shared" ref="I23:N23" si="4">SUM(I10:I22)</f>
        <v>15</v>
      </c>
      <c r="J23" s="80">
        <f>SUM(J10:J22)</f>
        <v>473</v>
      </c>
      <c r="K23" s="411">
        <f>SUM(K10:K22)</f>
        <v>375</v>
      </c>
      <c r="L23" s="411">
        <f>SUM(L10:L22)</f>
        <v>36</v>
      </c>
      <c r="M23" s="69">
        <f t="shared" si="4"/>
        <v>411</v>
      </c>
      <c r="N23" s="69">
        <f t="shared" si="4"/>
        <v>40</v>
      </c>
    </row>
    <row r="24" spans="2:14">
      <c r="B24" s="73"/>
      <c r="C24" s="73"/>
      <c r="D24" s="82"/>
      <c r="E24" s="78">
        <v>13</v>
      </c>
      <c r="F24" s="70">
        <v>325</v>
      </c>
      <c r="G24" s="70">
        <v>24</v>
      </c>
      <c r="H24" s="69">
        <f>F24+G24</f>
        <v>349</v>
      </c>
      <c r="I24" s="70">
        <v>0</v>
      </c>
      <c r="J24" s="69">
        <f t="shared" si="2"/>
        <v>349</v>
      </c>
      <c r="K24" s="84">
        <v>316</v>
      </c>
      <c r="L24" s="84">
        <v>46</v>
      </c>
      <c r="M24" s="83">
        <f t="shared" ref="M24:M36" si="5">K24+L24</f>
        <v>362</v>
      </c>
      <c r="N24" s="84">
        <v>58</v>
      </c>
    </row>
    <row r="25" spans="2:14">
      <c r="B25" s="73"/>
      <c r="C25" s="73" t="s">
        <v>0</v>
      </c>
      <c r="D25" s="82"/>
      <c r="E25" s="75">
        <v>12</v>
      </c>
      <c r="F25" s="70">
        <v>7</v>
      </c>
      <c r="G25" s="70">
        <v>0</v>
      </c>
      <c r="H25" s="69">
        <f t="shared" ref="H25:H50" si="6">F25+G25</f>
        <v>7</v>
      </c>
      <c r="I25" s="70">
        <v>0</v>
      </c>
      <c r="J25" s="69">
        <f t="shared" si="2"/>
        <v>7</v>
      </c>
      <c r="K25" s="84">
        <v>1</v>
      </c>
      <c r="L25" s="84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70">
        <v>18</v>
      </c>
      <c r="G26" s="70">
        <v>1</v>
      </c>
      <c r="H26" s="69">
        <f t="shared" si="6"/>
        <v>19</v>
      </c>
      <c r="I26" s="70">
        <v>0</v>
      </c>
      <c r="J26" s="69">
        <f t="shared" si="2"/>
        <v>19</v>
      </c>
      <c r="K26" s="84">
        <v>2</v>
      </c>
      <c r="L26" s="84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0">
        <v>40</v>
      </c>
      <c r="G27" s="70">
        <v>0</v>
      </c>
      <c r="H27" s="69">
        <f t="shared" si="6"/>
        <v>40</v>
      </c>
      <c r="I27" s="70">
        <v>0</v>
      </c>
      <c r="J27" s="69">
        <f t="shared" si="2"/>
        <v>40</v>
      </c>
      <c r="K27" s="84">
        <v>0</v>
      </c>
      <c r="L27" s="84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70">
        <v>39</v>
      </c>
      <c r="G28" s="70">
        <v>1</v>
      </c>
      <c r="H28" s="69">
        <f t="shared" si="6"/>
        <v>40</v>
      </c>
      <c r="I28" s="70">
        <v>0</v>
      </c>
      <c r="J28" s="69">
        <f t="shared" si="2"/>
        <v>40</v>
      </c>
      <c r="K28" s="84">
        <v>0</v>
      </c>
      <c r="L28" s="84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0">
        <v>35</v>
      </c>
      <c r="G29" s="70">
        <v>1</v>
      </c>
      <c r="H29" s="69">
        <f t="shared" si="6"/>
        <v>36</v>
      </c>
      <c r="I29" s="70">
        <v>0</v>
      </c>
      <c r="J29" s="69">
        <f t="shared" si="2"/>
        <v>36</v>
      </c>
      <c r="K29" s="84">
        <v>0</v>
      </c>
      <c r="L29" s="84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70">
        <v>26</v>
      </c>
      <c r="G30" s="70">
        <v>1</v>
      </c>
      <c r="H30" s="69">
        <f t="shared" si="6"/>
        <v>27</v>
      </c>
      <c r="I30" s="70">
        <v>0</v>
      </c>
      <c r="J30" s="69">
        <f t="shared" si="2"/>
        <v>27</v>
      </c>
      <c r="K30" s="84">
        <v>0</v>
      </c>
      <c r="L30" s="84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70">
        <v>6</v>
      </c>
      <c r="G31" s="70">
        <v>1</v>
      </c>
      <c r="H31" s="69">
        <f t="shared" si="6"/>
        <v>7</v>
      </c>
      <c r="I31" s="70">
        <v>0</v>
      </c>
      <c r="J31" s="69">
        <f t="shared" si="2"/>
        <v>7</v>
      </c>
      <c r="K31" s="84">
        <v>0</v>
      </c>
      <c r="L31" s="84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70">
        <v>0</v>
      </c>
      <c r="G32" s="70">
        <v>0</v>
      </c>
      <c r="H32" s="69">
        <f t="shared" si="6"/>
        <v>0</v>
      </c>
      <c r="I32" s="70">
        <v>0</v>
      </c>
      <c r="J32" s="69">
        <f t="shared" si="2"/>
        <v>0</v>
      </c>
      <c r="K32" s="84">
        <v>0</v>
      </c>
      <c r="L32" s="84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70">
        <v>0</v>
      </c>
      <c r="G33" s="70">
        <v>0</v>
      </c>
      <c r="H33" s="69">
        <f t="shared" si="6"/>
        <v>0</v>
      </c>
      <c r="I33" s="70">
        <v>0</v>
      </c>
      <c r="J33" s="69">
        <f t="shared" si="2"/>
        <v>0</v>
      </c>
      <c r="K33" s="84">
        <v>1</v>
      </c>
      <c r="L33" s="84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70">
        <v>0</v>
      </c>
      <c r="G34" s="70">
        <v>9</v>
      </c>
      <c r="H34" s="69">
        <f t="shared" si="6"/>
        <v>9</v>
      </c>
      <c r="I34" s="70">
        <v>0</v>
      </c>
      <c r="J34" s="69">
        <f t="shared" si="2"/>
        <v>9</v>
      </c>
      <c r="K34" s="84">
        <v>0</v>
      </c>
      <c r="L34" s="84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70">
        <v>0</v>
      </c>
      <c r="G35" s="70">
        <v>17</v>
      </c>
      <c r="H35" s="69">
        <f t="shared" si="6"/>
        <v>17</v>
      </c>
      <c r="I35" s="70">
        <v>0</v>
      </c>
      <c r="J35" s="69">
        <f t="shared" si="2"/>
        <v>17</v>
      </c>
      <c r="K35" s="84">
        <v>0</v>
      </c>
      <c r="L35" s="84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61</v>
      </c>
      <c r="H36" s="69">
        <f t="shared" si="6"/>
        <v>61</v>
      </c>
      <c r="I36" s="70">
        <v>17</v>
      </c>
      <c r="J36" s="69">
        <f>H36+I36</f>
        <v>78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6"/>
      <c r="F37" s="411">
        <f t="shared" ref="F37:N37" si="7">SUM(F24:F36)</f>
        <v>496</v>
      </c>
      <c r="G37" s="69">
        <f t="shared" si="7"/>
        <v>116</v>
      </c>
      <c r="H37" s="85">
        <f t="shared" si="7"/>
        <v>612</v>
      </c>
      <c r="I37" s="416">
        <f t="shared" si="7"/>
        <v>17</v>
      </c>
      <c r="J37" s="80">
        <f t="shared" si="7"/>
        <v>629</v>
      </c>
      <c r="K37" s="411">
        <f t="shared" si="7"/>
        <v>320</v>
      </c>
      <c r="L37" s="69">
        <f t="shared" si="7"/>
        <v>47</v>
      </c>
      <c r="M37" s="80">
        <f t="shared" si="7"/>
        <v>367</v>
      </c>
      <c r="N37" s="411">
        <f t="shared" si="7"/>
        <v>59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2</v>
      </c>
      <c r="L38" s="84">
        <v>0</v>
      </c>
      <c r="M38" s="83">
        <f>K38+L38</f>
        <v>2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409">
        <f t="shared" si="6"/>
        <v>0</v>
      </c>
      <c r="I50" s="70">
        <v>3</v>
      </c>
      <c r="J50" s="409">
        <f t="shared" si="2"/>
        <v>3</v>
      </c>
      <c r="K50" s="84">
        <v>0</v>
      </c>
      <c r="L50" s="84">
        <v>0</v>
      </c>
      <c r="M50" s="408">
        <f t="shared" si="8"/>
        <v>0</v>
      </c>
      <c r="N50" s="84">
        <v>0</v>
      </c>
    </row>
    <row r="51" spans="2:14" ht="15" customHeight="1">
      <c r="B51" s="462" t="s">
        <v>20</v>
      </c>
      <c r="C51" s="462"/>
      <c r="D51" s="462"/>
      <c r="E51" s="46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435" t="s">
        <v>34</v>
      </c>
      <c r="C52" s="436"/>
      <c r="D52" s="436"/>
      <c r="E52" s="437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2:14" ht="15" customHeight="1">
      <c r="B53" s="460" t="s">
        <v>36</v>
      </c>
      <c r="C53" s="460"/>
      <c r="D53" s="460"/>
      <c r="E53" s="460"/>
      <c r="F53" s="90">
        <f>+F23+F37+F51+F52</f>
        <v>882</v>
      </c>
      <c r="G53" s="90">
        <f t="shared" ref="G53:J53" si="10">+G23+G37+G51+G52</f>
        <v>190</v>
      </c>
      <c r="H53" s="90">
        <f t="shared" si="10"/>
        <v>1072</v>
      </c>
      <c r="I53" s="90">
        <f t="shared" si="10"/>
        <v>35</v>
      </c>
      <c r="J53" s="90">
        <f t="shared" si="10"/>
        <v>1107</v>
      </c>
      <c r="K53" s="90">
        <f>+K23+K37+K51+K52</f>
        <v>697</v>
      </c>
      <c r="L53" s="90">
        <f t="shared" ref="L53:N53" si="11">+L23+L37+L51+L52</f>
        <v>84</v>
      </c>
      <c r="M53" s="90">
        <f t="shared" si="11"/>
        <v>781</v>
      </c>
      <c r="N53" s="90">
        <f t="shared" si="11"/>
        <v>100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B1" sqref="B1:I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30" t="s">
        <v>32</v>
      </c>
      <c r="C1" s="231"/>
      <c r="D1" s="231"/>
      <c r="E1" s="231"/>
      <c r="F1" s="231"/>
      <c r="G1" s="232"/>
      <c r="H1" s="232"/>
      <c r="I1" s="233"/>
      <c r="J1" s="49"/>
      <c r="K1" s="49"/>
      <c r="L1" s="49"/>
      <c r="M1" s="49"/>
      <c r="N1" s="49"/>
    </row>
    <row r="2" spans="2:14" ht="15">
      <c r="B2" s="234" t="s">
        <v>39</v>
      </c>
      <c r="C2" s="235"/>
      <c r="D2" s="235"/>
      <c r="E2" s="235"/>
      <c r="F2" s="236" t="s">
        <v>60</v>
      </c>
      <c r="G2" s="235"/>
      <c r="H2" s="237"/>
      <c r="I2" s="238"/>
      <c r="J2" s="49"/>
      <c r="K2" s="49"/>
      <c r="L2" s="49"/>
      <c r="M2" s="49"/>
      <c r="N2" s="49"/>
    </row>
    <row r="3" spans="2:14">
      <c r="B3" s="234" t="s">
        <v>40</v>
      </c>
      <c r="C3" s="463" t="s">
        <v>45</v>
      </c>
      <c r="D3" s="463"/>
      <c r="E3" s="463"/>
      <c r="F3" s="463"/>
      <c r="G3" s="463"/>
      <c r="H3" s="463"/>
      <c r="I3" s="463"/>
    </row>
    <row r="4" spans="2:14">
      <c r="B4" s="239" t="s">
        <v>41</v>
      </c>
      <c r="C4" s="240"/>
      <c r="D4" s="241">
        <v>45291</v>
      </c>
      <c r="E4" s="242"/>
      <c r="F4" s="242"/>
      <c r="G4" s="243"/>
      <c r="H4" s="243"/>
      <c r="I4" s="244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245">
        <v>146</v>
      </c>
      <c r="G10" s="245">
        <v>0</v>
      </c>
      <c r="H10" s="246">
        <f t="shared" ref="H10:H22" si="0">F10+G10</f>
        <v>146</v>
      </c>
      <c r="I10" s="245">
        <v>0</v>
      </c>
      <c r="J10" s="246">
        <f t="shared" ref="J10:J22" si="1">H10+I10</f>
        <v>146</v>
      </c>
      <c r="K10" s="247">
        <v>189</v>
      </c>
      <c r="L10" s="245">
        <v>37</v>
      </c>
      <c r="M10" s="248">
        <f t="shared" ref="M10:M22" si="2">K10+L10</f>
        <v>226</v>
      </c>
      <c r="N10" s="247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245">
        <v>19</v>
      </c>
      <c r="G11" s="245">
        <v>0</v>
      </c>
      <c r="H11" s="246">
        <f t="shared" si="0"/>
        <v>19</v>
      </c>
      <c r="I11" s="245">
        <v>0</v>
      </c>
      <c r="J11" s="246">
        <f t="shared" si="1"/>
        <v>19</v>
      </c>
      <c r="K11" s="247">
        <v>3</v>
      </c>
      <c r="L11" s="245">
        <v>0</v>
      </c>
      <c r="M11" s="248">
        <f t="shared" si="2"/>
        <v>3</v>
      </c>
      <c r="N11" s="245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45">
        <v>14</v>
      </c>
      <c r="G12" s="245">
        <v>0</v>
      </c>
      <c r="H12" s="246">
        <f t="shared" si="0"/>
        <v>14</v>
      </c>
      <c r="I12" s="245">
        <v>0</v>
      </c>
      <c r="J12" s="246">
        <f t="shared" si="1"/>
        <v>14</v>
      </c>
      <c r="K12" s="247">
        <v>3</v>
      </c>
      <c r="L12" s="245">
        <v>0</v>
      </c>
      <c r="M12" s="248">
        <f t="shared" si="2"/>
        <v>3</v>
      </c>
      <c r="N12" s="245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45">
        <v>13</v>
      </c>
      <c r="G13" s="245">
        <v>0</v>
      </c>
      <c r="H13" s="246">
        <f t="shared" si="0"/>
        <v>13</v>
      </c>
      <c r="I13" s="245">
        <v>0</v>
      </c>
      <c r="J13" s="246">
        <f t="shared" si="1"/>
        <v>13</v>
      </c>
      <c r="K13" s="247">
        <v>2</v>
      </c>
      <c r="L13" s="245">
        <v>0</v>
      </c>
      <c r="M13" s="248">
        <f t="shared" si="2"/>
        <v>2</v>
      </c>
      <c r="N13" s="245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45">
        <v>21</v>
      </c>
      <c r="G14" s="245">
        <v>0</v>
      </c>
      <c r="H14" s="246">
        <f t="shared" si="0"/>
        <v>21</v>
      </c>
      <c r="I14" s="245">
        <v>0</v>
      </c>
      <c r="J14" s="246">
        <f t="shared" si="1"/>
        <v>21</v>
      </c>
      <c r="K14" s="247">
        <v>0</v>
      </c>
      <c r="L14" s="245">
        <v>1</v>
      </c>
      <c r="M14" s="248">
        <f t="shared" si="2"/>
        <v>1</v>
      </c>
      <c r="N14" s="245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45">
        <v>5</v>
      </c>
      <c r="G15" s="245">
        <v>0</v>
      </c>
      <c r="H15" s="246">
        <f t="shared" si="0"/>
        <v>5</v>
      </c>
      <c r="I15" s="245">
        <v>0</v>
      </c>
      <c r="J15" s="246">
        <f t="shared" si="1"/>
        <v>5</v>
      </c>
      <c r="K15" s="247">
        <v>0</v>
      </c>
      <c r="L15" s="245">
        <v>0</v>
      </c>
      <c r="M15" s="248">
        <f t="shared" si="2"/>
        <v>0</v>
      </c>
      <c r="N15" s="245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45">
        <v>15</v>
      </c>
      <c r="G16" s="245">
        <v>0</v>
      </c>
      <c r="H16" s="246">
        <f t="shared" si="0"/>
        <v>15</v>
      </c>
      <c r="I16" s="245">
        <v>0</v>
      </c>
      <c r="J16" s="246">
        <f t="shared" si="1"/>
        <v>15</v>
      </c>
      <c r="K16" s="247">
        <v>0</v>
      </c>
      <c r="L16" s="245">
        <v>0</v>
      </c>
      <c r="M16" s="248">
        <f t="shared" si="2"/>
        <v>0</v>
      </c>
      <c r="N16" s="245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45">
        <v>10</v>
      </c>
      <c r="G17" s="245">
        <v>0</v>
      </c>
      <c r="H17" s="246">
        <f t="shared" si="0"/>
        <v>10</v>
      </c>
      <c r="I17" s="245">
        <v>0</v>
      </c>
      <c r="J17" s="246">
        <f t="shared" si="1"/>
        <v>10</v>
      </c>
      <c r="K17" s="247">
        <v>1</v>
      </c>
      <c r="L17" s="245">
        <v>0</v>
      </c>
      <c r="M17" s="248">
        <f t="shared" si="2"/>
        <v>1</v>
      </c>
      <c r="N17" s="245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45">
        <v>0</v>
      </c>
      <c r="G18" s="245">
        <v>2</v>
      </c>
      <c r="H18" s="246">
        <f t="shared" si="0"/>
        <v>2</v>
      </c>
      <c r="I18" s="245">
        <v>0</v>
      </c>
      <c r="J18" s="246">
        <f t="shared" si="1"/>
        <v>2</v>
      </c>
      <c r="K18" s="247">
        <v>2</v>
      </c>
      <c r="L18" s="245">
        <v>0</v>
      </c>
      <c r="M18" s="248">
        <f t="shared" si="2"/>
        <v>2</v>
      </c>
      <c r="N18" s="245">
        <v>0</v>
      </c>
    </row>
    <row r="19" spans="2:14">
      <c r="B19" s="73"/>
      <c r="C19" s="74"/>
      <c r="D19" s="77" t="s">
        <v>12</v>
      </c>
      <c r="E19" s="75">
        <v>4</v>
      </c>
      <c r="F19" s="245">
        <v>0</v>
      </c>
      <c r="G19" s="245">
        <v>2</v>
      </c>
      <c r="H19" s="246">
        <f t="shared" si="0"/>
        <v>2</v>
      </c>
      <c r="I19" s="245">
        <v>0</v>
      </c>
      <c r="J19" s="246">
        <f t="shared" si="1"/>
        <v>2</v>
      </c>
      <c r="K19" s="245">
        <v>0</v>
      </c>
      <c r="L19" s="245">
        <v>0</v>
      </c>
      <c r="M19" s="248">
        <f t="shared" si="2"/>
        <v>0</v>
      </c>
      <c r="N19" s="245">
        <v>0</v>
      </c>
    </row>
    <row r="20" spans="2:14">
      <c r="B20" s="73"/>
      <c r="C20" s="74" t="s">
        <v>1</v>
      </c>
      <c r="D20" s="66"/>
      <c r="E20" s="75">
        <v>3</v>
      </c>
      <c r="F20" s="245">
        <v>0</v>
      </c>
      <c r="G20" s="245">
        <v>16</v>
      </c>
      <c r="H20" s="246">
        <f t="shared" si="0"/>
        <v>16</v>
      </c>
      <c r="I20" s="245">
        <v>0</v>
      </c>
      <c r="J20" s="246">
        <f t="shared" si="1"/>
        <v>16</v>
      </c>
      <c r="K20" s="245">
        <v>0</v>
      </c>
      <c r="L20" s="245">
        <v>0</v>
      </c>
      <c r="M20" s="248">
        <f t="shared" si="2"/>
        <v>0</v>
      </c>
      <c r="N20" s="245">
        <v>0</v>
      </c>
    </row>
    <row r="21" spans="2:14">
      <c r="B21" s="73"/>
      <c r="C21" s="74"/>
      <c r="D21" s="66"/>
      <c r="E21" s="75">
        <v>2</v>
      </c>
      <c r="F21" s="245">
        <v>0</v>
      </c>
      <c r="G21" s="245">
        <v>12</v>
      </c>
      <c r="H21" s="246">
        <f t="shared" si="0"/>
        <v>12</v>
      </c>
      <c r="I21" s="245">
        <v>0</v>
      </c>
      <c r="J21" s="246">
        <f t="shared" si="1"/>
        <v>12</v>
      </c>
      <c r="K21" s="245">
        <v>0</v>
      </c>
      <c r="L21" s="245">
        <v>0</v>
      </c>
      <c r="M21" s="248">
        <f t="shared" si="2"/>
        <v>0</v>
      </c>
      <c r="N21" s="245">
        <v>0</v>
      </c>
    </row>
    <row r="22" spans="2:14">
      <c r="B22" s="78"/>
      <c r="C22" s="76"/>
      <c r="D22" s="66"/>
      <c r="E22" s="79">
        <v>1</v>
      </c>
      <c r="F22" s="245">
        <v>0</v>
      </c>
      <c r="G22" s="245">
        <v>45</v>
      </c>
      <c r="H22" s="246">
        <f t="shared" si="0"/>
        <v>45</v>
      </c>
      <c r="I22" s="245">
        <v>7</v>
      </c>
      <c r="J22" s="246">
        <f t="shared" si="1"/>
        <v>52</v>
      </c>
      <c r="K22" s="245">
        <v>0</v>
      </c>
      <c r="L22" s="245">
        <v>1</v>
      </c>
      <c r="M22" s="248">
        <f t="shared" si="2"/>
        <v>1</v>
      </c>
      <c r="N22" s="247">
        <v>1</v>
      </c>
    </row>
    <row r="23" spans="2:14" ht="15" customHeight="1">
      <c r="B23" s="435" t="s">
        <v>18</v>
      </c>
      <c r="C23" s="436"/>
      <c r="D23" s="436"/>
      <c r="E23" s="437"/>
      <c r="F23" s="246">
        <f t="shared" ref="F23:N23" si="3">SUM(F10:F22)</f>
        <v>243</v>
      </c>
      <c r="G23" s="246">
        <f t="shared" si="3"/>
        <v>77</v>
      </c>
      <c r="H23" s="249">
        <f t="shared" si="3"/>
        <v>320</v>
      </c>
      <c r="I23" s="246">
        <f t="shared" si="3"/>
        <v>7</v>
      </c>
      <c r="J23" s="249">
        <f t="shared" si="3"/>
        <v>327</v>
      </c>
      <c r="K23" s="250">
        <f t="shared" si="3"/>
        <v>200</v>
      </c>
      <c r="L23" s="250">
        <f t="shared" si="3"/>
        <v>39</v>
      </c>
      <c r="M23" s="246">
        <f t="shared" si="3"/>
        <v>239</v>
      </c>
      <c r="N23" s="246">
        <f t="shared" si="3"/>
        <v>43</v>
      </c>
    </row>
    <row r="24" spans="2:14">
      <c r="B24" s="73"/>
      <c r="C24" s="73"/>
      <c r="D24" s="82"/>
      <c r="E24" s="78">
        <v>13</v>
      </c>
      <c r="F24" s="245">
        <v>317</v>
      </c>
      <c r="G24" s="245">
        <v>0</v>
      </c>
      <c r="H24" s="246">
        <f t="shared" ref="H24:H36" si="4">F24+G24</f>
        <v>317</v>
      </c>
      <c r="I24" s="245">
        <v>0</v>
      </c>
      <c r="J24" s="246">
        <f t="shared" ref="J24:J36" si="5">H24+I24</f>
        <v>317</v>
      </c>
      <c r="K24" s="247">
        <v>348</v>
      </c>
      <c r="L24" s="245">
        <v>90</v>
      </c>
      <c r="M24" s="251">
        <f t="shared" ref="M24:M36" si="6">K24+L24</f>
        <v>438</v>
      </c>
      <c r="N24" s="247">
        <v>116</v>
      </c>
    </row>
    <row r="25" spans="2:14">
      <c r="B25" s="73"/>
      <c r="C25" s="73" t="s">
        <v>0</v>
      </c>
      <c r="D25" s="82"/>
      <c r="E25" s="75">
        <v>12</v>
      </c>
      <c r="F25" s="245">
        <v>20</v>
      </c>
      <c r="G25" s="245">
        <v>0</v>
      </c>
      <c r="H25" s="246">
        <f t="shared" si="4"/>
        <v>20</v>
      </c>
      <c r="I25" s="245">
        <v>0</v>
      </c>
      <c r="J25" s="246">
        <f t="shared" si="5"/>
        <v>20</v>
      </c>
      <c r="K25" s="247">
        <v>0</v>
      </c>
      <c r="L25" s="245">
        <v>2</v>
      </c>
      <c r="M25" s="251">
        <f t="shared" si="6"/>
        <v>2</v>
      </c>
      <c r="N25" s="247">
        <v>2</v>
      </c>
    </row>
    <row r="26" spans="2:14">
      <c r="B26" s="73" t="s">
        <v>7</v>
      </c>
      <c r="C26" s="78"/>
      <c r="D26" s="82"/>
      <c r="E26" s="75">
        <v>11</v>
      </c>
      <c r="F26" s="245">
        <v>16</v>
      </c>
      <c r="G26" s="245">
        <v>0</v>
      </c>
      <c r="H26" s="246">
        <f t="shared" si="4"/>
        <v>16</v>
      </c>
      <c r="I26" s="245">
        <v>0</v>
      </c>
      <c r="J26" s="246">
        <f t="shared" si="5"/>
        <v>16</v>
      </c>
      <c r="K26" s="247">
        <v>1</v>
      </c>
      <c r="L26" s="245">
        <v>0</v>
      </c>
      <c r="M26" s="251">
        <f t="shared" si="6"/>
        <v>1</v>
      </c>
      <c r="N26" s="247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45">
        <v>30</v>
      </c>
      <c r="G27" s="245">
        <v>0</v>
      </c>
      <c r="H27" s="246">
        <f t="shared" si="4"/>
        <v>30</v>
      </c>
      <c r="I27" s="245">
        <v>0</v>
      </c>
      <c r="J27" s="246">
        <f t="shared" si="5"/>
        <v>30</v>
      </c>
      <c r="K27" s="247">
        <v>0</v>
      </c>
      <c r="L27" s="245">
        <v>1</v>
      </c>
      <c r="M27" s="251">
        <f t="shared" si="6"/>
        <v>1</v>
      </c>
      <c r="N27" s="247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245">
        <v>51</v>
      </c>
      <c r="G28" s="245">
        <v>0</v>
      </c>
      <c r="H28" s="246">
        <f t="shared" si="4"/>
        <v>51</v>
      </c>
      <c r="I28" s="245">
        <v>0</v>
      </c>
      <c r="J28" s="246">
        <f t="shared" si="5"/>
        <v>51</v>
      </c>
      <c r="K28" s="247">
        <v>1</v>
      </c>
      <c r="L28" s="245">
        <v>1</v>
      </c>
      <c r="M28" s="251">
        <f t="shared" si="6"/>
        <v>2</v>
      </c>
      <c r="N28" s="247">
        <v>3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45">
        <v>4</v>
      </c>
      <c r="G29" s="245">
        <v>0</v>
      </c>
      <c r="H29" s="246">
        <f t="shared" si="4"/>
        <v>4</v>
      </c>
      <c r="I29" s="245">
        <v>0</v>
      </c>
      <c r="J29" s="246">
        <f t="shared" si="5"/>
        <v>4</v>
      </c>
      <c r="K29" s="247">
        <v>1</v>
      </c>
      <c r="L29" s="245">
        <v>0</v>
      </c>
      <c r="M29" s="251">
        <f t="shared" si="6"/>
        <v>1</v>
      </c>
      <c r="N29" s="247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45">
        <v>13</v>
      </c>
      <c r="G30" s="245">
        <v>0</v>
      </c>
      <c r="H30" s="246">
        <f t="shared" si="4"/>
        <v>13</v>
      </c>
      <c r="I30" s="245">
        <v>0</v>
      </c>
      <c r="J30" s="246">
        <f t="shared" si="5"/>
        <v>13</v>
      </c>
      <c r="K30" s="245">
        <v>0</v>
      </c>
      <c r="L30" s="245">
        <v>0</v>
      </c>
      <c r="M30" s="251">
        <f t="shared" si="6"/>
        <v>0</v>
      </c>
      <c r="N30" s="24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45">
        <v>6</v>
      </c>
      <c r="G31" s="245">
        <v>0</v>
      </c>
      <c r="H31" s="246">
        <f t="shared" si="4"/>
        <v>6</v>
      </c>
      <c r="I31" s="245">
        <v>0</v>
      </c>
      <c r="J31" s="246">
        <f t="shared" si="5"/>
        <v>6</v>
      </c>
      <c r="K31" s="245">
        <v>0</v>
      </c>
      <c r="L31" s="245">
        <v>1</v>
      </c>
      <c r="M31" s="251">
        <f t="shared" si="6"/>
        <v>1</v>
      </c>
      <c r="N31" s="247">
        <v>1</v>
      </c>
    </row>
    <row r="32" spans="2:14">
      <c r="B32" s="73" t="s">
        <v>9</v>
      </c>
      <c r="C32" s="79"/>
      <c r="D32" s="82"/>
      <c r="E32" s="75">
        <v>5</v>
      </c>
      <c r="F32" s="245">
        <v>0</v>
      </c>
      <c r="G32" s="245">
        <v>6</v>
      </c>
      <c r="H32" s="246">
        <f t="shared" si="4"/>
        <v>6</v>
      </c>
      <c r="I32" s="245">
        <v>0</v>
      </c>
      <c r="J32" s="246">
        <f t="shared" si="5"/>
        <v>6</v>
      </c>
      <c r="K32" s="245">
        <v>0</v>
      </c>
      <c r="L32" s="245">
        <v>0</v>
      </c>
      <c r="M32" s="251">
        <f t="shared" si="6"/>
        <v>0</v>
      </c>
      <c r="N32" s="247">
        <v>0</v>
      </c>
    </row>
    <row r="33" spans="2:14">
      <c r="B33" s="73"/>
      <c r="C33" s="73"/>
      <c r="D33" s="82"/>
      <c r="E33" s="75">
        <v>4</v>
      </c>
      <c r="F33" s="245">
        <v>0</v>
      </c>
      <c r="G33" s="245">
        <v>4</v>
      </c>
      <c r="H33" s="246">
        <f t="shared" si="4"/>
        <v>4</v>
      </c>
      <c r="I33" s="245">
        <v>0</v>
      </c>
      <c r="J33" s="246">
        <f t="shared" si="5"/>
        <v>4</v>
      </c>
      <c r="K33" s="245">
        <v>0</v>
      </c>
      <c r="L33" s="245">
        <v>0</v>
      </c>
      <c r="M33" s="251">
        <f t="shared" si="6"/>
        <v>0</v>
      </c>
      <c r="N33" s="247">
        <v>0</v>
      </c>
    </row>
    <row r="34" spans="2:14">
      <c r="B34" s="73"/>
      <c r="C34" s="73" t="s">
        <v>1</v>
      </c>
      <c r="D34" s="82"/>
      <c r="E34" s="75">
        <v>3</v>
      </c>
      <c r="F34" s="245">
        <v>0</v>
      </c>
      <c r="G34" s="245">
        <v>28</v>
      </c>
      <c r="H34" s="246">
        <f t="shared" si="4"/>
        <v>28</v>
      </c>
      <c r="I34" s="245">
        <v>0</v>
      </c>
      <c r="J34" s="246">
        <f t="shared" si="5"/>
        <v>28</v>
      </c>
      <c r="K34" s="245">
        <v>0</v>
      </c>
      <c r="L34" s="245">
        <v>1</v>
      </c>
      <c r="M34" s="251">
        <f t="shared" si="6"/>
        <v>1</v>
      </c>
      <c r="N34" s="247">
        <v>1</v>
      </c>
    </row>
    <row r="35" spans="2:14">
      <c r="B35" s="73"/>
      <c r="C35" s="73"/>
      <c r="D35" s="82"/>
      <c r="E35" s="75">
        <v>2</v>
      </c>
      <c r="F35" s="245">
        <v>0</v>
      </c>
      <c r="G35" s="245">
        <v>29</v>
      </c>
      <c r="H35" s="246">
        <f t="shared" si="4"/>
        <v>29</v>
      </c>
      <c r="I35" s="245">
        <v>0</v>
      </c>
      <c r="J35" s="246">
        <f t="shared" si="5"/>
        <v>29</v>
      </c>
      <c r="K35" s="245">
        <v>0</v>
      </c>
      <c r="L35" s="245">
        <v>0</v>
      </c>
      <c r="M35" s="251">
        <f t="shared" si="6"/>
        <v>0</v>
      </c>
      <c r="N35" s="247">
        <v>0</v>
      </c>
    </row>
    <row r="36" spans="2:14">
      <c r="B36" s="78"/>
      <c r="C36" s="78"/>
      <c r="D36" s="82"/>
      <c r="E36" s="79">
        <v>1</v>
      </c>
      <c r="F36" s="245">
        <v>0</v>
      </c>
      <c r="G36" s="245">
        <v>64</v>
      </c>
      <c r="H36" s="246">
        <f t="shared" si="4"/>
        <v>64</v>
      </c>
      <c r="I36" s="245">
        <v>120</v>
      </c>
      <c r="J36" s="246">
        <f t="shared" si="5"/>
        <v>184</v>
      </c>
      <c r="K36" s="245">
        <v>0</v>
      </c>
      <c r="L36" s="245">
        <v>0</v>
      </c>
      <c r="M36" s="251">
        <f t="shared" si="6"/>
        <v>0</v>
      </c>
      <c r="N36" s="247">
        <v>0</v>
      </c>
    </row>
    <row r="37" spans="2:14" ht="15" customHeight="1">
      <c r="B37" s="435" t="s">
        <v>19</v>
      </c>
      <c r="C37" s="436"/>
      <c r="D37" s="436"/>
      <c r="E37" s="436"/>
      <c r="F37" s="250">
        <f t="shared" ref="F37:N37" si="7">SUM(F24:F36)</f>
        <v>457</v>
      </c>
      <c r="G37" s="246">
        <f t="shared" si="7"/>
        <v>131</v>
      </c>
      <c r="H37" s="252">
        <f t="shared" si="7"/>
        <v>588</v>
      </c>
      <c r="I37" s="253">
        <f t="shared" si="7"/>
        <v>120</v>
      </c>
      <c r="J37" s="249">
        <f t="shared" si="7"/>
        <v>708</v>
      </c>
      <c r="K37" s="250">
        <f t="shared" si="7"/>
        <v>351</v>
      </c>
      <c r="L37" s="246">
        <f t="shared" si="7"/>
        <v>96</v>
      </c>
      <c r="M37" s="249">
        <f t="shared" si="7"/>
        <v>447</v>
      </c>
      <c r="N37" s="250">
        <f t="shared" si="7"/>
        <v>124</v>
      </c>
    </row>
    <row r="38" spans="2:14">
      <c r="B38" s="79"/>
      <c r="C38" s="79"/>
      <c r="D38" s="87"/>
      <c r="E38" s="75">
        <v>13</v>
      </c>
      <c r="F38" s="245">
        <v>7</v>
      </c>
      <c r="G38" s="245">
        <v>0</v>
      </c>
      <c r="H38" s="246">
        <f t="shared" ref="H38:H50" si="8">F38+G38</f>
        <v>7</v>
      </c>
      <c r="I38" s="245">
        <v>0</v>
      </c>
      <c r="J38" s="246">
        <f t="shared" ref="J38:J50" si="9">H38+I38</f>
        <v>7</v>
      </c>
      <c r="K38" s="245">
        <v>0</v>
      </c>
      <c r="L38" s="245">
        <v>0</v>
      </c>
      <c r="M38" s="251">
        <f t="shared" ref="M38:M50" si="10">K38+L38</f>
        <v>0</v>
      </c>
      <c r="N38" s="247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45">
        <v>0</v>
      </c>
      <c r="G39" s="245">
        <v>0</v>
      </c>
      <c r="H39" s="246">
        <f t="shared" si="8"/>
        <v>0</v>
      </c>
      <c r="I39" s="245">
        <v>0</v>
      </c>
      <c r="J39" s="246">
        <f t="shared" si="9"/>
        <v>0</v>
      </c>
      <c r="K39" s="245">
        <v>0</v>
      </c>
      <c r="L39" s="245">
        <v>0</v>
      </c>
      <c r="M39" s="251">
        <f t="shared" si="10"/>
        <v>0</v>
      </c>
      <c r="N39" s="24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45">
        <v>0</v>
      </c>
      <c r="G40" s="245">
        <v>0</v>
      </c>
      <c r="H40" s="246">
        <f t="shared" si="8"/>
        <v>0</v>
      </c>
      <c r="I40" s="245">
        <v>0</v>
      </c>
      <c r="J40" s="246">
        <f t="shared" si="9"/>
        <v>0</v>
      </c>
      <c r="K40" s="245">
        <v>0</v>
      </c>
      <c r="L40" s="245">
        <v>0</v>
      </c>
      <c r="M40" s="251">
        <f t="shared" si="10"/>
        <v>0</v>
      </c>
      <c r="N40" s="24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45">
        <v>0</v>
      </c>
      <c r="G41" s="245">
        <v>0</v>
      </c>
      <c r="H41" s="246">
        <f t="shared" si="8"/>
        <v>0</v>
      </c>
      <c r="I41" s="245">
        <v>0</v>
      </c>
      <c r="J41" s="246">
        <f t="shared" si="9"/>
        <v>0</v>
      </c>
      <c r="K41" s="245">
        <v>0</v>
      </c>
      <c r="L41" s="245">
        <v>0</v>
      </c>
      <c r="M41" s="251">
        <f t="shared" si="10"/>
        <v>0</v>
      </c>
      <c r="N41" s="24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45">
        <v>0</v>
      </c>
      <c r="G42" s="245">
        <v>0</v>
      </c>
      <c r="H42" s="246">
        <f t="shared" si="8"/>
        <v>0</v>
      </c>
      <c r="I42" s="245">
        <v>0</v>
      </c>
      <c r="J42" s="246">
        <f t="shared" si="9"/>
        <v>0</v>
      </c>
      <c r="K42" s="245">
        <v>0</v>
      </c>
      <c r="L42" s="245">
        <v>0</v>
      </c>
      <c r="M42" s="251">
        <f t="shared" si="10"/>
        <v>0</v>
      </c>
      <c r="N42" s="24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45">
        <v>0</v>
      </c>
      <c r="G43" s="245">
        <v>0</v>
      </c>
      <c r="H43" s="246">
        <f t="shared" si="8"/>
        <v>0</v>
      </c>
      <c r="I43" s="245">
        <v>0</v>
      </c>
      <c r="J43" s="246">
        <f t="shared" si="9"/>
        <v>0</v>
      </c>
      <c r="K43" s="245">
        <v>0</v>
      </c>
      <c r="L43" s="245">
        <v>0</v>
      </c>
      <c r="M43" s="251">
        <f t="shared" si="10"/>
        <v>0</v>
      </c>
      <c r="N43" s="24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45">
        <v>0</v>
      </c>
      <c r="G44" s="245">
        <v>0</v>
      </c>
      <c r="H44" s="246">
        <f t="shared" si="8"/>
        <v>0</v>
      </c>
      <c r="I44" s="245">
        <v>0</v>
      </c>
      <c r="J44" s="246">
        <f t="shared" si="9"/>
        <v>0</v>
      </c>
      <c r="K44" s="245">
        <v>0</v>
      </c>
      <c r="L44" s="245">
        <v>0</v>
      </c>
      <c r="M44" s="251">
        <f t="shared" si="10"/>
        <v>0</v>
      </c>
      <c r="N44" s="24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45">
        <v>0</v>
      </c>
      <c r="G45" s="245">
        <v>0</v>
      </c>
      <c r="H45" s="246">
        <f t="shared" si="8"/>
        <v>0</v>
      </c>
      <c r="I45" s="245">
        <v>0</v>
      </c>
      <c r="J45" s="246">
        <f t="shared" si="9"/>
        <v>0</v>
      </c>
      <c r="K45" s="245">
        <v>0</v>
      </c>
      <c r="L45" s="245">
        <v>0</v>
      </c>
      <c r="M45" s="251">
        <f t="shared" si="10"/>
        <v>0</v>
      </c>
      <c r="N45" s="24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45">
        <v>0</v>
      </c>
      <c r="G46" s="245">
        <v>0</v>
      </c>
      <c r="H46" s="246">
        <f t="shared" si="8"/>
        <v>0</v>
      </c>
      <c r="I46" s="245">
        <v>0</v>
      </c>
      <c r="J46" s="246">
        <f t="shared" si="9"/>
        <v>0</v>
      </c>
      <c r="K46" s="245">
        <v>0</v>
      </c>
      <c r="L46" s="245">
        <v>0</v>
      </c>
      <c r="M46" s="251">
        <f t="shared" si="10"/>
        <v>0</v>
      </c>
      <c r="N46" s="247">
        <v>0</v>
      </c>
    </row>
    <row r="47" spans="2:14">
      <c r="B47" s="73"/>
      <c r="C47" s="73"/>
      <c r="D47" s="82" t="s">
        <v>7</v>
      </c>
      <c r="E47" s="75">
        <v>4</v>
      </c>
      <c r="F47" s="245">
        <v>0</v>
      </c>
      <c r="G47" s="245">
        <v>0</v>
      </c>
      <c r="H47" s="246">
        <f t="shared" si="8"/>
        <v>0</v>
      </c>
      <c r="I47" s="245">
        <v>0</v>
      </c>
      <c r="J47" s="246">
        <f t="shared" si="9"/>
        <v>0</v>
      </c>
      <c r="K47" s="245">
        <v>0</v>
      </c>
      <c r="L47" s="245">
        <v>0</v>
      </c>
      <c r="M47" s="251">
        <f t="shared" si="10"/>
        <v>0</v>
      </c>
      <c r="N47" s="24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45">
        <v>0</v>
      </c>
      <c r="G48" s="245">
        <v>0</v>
      </c>
      <c r="H48" s="246">
        <f t="shared" si="8"/>
        <v>0</v>
      </c>
      <c r="I48" s="245">
        <v>0</v>
      </c>
      <c r="J48" s="246">
        <f t="shared" si="9"/>
        <v>0</v>
      </c>
      <c r="K48" s="245">
        <v>0</v>
      </c>
      <c r="L48" s="245">
        <v>0</v>
      </c>
      <c r="M48" s="251">
        <f t="shared" si="10"/>
        <v>0</v>
      </c>
      <c r="N48" s="247">
        <v>0</v>
      </c>
    </row>
    <row r="49" spans="2:14">
      <c r="B49" s="73"/>
      <c r="C49" s="73"/>
      <c r="D49" s="82" t="s">
        <v>3</v>
      </c>
      <c r="E49" s="75">
        <v>2</v>
      </c>
      <c r="F49" s="245">
        <v>0</v>
      </c>
      <c r="G49" s="245">
        <v>0</v>
      </c>
      <c r="H49" s="246">
        <f t="shared" si="8"/>
        <v>0</v>
      </c>
      <c r="I49" s="245">
        <v>0</v>
      </c>
      <c r="J49" s="246">
        <f t="shared" si="9"/>
        <v>0</v>
      </c>
      <c r="K49" s="245">
        <v>0</v>
      </c>
      <c r="L49" s="245">
        <v>0</v>
      </c>
      <c r="M49" s="251">
        <f t="shared" si="10"/>
        <v>0</v>
      </c>
      <c r="N49" s="247">
        <v>0</v>
      </c>
    </row>
    <row r="50" spans="2:14">
      <c r="B50" s="78"/>
      <c r="C50" s="82"/>
      <c r="D50" s="78"/>
      <c r="E50" s="79">
        <v>1</v>
      </c>
      <c r="F50" s="245">
        <v>0</v>
      </c>
      <c r="G50" s="245">
        <v>0</v>
      </c>
      <c r="H50" s="254">
        <f t="shared" si="8"/>
        <v>0</v>
      </c>
      <c r="I50" s="245">
        <v>3</v>
      </c>
      <c r="J50" s="254">
        <f t="shared" si="9"/>
        <v>3</v>
      </c>
      <c r="K50" s="245">
        <v>0</v>
      </c>
      <c r="L50" s="245">
        <v>0</v>
      </c>
      <c r="M50" s="255">
        <f t="shared" si="10"/>
        <v>0</v>
      </c>
      <c r="N50" s="247">
        <v>0</v>
      </c>
    </row>
    <row r="51" spans="2:14" ht="15" customHeight="1">
      <c r="B51" s="462" t="s">
        <v>20</v>
      </c>
      <c r="C51" s="462"/>
      <c r="D51" s="462"/>
      <c r="E51" s="462"/>
      <c r="F51" s="246">
        <f t="shared" ref="F51:N51" si="11">SUM(F38:F50)</f>
        <v>7</v>
      </c>
      <c r="G51" s="246">
        <f t="shared" si="11"/>
        <v>0</v>
      </c>
      <c r="H51" s="246">
        <f t="shared" si="11"/>
        <v>7</v>
      </c>
      <c r="I51" s="246">
        <f t="shared" si="11"/>
        <v>3</v>
      </c>
      <c r="J51" s="246">
        <f t="shared" si="11"/>
        <v>10</v>
      </c>
      <c r="K51" s="246">
        <f t="shared" si="11"/>
        <v>0</v>
      </c>
      <c r="L51" s="246">
        <f t="shared" si="11"/>
        <v>0</v>
      </c>
      <c r="M51" s="246">
        <f t="shared" si="11"/>
        <v>0</v>
      </c>
      <c r="N51" s="246">
        <f t="shared" si="11"/>
        <v>0</v>
      </c>
    </row>
    <row r="52" spans="2:14">
      <c r="B52" s="435" t="s">
        <v>34</v>
      </c>
      <c r="C52" s="436"/>
      <c r="D52" s="436"/>
      <c r="E52" s="437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2:14" ht="15" customHeight="1">
      <c r="B53" s="460" t="s">
        <v>36</v>
      </c>
      <c r="C53" s="460"/>
      <c r="D53" s="460"/>
      <c r="E53" s="460"/>
      <c r="F53" s="256">
        <f t="shared" ref="F53:N53" si="12">+F23+F37+F51+F52</f>
        <v>707</v>
      </c>
      <c r="G53" s="256">
        <f t="shared" si="12"/>
        <v>208</v>
      </c>
      <c r="H53" s="256">
        <f t="shared" si="12"/>
        <v>915</v>
      </c>
      <c r="I53" s="256">
        <f t="shared" si="12"/>
        <v>130</v>
      </c>
      <c r="J53" s="256">
        <f t="shared" si="12"/>
        <v>1045</v>
      </c>
      <c r="K53" s="256">
        <f t="shared" si="12"/>
        <v>551</v>
      </c>
      <c r="L53" s="256">
        <f t="shared" si="12"/>
        <v>135</v>
      </c>
      <c r="M53" s="256">
        <f t="shared" si="12"/>
        <v>686</v>
      </c>
      <c r="N53" s="256">
        <f t="shared" si="12"/>
        <v>167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57" t="s">
        <v>32</v>
      </c>
      <c r="C1" s="258"/>
      <c r="D1" s="258"/>
      <c r="E1" s="258"/>
      <c r="F1" s="258"/>
      <c r="G1" s="259"/>
      <c r="H1" s="259"/>
      <c r="I1" s="260"/>
      <c r="J1" s="49"/>
      <c r="K1" s="49"/>
      <c r="L1" s="49"/>
      <c r="M1" s="49"/>
      <c r="N1" s="49"/>
    </row>
    <row r="2" spans="2:14" ht="15">
      <c r="B2" s="261" t="s">
        <v>53</v>
      </c>
      <c r="C2" s="262"/>
      <c r="D2" s="262"/>
      <c r="E2" s="262"/>
      <c r="F2" s="120" t="s">
        <v>61</v>
      </c>
      <c r="G2" s="262"/>
      <c r="H2" s="263"/>
      <c r="I2" s="264"/>
      <c r="J2" s="49"/>
      <c r="K2" s="49"/>
      <c r="L2" s="49"/>
      <c r="M2" s="49"/>
      <c r="N2" s="49"/>
    </row>
    <row r="3" spans="2:14">
      <c r="B3" s="261" t="s">
        <v>40</v>
      </c>
      <c r="C3" s="463" t="s">
        <v>45</v>
      </c>
      <c r="D3" s="463"/>
      <c r="E3" s="463"/>
      <c r="F3" s="463"/>
      <c r="G3" s="463"/>
      <c r="H3" s="463"/>
      <c r="I3" s="463"/>
    </row>
    <row r="4" spans="2:14">
      <c r="B4" s="265" t="s">
        <v>41</v>
      </c>
      <c r="C4" s="266"/>
      <c r="D4" s="241">
        <v>45291</v>
      </c>
      <c r="E4" s="267"/>
      <c r="F4" s="267"/>
      <c r="G4" s="268"/>
      <c r="H4" s="268"/>
      <c r="I4" s="269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270">
        <v>262</v>
      </c>
      <c r="G10" s="270">
        <v>0</v>
      </c>
      <c r="H10" s="105">
        <f t="shared" ref="H10:H22" si="0">F10+G10</f>
        <v>262</v>
      </c>
      <c r="I10" s="270">
        <v>0</v>
      </c>
      <c r="J10" s="105">
        <f t="shared" ref="J10:J22" si="1">H10+I10</f>
        <v>262</v>
      </c>
      <c r="K10" s="270">
        <v>361</v>
      </c>
      <c r="L10" s="270">
        <v>32</v>
      </c>
      <c r="M10" s="271">
        <f t="shared" ref="M10:M22" si="2">K10+L10</f>
        <v>393</v>
      </c>
      <c r="N10" s="270">
        <v>38</v>
      </c>
    </row>
    <row r="11" spans="2:14">
      <c r="B11" s="73" t="s">
        <v>1</v>
      </c>
      <c r="C11" s="74" t="s">
        <v>0</v>
      </c>
      <c r="D11" s="66"/>
      <c r="E11" s="75">
        <v>12</v>
      </c>
      <c r="F11" s="270">
        <v>18</v>
      </c>
      <c r="G11" s="270">
        <v>0</v>
      </c>
      <c r="H11" s="105">
        <f t="shared" si="0"/>
        <v>18</v>
      </c>
      <c r="I11" s="270">
        <v>0</v>
      </c>
      <c r="J11" s="105">
        <f t="shared" si="1"/>
        <v>18</v>
      </c>
      <c r="K11" s="270">
        <v>1</v>
      </c>
      <c r="L11" s="270">
        <v>0</v>
      </c>
      <c r="M11" s="271">
        <f t="shared" si="2"/>
        <v>1</v>
      </c>
      <c r="N11" s="27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70">
        <v>33</v>
      </c>
      <c r="G12" s="270">
        <v>0</v>
      </c>
      <c r="H12" s="105">
        <f t="shared" si="0"/>
        <v>33</v>
      </c>
      <c r="I12" s="270">
        <v>0</v>
      </c>
      <c r="J12" s="105">
        <f t="shared" si="1"/>
        <v>33</v>
      </c>
      <c r="K12" s="270">
        <v>1</v>
      </c>
      <c r="L12" s="270">
        <v>0</v>
      </c>
      <c r="M12" s="271">
        <f t="shared" si="2"/>
        <v>1</v>
      </c>
      <c r="N12" s="27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270">
        <v>77</v>
      </c>
      <c r="G13" s="270">
        <v>0</v>
      </c>
      <c r="H13" s="105">
        <f t="shared" si="0"/>
        <v>77</v>
      </c>
      <c r="I13" s="270">
        <v>0</v>
      </c>
      <c r="J13" s="105">
        <f t="shared" si="1"/>
        <v>77</v>
      </c>
      <c r="K13" s="270">
        <v>0</v>
      </c>
      <c r="L13" s="270">
        <v>0</v>
      </c>
      <c r="M13" s="271">
        <f t="shared" si="2"/>
        <v>0</v>
      </c>
      <c r="N13" s="27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70">
        <v>52</v>
      </c>
      <c r="G14" s="270">
        <v>0</v>
      </c>
      <c r="H14" s="105">
        <f t="shared" si="0"/>
        <v>52</v>
      </c>
      <c r="I14" s="270">
        <v>0</v>
      </c>
      <c r="J14" s="105">
        <f t="shared" si="1"/>
        <v>52</v>
      </c>
      <c r="K14" s="270">
        <v>0</v>
      </c>
      <c r="L14" s="270">
        <v>0</v>
      </c>
      <c r="M14" s="271">
        <f t="shared" si="2"/>
        <v>0</v>
      </c>
      <c r="N14" s="27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70">
        <v>17</v>
      </c>
      <c r="G15" s="270">
        <v>0</v>
      </c>
      <c r="H15" s="105">
        <f t="shared" si="0"/>
        <v>17</v>
      </c>
      <c r="I15" s="270">
        <v>0</v>
      </c>
      <c r="J15" s="105">
        <f t="shared" si="1"/>
        <v>17</v>
      </c>
      <c r="K15" s="270">
        <v>0</v>
      </c>
      <c r="L15" s="270">
        <v>0</v>
      </c>
      <c r="M15" s="271">
        <f t="shared" si="2"/>
        <v>0</v>
      </c>
      <c r="N15" s="27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70">
        <v>11</v>
      </c>
      <c r="G16" s="270">
        <v>0</v>
      </c>
      <c r="H16" s="105">
        <f t="shared" si="0"/>
        <v>11</v>
      </c>
      <c r="I16" s="270">
        <v>0</v>
      </c>
      <c r="J16" s="105">
        <f t="shared" si="1"/>
        <v>11</v>
      </c>
      <c r="K16" s="270">
        <v>0</v>
      </c>
      <c r="L16" s="270">
        <v>0</v>
      </c>
      <c r="M16" s="271">
        <f t="shared" si="2"/>
        <v>0</v>
      </c>
      <c r="N16" s="27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70">
        <v>23</v>
      </c>
      <c r="G17" s="270">
        <v>0</v>
      </c>
      <c r="H17" s="105">
        <f t="shared" si="0"/>
        <v>23</v>
      </c>
      <c r="I17" s="270">
        <v>0</v>
      </c>
      <c r="J17" s="105">
        <f t="shared" si="1"/>
        <v>23</v>
      </c>
      <c r="K17" s="270">
        <v>0</v>
      </c>
      <c r="L17" s="270">
        <v>0</v>
      </c>
      <c r="M17" s="271">
        <f t="shared" si="2"/>
        <v>0</v>
      </c>
      <c r="N17" s="27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70">
        <v>8</v>
      </c>
      <c r="G18" s="270">
        <v>0</v>
      </c>
      <c r="H18" s="105">
        <f t="shared" si="0"/>
        <v>8</v>
      </c>
      <c r="I18" s="270">
        <v>0</v>
      </c>
      <c r="J18" s="105">
        <f t="shared" si="1"/>
        <v>8</v>
      </c>
      <c r="K18" s="270">
        <v>0</v>
      </c>
      <c r="L18" s="270">
        <v>0</v>
      </c>
      <c r="M18" s="271">
        <f t="shared" si="2"/>
        <v>0</v>
      </c>
      <c r="N18" s="270">
        <v>0</v>
      </c>
    </row>
    <row r="19" spans="2:14">
      <c r="B19" s="73"/>
      <c r="C19" s="74"/>
      <c r="D19" s="77" t="s">
        <v>12</v>
      </c>
      <c r="E19" s="75">
        <v>4</v>
      </c>
      <c r="F19" s="270">
        <v>1</v>
      </c>
      <c r="G19" s="270">
        <v>0</v>
      </c>
      <c r="H19" s="105">
        <f t="shared" si="0"/>
        <v>1</v>
      </c>
      <c r="I19" s="270">
        <v>0</v>
      </c>
      <c r="J19" s="105">
        <f t="shared" si="1"/>
        <v>1</v>
      </c>
      <c r="K19" s="270">
        <v>0</v>
      </c>
      <c r="L19" s="270">
        <v>0</v>
      </c>
      <c r="M19" s="271">
        <f t="shared" si="2"/>
        <v>0</v>
      </c>
      <c r="N19" s="270">
        <v>0</v>
      </c>
    </row>
    <row r="20" spans="2:14">
      <c r="B20" s="73"/>
      <c r="C20" s="74" t="s">
        <v>1</v>
      </c>
      <c r="D20" s="66"/>
      <c r="E20" s="75">
        <v>3</v>
      </c>
      <c r="F20" s="270">
        <v>0</v>
      </c>
      <c r="G20" s="270">
        <v>15</v>
      </c>
      <c r="H20" s="105">
        <f t="shared" si="0"/>
        <v>15</v>
      </c>
      <c r="I20" s="270">
        <v>0</v>
      </c>
      <c r="J20" s="105">
        <f t="shared" si="1"/>
        <v>15</v>
      </c>
      <c r="K20" s="270">
        <v>0</v>
      </c>
      <c r="L20" s="270">
        <v>0</v>
      </c>
      <c r="M20" s="271">
        <f t="shared" si="2"/>
        <v>0</v>
      </c>
      <c r="N20" s="270">
        <v>0</v>
      </c>
    </row>
    <row r="21" spans="2:14">
      <c r="B21" s="73"/>
      <c r="C21" s="74"/>
      <c r="D21" s="66"/>
      <c r="E21" s="75">
        <v>2</v>
      </c>
      <c r="F21" s="270">
        <v>0</v>
      </c>
      <c r="G21" s="270">
        <v>18</v>
      </c>
      <c r="H21" s="105">
        <f t="shared" si="0"/>
        <v>18</v>
      </c>
      <c r="I21" s="270">
        <v>0</v>
      </c>
      <c r="J21" s="105">
        <f t="shared" si="1"/>
        <v>18</v>
      </c>
      <c r="K21" s="270">
        <v>0</v>
      </c>
      <c r="L21" s="270">
        <v>0</v>
      </c>
      <c r="M21" s="271">
        <f t="shared" si="2"/>
        <v>0</v>
      </c>
      <c r="N21" s="270">
        <v>0</v>
      </c>
    </row>
    <row r="22" spans="2:14">
      <c r="B22" s="78"/>
      <c r="C22" s="76"/>
      <c r="D22" s="66"/>
      <c r="E22" s="79">
        <v>1</v>
      </c>
      <c r="F22" s="270">
        <v>0</v>
      </c>
      <c r="G22" s="270">
        <v>59</v>
      </c>
      <c r="H22" s="105">
        <f t="shared" si="0"/>
        <v>59</v>
      </c>
      <c r="I22" s="270">
        <v>14</v>
      </c>
      <c r="J22" s="105">
        <f t="shared" si="1"/>
        <v>73</v>
      </c>
      <c r="K22" s="270">
        <v>0</v>
      </c>
      <c r="L22" s="270">
        <v>0</v>
      </c>
      <c r="M22" s="271">
        <f t="shared" si="2"/>
        <v>0</v>
      </c>
      <c r="N22" s="270">
        <v>0</v>
      </c>
    </row>
    <row r="23" spans="2:14" ht="15" customHeight="1">
      <c r="B23" s="435" t="s">
        <v>18</v>
      </c>
      <c r="C23" s="436"/>
      <c r="D23" s="436"/>
      <c r="E23" s="437"/>
      <c r="F23" s="105">
        <f t="shared" ref="F23:N23" si="3">SUM(F10:F22)</f>
        <v>502</v>
      </c>
      <c r="G23" s="105">
        <f t="shared" si="3"/>
        <v>92</v>
      </c>
      <c r="H23" s="272">
        <f t="shared" si="3"/>
        <v>594</v>
      </c>
      <c r="I23" s="105">
        <f t="shared" si="3"/>
        <v>14</v>
      </c>
      <c r="J23" s="272">
        <f t="shared" si="3"/>
        <v>608</v>
      </c>
      <c r="K23" s="109">
        <f t="shared" si="3"/>
        <v>363</v>
      </c>
      <c r="L23" s="109">
        <f t="shared" si="3"/>
        <v>32</v>
      </c>
      <c r="M23" s="105">
        <f t="shared" si="3"/>
        <v>395</v>
      </c>
      <c r="N23" s="105">
        <f t="shared" si="3"/>
        <v>38</v>
      </c>
    </row>
    <row r="24" spans="2:14">
      <c r="B24" s="73"/>
      <c r="C24" s="73"/>
      <c r="D24" s="82"/>
      <c r="E24" s="78">
        <v>13</v>
      </c>
      <c r="F24" s="270">
        <v>573</v>
      </c>
      <c r="G24" s="270">
        <v>0</v>
      </c>
      <c r="H24" s="105">
        <f t="shared" ref="H24:H36" si="4">F24+G24</f>
        <v>573</v>
      </c>
      <c r="I24" s="270">
        <v>0</v>
      </c>
      <c r="J24" s="105">
        <f t="shared" ref="J24:J36" si="5">H24+I24</f>
        <v>573</v>
      </c>
      <c r="K24" s="270">
        <v>453</v>
      </c>
      <c r="L24" s="270">
        <v>53</v>
      </c>
      <c r="M24" s="273">
        <f t="shared" ref="M24:M36" si="6">K24+L24</f>
        <v>506</v>
      </c>
      <c r="N24" s="270">
        <v>59</v>
      </c>
    </row>
    <row r="25" spans="2:14">
      <c r="B25" s="73"/>
      <c r="C25" s="73" t="s">
        <v>0</v>
      </c>
      <c r="D25" s="82"/>
      <c r="E25" s="75">
        <v>12</v>
      </c>
      <c r="F25" s="270">
        <v>19</v>
      </c>
      <c r="G25" s="270">
        <v>0</v>
      </c>
      <c r="H25" s="105">
        <f t="shared" si="4"/>
        <v>19</v>
      </c>
      <c r="I25" s="270">
        <v>0</v>
      </c>
      <c r="J25" s="105">
        <f t="shared" si="5"/>
        <v>19</v>
      </c>
      <c r="K25" s="270">
        <v>2</v>
      </c>
      <c r="L25" s="270">
        <v>0</v>
      </c>
      <c r="M25" s="273">
        <f t="shared" si="6"/>
        <v>2</v>
      </c>
      <c r="N25" s="270">
        <v>0</v>
      </c>
    </row>
    <row r="26" spans="2:14">
      <c r="B26" s="73" t="s">
        <v>7</v>
      </c>
      <c r="C26" s="78"/>
      <c r="D26" s="82"/>
      <c r="E26" s="75">
        <v>11</v>
      </c>
      <c r="F26" s="270">
        <v>34</v>
      </c>
      <c r="G26" s="270">
        <v>0</v>
      </c>
      <c r="H26" s="105">
        <f t="shared" si="4"/>
        <v>34</v>
      </c>
      <c r="I26" s="270">
        <v>0</v>
      </c>
      <c r="J26" s="105">
        <f t="shared" si="5"/>
        <v>34</v>
      </c>
      <c r="K26" s="270">
        <v>1</v>
      </c>
      <c r="L26" s="270">
        <v>0</v>
      </c>
      <c r="M26" s="273">
        <f t="shared" si="6"/>
        <v>1</v>
      </c>
      <c r="N26" s="27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70">
        <v>47</v>
      </c>
      <c r="G27" s="270">
        <v>0</v>
      </c>
      <c r="H27" s="105">
        <f t="shared" si="4"/>
        <v>47</v>
      </c>
      <c r="I27" s="270">
        <v>0</v>
      </c>
      <c r="J27" s="105">
        <f t="shared" si="5"/>
        <v>47</v>
      </c>
      <c r="K27" s="270">
        <v>1</v>
      </c>
      <c r="L27" s="270">
        <v>2</v>
      </c>
      <c r="M27" s="273">
        <f t="shared" si="6"/>
        <v>3</v>
      </c>
      <c r="N27" s="270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270">
        <v>64</v>
      </c>
      <c r="G28" s="270">
        <v>0</v>
      </c>
      <c r="H28" s="105">
        <f t="shared" si="4"/>
        <v>64</v>
      </c>
      <c r="I28" s="270">
        <v>0</v>
      </c>
      <c r="J28" s="105">
        <f t="shared" si="5"/>
        <v>64</v>
      </c>
      <c r="K28" s="270">
        <v>0</v>
      </c>
      <c r="L28" s="270">
        <v>0</v>
      </c>
      <c r="M28" s="273">
        <f t="shared" si="6"/>
        <v>0</v>
      </c>
      <c r="N28" s="27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70">
        <v>17</v>
      </c>
      <c r="G29" s="270">
        <v>0</v>
      </c>
      <c r="H29" s="105">
        <f t="shared" si="4"/>
        <v>17</v>
      </c>
      <c r="I29" s="270">
        <v>0</v>
      </c>
      <c r="J29" s="105">
        <f t="shared" si="5"/>
        <v>17</v>
      </c>
      <c r="K29" s="270">
        <v>0</v>
      </c>
      <c r="L29" s="270">
        <v>0</v>
      </c>
      <c r="M29" s="273">
        <f t="shared" si="6"/>
        <v>0</v>
      </c>
      <c r="N29" s="27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70">
        <v>22</v>
      </c>
      <c r="G30" s="270">
        <v>0</v>
      </c>
      <c r="H30" s="105">
        <f t="shared" si="4"/>
        <v>22</v>
      </c>
      <c r="I30" s="270">
        <v>0</v>
      </c>
      <c r="J30" s="105">
        <f t="shared" si="5"/>
        <v>22</v>
      </c>
      <c r="K30" s="270">
        <v>0</v>
      </c>
      <c r="L30" s="270">
        <v>0</v>
      </c>
      <c r="M30" s="273">
        <f t="shared" si="6"/>
        <v>0</v>
      </c>
      <c r="N30" s="27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70">
        <v>21</v>
      </c>
      <c r="G31" s="270">
        <v>0</v>
      </c>
      <c r="H31" s="105">
        <f t="shared" si="4"/>
        <v>21</v>
      </c>
      <c r="I31" s="270">
        <v>0</v>
      </c>
      <c r="J31" s="105">
        <f t="shared" si="5"/>
        <v>21</v>
      </c>
      <c r="K31" s="270">
        <v>1</v>
      </c>
      <c r="L31" s="270">
        <v>0</v>
      </c>
      <c r="M31" s="273">
        <f t="shared" si="6"/>
        <v>1</v>
      </c>
      <c r="N31" s="270">
        <v>0</v>
      </c>
    </row>
    <row r="32" spans="2:14">
      <c r="B32" s="73" t="s">
        <v>9</v>
      </c>
      <c r="C32" s="79"/>
      <c r="D32" s="82"/>
      <c r="E32" s="75">
        <v>5</v>
      </c>
      <c r="F32" s="270">
        <v>6</v>
      </c>
      <c r="G32" s="270">
        <v>0</v>
      </c>
      <c r="H32" s="105">
        <f t="shared" si="4"/>
        <v>6</v>
      </c>
      <c r="I32" s="270">
        <v>0</v>
      </c>
      <c r="J32" s="105">
        <f t="shared" si="5"/>
        <v>6</v>
      </c>
      <c r="K32" s="270">
        <v>0</v>
      </c>
      <c r="L32" s="270">
        <v>1</v>
      </c>
      <c r="M32" s="273">
        <f t="shared" si="6"/>
        <v>1</v>
      </c>
      <c r="N32" s="270">
        <v>2</v>
      </c>
    </row>
    <row r="33" spans="2:14">
      <c r="B33" s="73"/>
      <c r="C33" s="73"/>
      <c r="D33" s="82"/>
      <c r="E33" s="75">
        <v>4</v>
      </c>
      <c r="F33" s="270">
        <v>1</v>
      </c>
      <c r="G33" s="270">
        <v>0</v>
      </c>
      <c r="H33" s="105">
        <f t="shared" si="4"/>
        <v>1</v>
      </c>
      <c r="I33" s="270">
        <v>0</v>
      </c>
      <c r="J33" s="105">
        <f t="shared" si="5"/>
        <v>1</v>
      </c>
      <c r="K33" s="270">
        <v>0</v>
      </c>
      <c r="L33" s="270">
        <v>1</v>
      </c>
      <c r="M33" s="273">
        <f t="shared" si="6"/>
        <v>1</v>
      </c>
      <c r="N33" s="270">
        <v>1</v>
      </c>
    </row>
    <row r="34" spans="2:14">
      <c r="B34" s="73"/>
      <c r="C34" s="73" t="s">
        <v>1</v>
      </c>
      <c r="D34" s="82"/>
      <c r="E34" s="75">
        <v>3</v>
      </c>
      <c r="F34" s="270">
        <v>0</v>
      </c>
      <c r="G34" s="270">
        <v>11</v>
      </c>
      <c r="H34" s="105">
        <f t="shared" si="4"/>
        <v>11</v>
      </c>
      <c r="I34" s="270">
        <v>0</v>
      </c>
      <c r="J34" s="105">
        <f t="shared" si="5"/>
        <v>11</v>
      </c>
      <c r="K34" s="270">
        <v>0</v>
      </c>
      <c r="L34" s="270">
        <v>0</v>
      </c>
      <c r="M34" s="273">
        <f t="shared" si="6"/>
        <v>0</v>
      </c>
      <c r="N34" s="270">
        <v>0</v>
      </c>
    </row>
    <row r="35" spans="2:14">
      <c r="B35" s="73"/>
      <c r="C35" s="73"/>
      <c r="D35" s="82"/>
      <c r="E35" s="75">
        <v>2</v>
      </c>
      <c r="F35" s="270">
        <v>0</v>
      </c>
      <c r="G35" s="270">
        <v>21</v>
      </c>
      <c r="H35" s="105">
        <f t="shared" si="4"/>
        <v>21</v>
      </c>
      <c r="I35" s="270">
        <v>0</v>
      </c>
      <c r="J35" s="105">
        <f t="shared" si="5"/>
        <v>21</v>
      </c>
      <c r="K35" s="270">
        <v>0</v>
      </c>
      <c r="L35" s="270">
        <v>0</v>
      </c>
      <c r="M35" s="273">
        <f t="shared" si="6"/>
        <v>0</v>
      </c>
      <c r="N35" s="270">
        <v>0</v>
      </c>
    </row>
    <row r="36" spans="2:14">
      <c r="B36" s="78"/>
      <c r="C36" s="78"/>
      <c r="D36" s="82"/>
      <c r="E36" s="79">
        <v>1</v>
      </c>
      <c r="F36" s="270">
        <v>0</v>
      </c>
      <c r="G36" s="270">
        <v>100</v>
      </c>
      <c r="H36" s="105">
        <f t="shared" si="4"/>
        <v>100</v>
      </c>
      <c r="I36" s="270">
        <v>78</v>
      </c>
      <c r="J36" s="105">
        <f t="shared" si="5"/>
        <v>178</v>
      </c>
      <c r="K36" s="270">
        <v>0</v>
      </c>
      <c r="L36" s="270">
        <v>0</v>
      </c>
      <c r="M36" s="273">
        <f t="shared" si="6"/>
        <v>0</v>
      </c>
      <c r="N36" s="270">
        <v>0</v>
      </c>
    </row>
    <row r="37" spans="2:14" ht="15" customHeight="1">
      <c r="B37" s="435" t="s">
        <v>19</v>
      </c>
      <c r="C37" s="436"/>
      <c r="D37" s="436"/>
      <c r="E37" s="436"/>
      <c r="F37" s="109">
        <f t="shared" ref="F37:N37" si="7">SUM(F24:F36)</f>
        <v>804</v>
      </c>
      <c r="G37" s="105">
        <f t="shared" si="7"/>
        <v>132</v>
      </c>
      <c r="H37" s="111">
        <f t="shared" si="7"/>
        <v>936</v>
      </c>
      <c r="I37" s="112">
        <f t="shared" si="7"/>
        <v>78</v>
      </c>
      <c r="J37" s="272">
        <f t="shared" si="7"/>
        <v>1014</v>
      </c>
      <c r="K37" s="109">
        <f t="shared" si="7"/>
        <v>458</v>
      </c>
      <c r="L37" s="105">
        <f t="shared" si="7"/>
        <v>57</v>
      </c>
      <c r="M37" s="272">
        <f t="shared" si="7"/>
        <v>515</v>
      </c>
      <c r="N37" s="109">
        <f t="shared" si="7"/>
        <v>64</v>
      </c>
    </row>
    <row r="38" spans="2:14">
      <c r="B38" s="79"/>
      <c r="C38" s="79"/>
      <c r="D38" s="87"/>
      <c r="E38" s="75">
        <v>13</v>
      </c>
      <c r="F38" s="270">
        <v>4</v>
      </c>
      <c r="G38" s="270">
        <v>0</v>
      </c>
      <c r="H38" s="105">
        <f t="shared" ref="H38:H50" si="8">F38+G38</f>
        <v>4</v>
      </c>
      <c r="I38" s="270">
        <v>0</v>
      </c>
      <c r="J38" s="105">
        <f t="shared" ref="J38:J50" si="9">H38+I38</f>
        <v>4</v>
      </c>
      <c r="K38" s="270">
        <v>1</v>
      </c>
      <c r="L38" s="270">
        <v>0</v>
      </c>
      <c r="M38" s="273">
        <f t="shared" ref="M38:M50" si="10">K38+L38</f>
        <v>1</v>
      </c>
      <c r="N38" s="270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270">
        <v>0</v>
      </c>
      <c r="G39" s="270">
        <v>0</v>
      </c>
      <c r="H39" s="105">
        <f t="shared" si="8"/>
        <v>0</v>
      </c>
      <c r="I39" s="270">
        <v>0</v>
      </c>
      <c r="J39" s="105">
        <f t="shared" si="9"/>
        <v>0</v>
      </c>
      <c r="K39" s="270">
        <v>0</v>
      </c>
      <c r="L39" s="270">
        <v>0</v>
      </c>
      <c r="M39" s="273">
        <f t="shared" si="10"/>
        <v>0</v>
      </c>
      <c r="N39" s="27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270">
        <v>0</v>
      </c>
      <c r="G40" s="270">
        <v>0</v>
      </c>
      <c r="H40" s="105">
        <f t="shared" si="8"/>
        <v>0</v>
      </c>
      <c r="I40" s="270">
        <v>0</v>
      </c>
      <c r="J40" s="105">
        <f t="shared" si="9"/>
        <v>0</v>
      </c>
      <c r="K40" s="270">
        <v>0</v>
      </c>
      <c r="L40" s="270">
        <v>0</v>
      </c>
      <c r="M40" s="273">
        <f t="shared" si="10"/>
        <v>0</v>
      </c>
      <c r="N40" s="27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270">
        <v>0</v>
      </c>
      <c r="G41" s="270">
        <v>0</v>
      </c>
      <c r="H41" s="105">
        <f t="shared" si="8"/>
        <v>0</v>
      </c>
      <c r="I41" s="270">
        <v>0</v>
      </c>
      <c r="J41" s="105">
        <f t="shared" si="9"/>
        <v>0</v>
      </c>
      <c r="K41" s="270">
        <v>0</v>
      </c>
      <c r="L41" s="270">
        <v>0</v>
      </c>
      <c r="M41" s="273">
        <f t="shared" si="10"/>
        <v>0</v>
      </c>
      <c r="N41" s="27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270">
        <v>0</v>
      </c>
      <c r="G42" s="270">
        <v>0</v>
      </c>
      <c r="H42" s="105">
        <f t="shared" si="8"/>
        <v>0</v>
      </c>
      <c r="I42" s="270">
        <v>0</v>
      </c>
      <c r="J42" s="105">
        <f t="shared" si="9"/>
        <v>0</v>
      </c>
      <c r="K42" s="270">
        <v>0</v>
      </c>
      <c r="L42" s="270">
        <v>0</v>
      </c>
      <c r="M42" s="273">
        <f t="shared" si="10"/>
        <v>0</v>
      </c>
      <c r="N42" s="27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270">
        <v>0</v>
      </c>
      <c r="G43" s="270">
        <v>0</v>
      </c>
      <c r="H43" s="105">
        <f t="shared" si="8"/>
        <v>0</v>
      </c>
      <c r="I43" s="270">
        <v>0</v>
      </c>
      <c r="J43" s="105">
        <f t="shared" si="9"/>
        <v>0</v>
      </c>
      <c r="K43" s="270">
        <v>0</v>
      </c>
      <c r="L43" s="270">
        <v>0</v>
      </c>
      <c r="M43" s="273">
        <f t="shared" si="10"/>
        <v>0</v>
      </c>
      <c r="N43" s="27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270">
        <v>0</v>
      </c>
      <c r="G44" s="270">
        <v>0</v>
      </c>
      <c r="H44" s="105">
        <f t="shared" si="8"/>
        <v>0</v>
      </c>
      <c r="I44" s="270">
        <v>0</v>
      </c>
      <c r="J44" s="105">
        <f t="shared" si="9"/>
        <v>0</v>
      </c>
      <c r="K44" s="270">
        <v>0</v>
      </c>
      <c r="L44" s="270">
        <v>0</v>
      </c>
      <c r="M44" s="273">
        <f t="shared" si="10"/>
        <v>0</v>
      </c>
      <c r="N44" s="27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270">
        <v>0</v>
      </c>
      <c r="G45" s="270">
        <v>0</v>
      </c>
      <c r="H45" s="105">
        <f t="shared" si="8"/>
        <v>0</v>
      </c>
      <c r="I45" s="270">
        <v>0</v>
      </c>
      <c r="J45" s="105">
        <f t="shared" si="9"/>
        <v>0</v>
      </c>
      <c r="K45" s="270">
        <v>0</v>
      </c>
      <c r="L45" s="270">
        <v>0</v>
      </c>
      <c r="M45" s="273">
        <f t="shared" si="10"/>
        <v>0</v>
      </c>
      <c r="N45" s="27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270">
        <v>0</v>
      </c>
      <c r="G46" s="270">
        <v>0</v>
      </c>
      <c r="H46" s="105">
        <f t="shared" si="8"/>
        <v>0</v>
      </c>
      <c r="I46" s="270">
        <v>0</v>
      </c>
      <c r="J46" s="105">
        <f t="shared" si="9"/>
        <v>0</v>
      </c>
      <c r="K46" s="270">
        <v>0</v>
      </c>
      <c r="L46" s="270">
        <v>0</v>
      </c>
      <c r="M46" s="273">
        <f t="shared" si="10"/>
        <v>0</v>
      </c>
      <c r="N46" s="270">
        <v>0</v>
      </c>
    </row>
    <row r="47" spans="2:14">
      <c r="B47" s="73"/>
      <c r="C47" s="73"/>
      <c r="D47" s="82" t="s">
        <v>7</v>
      </c>
      <c r="E47" s="75">
        <v>4</v>
      </c>
      <c r="F47" s="270">
        <v>0</v>
      </c>
      <c r="G47" s="270">
        <v>0</v>
      </c>
      <c r="H47" s="105">
        <f t="shared" si="8"/>
        <v>0</v>
      </c>
      <c r="I47" s="270">
        <v>0</v>
      </c>
      <c r="J47" s="105">
        <f t="shared" si="9"/>
        <v>0</v>
      </c>
      <c r="K47" s="270">
        <v>0</v>
      </c>
      <c r="L47" s="270">
        <v>0</v>
      </c>
      <c r="M47" s="273">
        <f t="shared" si="10"/>
        <v>0</v>
      </c>
      <c r="N47" s="27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270">
        <v>0</v>
      </c>
      <c r="G48" s="270">
        <v>0</v>
      </c>
      <c r="H48" s="105">
        <f t="shared" si="8"/>
        <v>0</v>
      </c>
      <c r="I48" s="270">
        <v>0</v>
      </c>
      <c r="J48" s="105">
        <f t="shared" si="9"/>
        <v>0</v>
      </c>
      <c r="K48" s="270">
        <v>0</v>
      </c>
      <c r="L48" s="270">
        <v>0</v>
      </c>
      <c r="M48" s="273">
        <f t="shared" si="10"/>
        <v>0</v>
      </c>
      <c r="N48" s="270">
        <v>0</v>
      </c>
    </row>
    <row r="49" spans="2:14">
      <c r="B49" s="73"/>
      <c r="C49" s="73"/>
      <c r="D49" s="82" t="s">
        <v>3</v>
      </c>
      <c r="E49" s="75">
        <v>2</v>
      </c>
      <c r="F49" s="270">
        <v>0</v>
      </c>
      <c r="G49" s="270">
        <v>0</v>
      </c>
      <c r="H49" s="105">
        <f t="shared" si="8"/>
        <v>0</v>
      </c>
      <c r="I49" s="270">
        <v>0</v>
      </c>
      <c r="J49" s="105">
        <f t="shared" si="9"/>
        <v>0</v>
      </c>
      <c r="K49" s="270">
        <v>0</v>
      </c>
      <c r="L49" s="270">
        <v>0</v>
      </c>
      <c r="M49" s="273">
        <f t="shared" si="10"/>
        <v>0</v>
      </c>
      <c r="N49" s="270">
        <v>0</v>
      </c>
    </row>
    <row r="50" spans="2:14">
      <c r="B50" s="78"/>
      <c r="C50" s="82"/>
      <c r="D50" s="78"/>
      <c r="E50" s="79">
        <v>1</v>
      </c>
      <c r="F50" s="270">
        <v>0</v>
      </c>
      <c r="G50" s="270">
        <v>0</v>
      </c>
      <c r="H50" s="113">
        <f t="shared" si="8"/>
        <v>0</v>
      </c>
      <c r="I50" s="270">
        <v>2</v>
      </c>
      <c r="J50" s="113">
        <f t="shared" si="9"/>
        <v>2</v>
      </c>
      <c r="K50" s="270">
        <v>0</v>
      </c>
      <c r="L50" s="270">
        <v>0</v>
      </c>
      <c r="M50" s="274">
        <f t="shared" si="10"/>
        <v>0</v>
      </c>
      <c r="N50" s="270">
        <v>0</v>
      </c>
    </row>
    <row r="51" spans="2:14" ht="15" customHeight="1">
      <c r="B51" s="462" t="s">
        <v>20</v>
      </c>
      <c r="C51" s="462"/>
      <c r="D51" s="462"/>
      <c r="E51" s="462"/>
      <c r="F51" s="105">
        <f t="shared" ref="F51:N51" si="11">SUM(F38:F50)</f>
        <v>4</v>
      </c>
      <c r="G51" s="105">
        <f t="shared" si="11"/>
        <v>0</v>
      </c>
      <c r="H51" s="105">
        <f t="shared" si="11"/>
        <v>4</v>
      </c>
      <c r="I51" s="105">
        <f t="shared" si="11"/>
        <v>2</v>
      </c>
      <c r="J51" s="105">
        <f t="shared" si="11"/>
        <v>6</v>
      </c>
      <c r="K51" s="105">
        <f t="shared" si="11"/>
        <v>1</v>
      </c>
      <c r="L51" s="105">
        <f t="shared" si="11"/>
        <v>0</v>
      </c>
      <c r="M51" s="105">
        <f t="shared" si="11"/>
        <v>1</v>
      </c>
      <c r="N51" s="105">
        <f t="shared" si="11"/>
        <v>0</v>
      </c>
    </row>
    <row r="52" spans="2:14">
      <c r="B52" s="435" t="s">
        <v>34</v>
      </c>
      <c r="C52" s="436"/>
      <c r="D52" s="436"/>
      <c r="E52" s="437"/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/>
      <c r="L52" s="104"/>
      <c r="M52" s="104"/>
      <c r="N52" s="104"/>
    </row>
    <row r="53" spans="2:14" ht="15" customHeight="1">
      <c r="B53" s="460" t="s">
        <v>36</v>
      </c>
      <c r="C53" s="460"/>
      <c r="D53" s="460"/>
      <c r="E53" s="460"/>
      <c r="F53" s="275">
        <f t="shared" ref="F53:N53" si="12">+F23+F37+F51+F52</f>
        <v>1310</v>
      </c>
      <c r="G53" s="275">
        <f t="shared" si="12"/>
        <v>224</v>
      </c>
      <c r="H53" s="275">
        <f t="shared" si="12"/>
        <v>1534</v>
      </c>
      <c r="I53" s="275">
        <f t="shared" si="12"/>
        <v>94</v>
      </c>
      <c r="J53" s="275">
        <f t="shared" si="12"/>
        <v>1628</v>
      </c>
      <c r="K53" s="275">
        <f t="shared" si="12"/>
        <v>822</v>
      </c>
      <c r="L53" s="275">
        <f t="shared" si="12"/>
        <v>89</v>
      </c>
      <c r="M53" s="275">
        <f t="shared" si="12"/>
        <v>911</v>
      </c>
      <c r="N53" s="275">
        <f t="shared" si="12"/>
        <v>102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H52 J10:J52 M10:M51 F23:N23 F37:G37 I37:N37 F51:G52 I51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B2" sqref="B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99" t="s">
        <v>32</v>
      </c>
      <c r="C1" s="100"/>
      <c r="D1" s="100"/>
      <c r="E1" s="100"/>
      <c r="F1" s="100"/>
      <c r="G1" s="101"/>
      <c r="H1" s="101"/>
      <c r="I1" s="102"/>
      <c r="J1" s="49"/>
      <c r="K1" s="49"/>
      <c r="L1" s="49"/>
      <c r="M1" s="49"/>
      <c r="N1" s="49"/>
    </row>
    <row r="2" spans="2:14" ht="15">
      <c r="B2" s="50" t="s">
        <v>73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276" t="s">
        <v>41</v>
      </c>
      <c r="C4" s="277"/>
      <c r="D4" s="194">
        <v>45291</v>
      </c>
      <c r="E4" s="278"/>
      <c r="F4" s="278"/>
      <c r="G4" s="279"/>
      <c r="H4" s="279"/>
      <c r="I4" s="28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70">
        <v>158</v>
      </c>
      <c r="G10" s="70">
        <v>0</v>
      </c>
      <c r="H10" s="69">
        <f>F10+G10</f>
        <v>158</v>
      </c>
      <c r="I10" s="70">
        <v>0</v>
      </c>
      <c r="J10" s="69">
        <f>H10+I10</f>
        <v>158</v>
      </c>
      <c r="K10" s="84">
        <v>152</v>
      </c>
      <c r="L10" s="84">
        <v>23</v>
      </c>
      <c r="M10" s="72">
        <f t="shared" ref="M10:M12" si="0">K10+L10</f>
        <v>175</v>
      </c>
      <c r="N10" s="84">
        <v>29</v>
      </c>
    </row>
    <row r="11" spans="2:14">
      <c r="B11" s="73" t="s">
        <v>1</v>
      </c>
      <c r="C11" s="74" t="s">
        <v>0</v>
      </c>
      <c r="D11" s="66"/>
      <c r="E11" s="75">
        <v>12</v>
      </c>
      <c r="F11" s="70">
        <v>17</v>
      </c>
      <c r="G11" s="70">
        <v>0</v>
      </c>
      <c r="H11" s="69">
        <f t="shared" ref="H11:H22" si="1">F11+G11</f>
        <v>17</v>
      </c>
      <c r="I11" s="70">
        <v>0</v>
      </c>
      <c r="J11" s="69">
        <f t="shared" ref="J11:J50" si="2">H11+I11</f>
        <v>17</v>
      </c>
      <c r="K11" s="84">
        <v>0</v>
      </c>
      <c r="L11" s="84">
        <v>0</v>
      </c>
      <c r="M11" s="72">
        <f t="shared" si="0"/>
        <v>0</v>
      </c>
      <c r="N11" s="8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0">
        <v>7</v>
      </c>
      <c r="G12" s="70">
        <v>0</v>
      </c>
      <c r="H12" s="69">
        <f t="shared" si="1"/>
        <v>7</v>
      </c>
      <c r="I12" s="70">
        <v>0</v>
      </c>
      <c r="J12" s="69">
        <f t="shared" si="2"/>
        <v>7</v>
      </c>
      <c r="K12" s="84">
        <v>0</v>
      </c>
      <c r="L12" s="84">
        <v>0</v>
      </c>
      <c r="M12" s="72">
        <f t="shared" si="0"/>
        <v>0</v>
      </c>
      <c r="N12" s="8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0">
        <v>4</v>
      </c>
      <c r="G13" s="70">
        <v>0</v>
      </c>
      <c r="H13" s="69">
        <f t="shared" si="1"/>
        <v>4</v>
      </c>
      <c r="I13" s="70">
        <v>0</v>
      </c>
      <c r="J13" s="69">
        <f t="shared" si="2"/>
        <v>4</v>
      </c>
      <c r="K13" s="84">
        <v>0</v>
      </c>
      <c r="L13" s="84">
        <v>0</v>
      </c>
      <c r="M13" s="72">
        <f>K13+L13</f>
        <v>0</v>
      </c>
      <c r="N13" s="8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70">
        <v>24</v>
      </c>
      <c r="G14" s="70">
        <v>0</v>
      </c>
      <c r="H14" s="69">
        <f t="shared" si="1"/>
        <v>24</v>
      </c>
      <c r="I14" s="70">
        <v>0</v>
      </c>
      <c r="J14" s="69">
        <f t="shared" si="2"/>
        <v>24</v>
      </c>
      <c r="K14" s="84">
        <v>0</v>
      </c>
      <c r="L14" s="84">
        <v>0</v>
      </c>
      <c r="M14" s="72">
        <f t="shared" ref="M14:M22" si="3">K14+L14</f>
        <v>0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0">
        <v>6</v>
      </c>
      <c r="G15" s="70">
        <v>0</v>
      </c>
      <c r="H15" s="69">
        <f t="shared" si="1"/>
        <v>6</v>
      </c>
      <c r="I15" s="70">
        <v>0</v>
      </c>
      <c r="J15" s="69">
        <f t="shared" si="2"/>
        <v>6</v>
      </c>
      <c r="K15" s="84">
        <v>0</v>
      </c>
      <c r="L15" s="84">
        <v>0</v>
      </c>
      <c r="M15" s="72">
        <f t="shared" si="3"/>
        <v>0</v>
      </c>
      <c r="N15" s="8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0">
        <v>6</v>
      </c>
      <c r="G16" s="70">
        <v>0</v>
      </c>
      <c r="H16" s="69">
        <f t="shared" si="1"/>
        <v>6</v>
      </c>
      <c r="I16" s="70">
        <v>0</v>
      </c>
      <c r="J16" s="69">
        <f t="shared" si="2"/>
        <v>6</v>
      </c>
      <c r="K16" s="84">
        <v>0</v>
      </c>
      <c r="L16" s="84">
        <v>0</v>
      </c>
      <c r="M16" s="72">
        <f t="shared" si="3"/>
        <v>0</v>
      </c>
      <c r="N16" s="8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0">
        <v>1</v>
      </c>
      <c r="G17" s="70">
        <v>0</v>
      </c>
      <c r="H17" s="69">
        <f t="shared" si="1"/>
        <v>1</v>
      </c>
      <c r="I17" s="70">
        <v>0</v>
      </c>
      <c r="J17" s="69">
        <f t="shared" si="2"/>
        <v>1</v>
      </c>
      <c r="K17" s="84">
        <v>0</v>
      </c>
      <c r="L17" s="84">
        <v>0</v>
      </c>
      <c r="M17" s="72">
        <f t="shared" si="3"/>
        <v>0</v>
      </c>
      <c r="N17" s="8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0">
        <v>0</v>
      </c>
      <c r="G18" s="70">
        <v>0</v>
      </c>
      <c r="H18" s="69">
        <f t="shared" si="1"/>
        <v>0</v>
      </c>
      <c r="I18" s="70">
        <v>0</v>
      </c>
      <c r="J18" s="69">
        <f t="shared" si="2"/>
        <v>0</v>
      </c>
      <c r="K18" s="84">
        <v>0</v>
      </c>
      <c r="L18" s="84">
        <v>0</v>
      </c>
      <c r="M18" s="72">
        <f t="shared" si="3"/>
        <v>0</v>
      </c>
      <c r="N18" s="84">
        <v>0</v>
      </c>
    </row>
    <row r="19" spans="2:14">
      <c r="B19" s="73"/>
      <c r="C19" s="74"/>
      <c r="D19" s="77" t="s">
        <v>12</v>
      </c>
      <c r="E19" s="75">
        <v>4</v>
      </c>
      <c r="F19" s="70">
        <v>0</v>
      </c>
      <c r="G19" s="70">
        <v>0</v>
      </c>
      <c r="H19" s="69">
        <f t="shared" si="1"/>
        <v>0</v>
      </c>
      <c r="I19" s="70">
        <v>0</v>
      </c>
      <c r="J19" s="69">
        <f t="shared" si="2"/>
        <v>0</v>
      </c>
      <c r="K19" s="84">
        <v>0</v>
      </c>
      <c r="L19" s="84">
        <v>0</v>
      </c>
      <c r="M19" s="72">
        <f t="shared" si="3"/>
        <v>0</v>
      </c>
      <c r="N19" s="84">
        <v>0</v>
      </c>
    </row>
    <row r="20" spans="2:14">
      <c r="B20" s="73"/>
      <c r="C20" s="74" t="s">
        <v>1</v>
      </c>
      <c r="D20" s="66"/>
      <c r="E20" s="75">
        <v>3</v>
      </c>
      <c r="F20" s="70">
        <v>0</v>
      </c>
      <c r="G20" s="70">
        <v>0</v>
      </c>
      <c r="H20" s="69">
        <f t="shared" si="1"/>
        <v>0</v>
      </c>
      <c r="I20" s="70">
        <v>0</v>
      </c>
      <c r="J20" s="69">
        <f t="shared" si="2"/>
        <v>0</v>
      </c>
      <c r="K20" s="84">
        <v>0</v>
      </c>
      <c r="L20" s="84">
        <v>1</v>
      </c>
      <c r="M20" s="72">
        <f t="shared" si="3"/>
        <v>1</v>
      </c>
      <c r="N20" s="84">
        <v>1</v>
      </c>
    </row>
    <row r="21" spans="2:14">
      <c r="B21" s="73"/>
      <c r="C21" s="74"/>
      <c r="D21" s="66"/>
      <c r="E21" s="75">
        <v>2</v>
      </c>
      <c r="F21" s="70">
        <v>0</v>
      </c>
      <c r="G21" s="70">
        <v>0</v>
      </c>
      <c r="H21" s="69">
        <f t="shared" si="1"/>
        <v>0</v>
      </c>
      <c r="I21" s="70">
        <v>0</v>
      </c>
      <c r="J21" s="69">
        <f t="shared" si="2"/>
        <v>0</v>
      </c>
      <c r="K21" s="84">
        <v>0</v>
      </c>
      <c r="L21" s="84">
        <v>0</v>
      </c>
      <c r="M21" s="72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43</v>
      </c>
      <c r="H22" s="69">
        <f t="shared" si="1"/>
        <v>43</v>
      </c>
      <c r="I22" s="70">
        <v>5</v>
      </c>
      <c r="J22" s="69">
        <f t="shared" si="2"/>
        <v>48</v>
      </c>
      <c r="K22" s="84">
        <v>0</v>
      </c>
      <c r="L22" s="84">
        <v>0</v>
      </c>
      <c r="M22" s="72">
        <f t="shared" si="3"/>
        <v>0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223</v>
      </c>
      <c r="G23" s="69">
        <f>SUM(G10:G22)</f>
        <v>43</v>
      </c>
      <c r="H23" s="80">
        <f>SUM(H10:H22)</f>
        <v>266</v>
      </c>
      <c r="I23" s="69">
        <f t="shared" ref="I23:N23" si="4">SUM(I10:I22)</f>
        <v>5</v>
      </c>
      <c r="J23" s="80">
        <f>SUM(J10:J22)</f>
        <v>271</v>
      </c>
      <c r="K23" s="81">
        <f>SUM(K10:K22)</f>
        <v>152</v>
      </c>
      <c r="L23" s="81">
        <f>SUM(L10:L22)</f>
        <v>24</v>
      </c>
      <c r="M23" s="69">
        <f t="shared" si="4"/>
        <v>176</v>
      </c>
      <c r="N23" s="69">
        <f t="shared" si="4"/>
        <v>30</v>
      </c>
    </row>
    <row r="24" spans="2:14">
      <c r="B24" s="73"/>
      <c r="C24" s="73"/>
      <c r="D24" s="82"/>
      <c r="E24" s="78">
        <v>13</v>
      </c>
      <c r="F24" s="70">
        <v>547</v>
      </c>
      <c r="G24" s="70">
        <v>0</v>
      </c>
      <c r="H24" s="69">
        <f>F24+G24</f>
        <v>547</v>
      </c>
      <c r="I24" s="70">
        <v>0</v>
      </c>
      <c r="J24" s="69">
        <f t="shared" si="2"/>
        <v>547</v>
      </c>
      <c r="K24" s="84">
        <v>263</v>
      </c>
      <c r="L24" s="84">
        <v>51</v>
      </c>
      <c r="M24" s="83">
        <f t="shared" ref="M24:M36" si="5">K24+L24</f>
        <v>314</v>
      </c>
      <c r="N24" s="84">
        <v>64</v>
      </c>
    </row>
    <row r="25" spans="2:14">
      <c r="B25" s="73"/>
      <c r="C25" s="73" t="s">
        <v>0</v>
      </c>
      <c r="D25" s="82"/>
      <c r="E25" s="75">
        <v>12</v>
      </c>
      <c r="F25" s="70">
        <v>16</v>
      </c>
      <c r="G25" s="70">
        <v>0</v>
      </c>
      <c r="H25" s="69">
        <f t="shared" ref="H25:H50" si="6">F25+G25</f>
        <v>16</v>
      </c>
      <c r="I25" s="70">
        <v>0</v>
      </c>
      <c r="J25" s="69">
        <f t="shared" si="2"/>
        <v>16</v>
      </c>
      <c r="K25" s="84">
        <v>2</v>
      </c>
      <c r="L25" s="84">
        <v>1</v>
      </c>
      <c r="M25" s="83">
        <f t="shared" si="5"/>
        <v>3</v>
      </c>
      <c r="N25" s="84">
        <v>1</v>
      </c>
    </row>
    <row r="26" spans="2:14">
      <c r="B26" s="73" t="s">
        <v>7</v>
      </c>
      <c r="C26" s="78"/>
      <c r="D26" s="82"/>
      <c r="E26" s="75">
        <v>11</v>
      </c>
      <c r="F26" s="70">
        <v>10</v>
      </c>
      <c r="G26" s="70">
        <v>0</v>
      </c>
      <c r="H26" s="69">
        <f t="shared" si="6"/>
        <v>10</v>
      </c>
      <c r="I26" s="70">
        <v>0</v>
      </c>
      <c r="J26" s="69">
        <f t="shared" si="2"/>
        <v>10</v>
      </c>
      <c r="K26" s="84">
        <v>0</v>
      </c>
      <c r="L26" s="84">
        <v>0</v>
      </c>
      <c r="M26" s="83">
        <f t="shared" si="5"/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0">
        <v>6</v>
      </c>
      <c r="G27" s="70">
        <v>0</v>
      </c>
      <c r="H27" s="69">
        <f t="shared" si="6"/>
        <v>6</v>
      </c>
      <c r="I27" s="70">
        <v>0</v>
      </c>
      <c r="J27" s="69">
        <f t="shared" si="2"/>
        <v>6</v>
      </c>
      <c r="K27" s="84">
        <v>0</v>
      </c>
      <c r="L27" s="84">
        <v>1</v>
      </c>
      <c r="M27" s="83">
        <f t="shared" si="5"/>
        <v>1</v>
      </c>
      <c r="N27" s="84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70">
        <v>17</v>
      </c>
      <c r="G28" s="70">
        <v>0</v>
      </c>
      <c r="H28" s="69">
        <f t="shared" si="6"/>
        <v>17</v>
      </c>
      <c r="I28" s="70">
        <v>0</v>
      </c>
      <c r="J28" s="69">
        <f t="shared" si="2"/>
        <v>17</v>
      </c>
      <c r="K28" s="84">
        <v>0</v>
      </c>
      <c r="L28" s="84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0">
        <v>2</v>
      </c>
      <c r="G29" s="70">
        <v>0</v>
      </c>
      <c r="H29" s="69">
        <f t="shared" si="6"/>
        <v>2</v>
      </c>
      <c r="I29" s="70">
        <v>0</v>
      </c>
      <c r="J29" s="69">
        <f t="shared" si="2"/>
        <v>2</v>
      </c>
      <c r="K29" s="84">
        <v>0</v>
      </c>
      <c r="L29" s="84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70">
        <v>9</v>
      </c>
      <c r="G30" s="70">
        <v>0</v>
      </c>
      <c r="H30" s="69">
        <f t="shared" si="6"/>
        <v>9</v>
      </c>
      <c r="I30" s="70">
        <v>0</v>
      </c>
      <c r="J30" s="69">
        <f t="shared" si="2"/>
        <v>9</v>
      </c>
      <c r="K30" s="84">
        <v>0</v>
      </c>
      <c r="L30" s="84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70">
        <v>7</v>
      </c>
      <c r="G31" s="70">
        <v>0</v>
      </c>
      <c r="H31" s="69">
        <f t="shared" si="6"/>
        <v>7</v>
      </c>
      <c r="I31" s="70">
        <v>0</v>
      </c>
      <c r="J31" s="69">
        <f t="shared" si="2"/>
        <v>7</v>
      </c>
      <c r="K31" s="84">
        <v>0</v>
      </c>
      <c r="L31" s="84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70">
        <v>0</v>
      </c>
      <c r="G32" s="70">
        <v>0</v>
      </c>
      <c r="H32" s="69">
        <f t="shared" si="6"/>
        <v>0</v>
      </c>
      <c r="I32" s="70">
        <v>0</v>
      </c>
      <c r="J32" s="69">
        <f t="shared" si="2"/>
        <v>0</v>
      </c>
      <c r="K32" s="84">
        <v>0</v>
      </c>
      <c r="L32" s="84">
        <v>2</v>
      </c>
      <c r="M32" s="83">
        <f t="shared" si="5"/>
        <v>2</v>
      </c>
      <c r="N32" s="84">
        <v>2</v>
      </c>
    </row>
    <row r="33" spans="2:14">
      <c r="B33" s="73"/>
      <c r="C33" s="73"/>
      <c r="D33" s="82"/>
      <c r="E33" s="75">
        <v>4</v>
      </c>
      <c r="F33" s="70">
        <v>0</v>
      </c>
      <c r="G33" s="70">
        <v>0</v>
      </c>
      <c r="H33" s="69">
        <f t="shared" si="6"/>
        <v>0</v>
      </c>
      <c r="I33" s="70">
        <v>0</v>
      </c>
      <c r="J33" s="69">
        <f t="shared" si="2"/>
        <v>0</v>
      </c>
      <c r="K33" s="84">
        <v>0</v>
      </c>
      <c r="L33" s="84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70">
        <v>1</v>
      </c>
      <c r="G34" s="70">
        <v>0</v>
      </c>
      <c r="H34" s="69">
        <f t="shared" si="6"/>
        <v>1</v>
      </c>
      <c r="I34" s="70">
        <v>0</v>
      </c>
      <c r="J34" s="69">
        <f t="shared" si="2"/>
        <v>1</v>
      </c>
      <c r="K34" s="84">
        <v>0</v>
      </c>
      <c r="L34" s="84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70">
        <v>3</v>
      </c>
      <c r="G35" s="70">
        <v>0</v>
      </c>
      <c r="H35" s="69">
        <f t="shared" si="6"/>
        <v>3</v>
      </c>
      <c r="I35" s="70">
        <v>0</v>
      </c>
      <c r="J35" s="69">
        <f t="shared" si="2"/>
        <v>3</v>
      </c>
      <c r="K35" s="84">
        <v>0</v>
      </c>
      <c r="L35" s="84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45</v>
      </c>
      <c r="H36" s="69">
        <f t="shared" si="6"/>
        <v>45</v>
      </c>
      <c r="I36" s="70">
        <v>136</v>
      </c>
      <c r="J36" s="69">
        <f>H36+I36</f>
        <v>181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6"/>
      <c r="F37" s="81">
        <f t="shared" ref="F37:N37" si="7">SUM(F24:F36)</f>
        <v>618</v>
      </c>
      <c r="G37" s="69">
        <f t="shared" si="7"/>
        <v>45</v>
      </c>
      <c r="H37" s="85">
        <f t="shared" si="7"/>
        <v>663</v>
      </c>
      <c r="I37" s="86">
        <f t="shared" si="7"/>
        <v>136</v>
      </c>
      <c r="J37" s="80">
        <f t="shared" si="7"/>
        <v>799</v>
      </c>
      <c r="K37" s="81">
        <f t="shared" si="7"/>
        <v>265</v>
      </c>
      <c r="L37" s="69">
        <f t="shared" si="7"/>
        <v>56</v>
      </c>
      <c r="M37" s="80">
        <f t="shared" si="7"/>
        <v>321</v>
      </c>
      <c r="N37" s="81">
        <f t="shared" si="7"/>
        <v>69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1</v>
      </c>
      <c r="L38" s="84">
        <v>1</v>
      </c>
      <c r="M38" s="83">
        <f>K38+L38</f>
        <v>2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97">
        <f t="shared" si="6"/>
        <v>0</v>
      </c>
      <c r="I50" s="70">
        <v>33</v>
      </c>
      <c r="J50" s="97">
        <f t="shared" si="2"/>
        <v>33</v>
      </c>
      <c r="K50" s="84">
        <v>0</v>
      </c>
      <c r="L50" s="84">
        <v>0</v>
      </c>
      <c r="M50" s="98">
        <f t="shared" si="8"/>
        <v>0</v>
      </c>
      <c r="N50" s="84">
        <v>0</v>
      </c>
    </row>
    <row r="51" spans="2:14" ht="15" customHeight="1">
      <c r="B51" s="462" t="s">
        <v>20</v>
      </c>
      <c r="C51" s="462"/>
      <c r="D51" s="462"/>
      <c r="E51" s="462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35" t="s">
        <v>34</v>
      </c>
      <c r="C52" s="436"/>
      <c r="D52" s="436"/>
      <c r="E52" s="43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0" t="s">
        <v>36</v>
      </c>
      <c r="C53" s="460"/>
      <c r="D53" s="460"/>
      <c r="E53" s="460"/>
      <c r="F53" s="90">
        <f>+F23+F37+F51+F52</f>
        <v>843</v>
      </c>
      <c r="G53" s="90">
        <f t="shared" ref="G53:J53" si="10">+G23+G37+G51+G52</f>
        <v>88</v>
      </c>
      <c r="H53" s="90">
        <f t="shared" si="10"/>
        <v>931</v>
      </c>
      <c r="I53" s="90">
        <f t="shared" si="10"/>
        <v>174</v>
      </c>
      <c r="J53" s="90">
        <f t="shared" si="10"/>
        <v>1105</v>
      </c>
      <c r="K53" s="90">
        <f>+K23+K37+K51+K52</f>
        <v>418</v>
      </c>
      <c r="L53" s="90">
        <f t="shared" ref="L53:N53" si="11">+L23+L37+L51+L52</f>
        <v>81</v>
      </c>
      <c r="M53" s="90">
        <f t="shared" si="11"/>
        <v>499</v>
      </c>
      <c r="N53" s="90">
        <f t="shared" si="11"/>
        <v>100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6" width="12.28515625" style="44" customWidth="1"/>
    <col min="7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81" t="s">
        <v>32</v>
      </c>
      <c r="C1" s="281"/>
      <c r="D1" s="281"/>
      <c r="E1" s="281"/>
      <c r="F1" s="281"/>
      <c r="G1" s="281"/>
      <c r="H1" s="281"/>
      <c r="I1" s="281"/>
      <c r="J1" s="281"/>
      <c r="K1" s="49"/>
      <c r="L1" s="49"/>
      <c r="M1" s="49"/>
      <c r="N1" s="49"/>
    </row>
    <row r="2" spans="2:14" ht="15">
      <c r="B2" s="281" t="s">
        <v>57</v>
      </c>
      <c r="C2" s="281"/>
      <c r="D2" s="464" t="s">
        <v>62</v>
      </c>
      <c r="E2" s="464"/>
      <c r="F2" s="464"/>
      <c r="G2" s="464"/>
      <c r="H2" s="464"/>
      <c r="I2" s="464"/>
      <c r="J2" s="464"/>
      <c r="K2" s="49"/>
      <c r="L2" s="49"/>
      <c r="M2" s="49"/>
      <c r="N2" s="49"/>
    </row>
    <row r="3" spans="2:14">
      <c r="B3" s="281" t="s">
        <v>40</v>
      </c>
      <c r="C3" s="281"/>
      <c r="D3" s="464" t="s">
        <v>45</v>
      </c>
      <c r="E3" s="464"/>
      <c r="F3" s="464"/>
      <c r="G3" s="464"/>
      <c r="H3" s="464"/>
      <c r="I3" s="464"/>
      <c r="J3" s="464"/>
    </row>
    <row r="4" spans="2:14">
      <c r="B4" s="465" t="s">
        <v>41</v>
      </c>
      <c r="C4" s="465"/>
      <c r="D4" s="465"/>
      <c r="E4" s="465"/>
      <c r="F4" s="282">
        <v>45291</v>
      </c>
      <c r="G4" s="281"/>
      <c r="H4" s="281"/>
      <c r="I4" s="281"/>
      <c r="J4" s="281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283">
        <v>100</v>
      </c>
      <c r="G10" s="283">
        <v>0</v>
      </c>
      <c r="H10" s="284">
        <v>100</v>
      </c>
      <c r="I10" s="283">
        <v>0</v>
      </c>
      <c r="J10" s="284">
        <v>100</v>
      </c>
      <c r="K10" s="160">
        <v>110</v>
      </c>
      <c r="L10" s="160">
        <v>12</v>
      </c>
      <c r="M10" s="285">
        <v>122</v>
      </c>
      <c r="N10" s="160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283">
        <v>9</v>
      </c>
      <c r="G11" s="283">
        <v>0</v>
      </c>
      <c r="H11" s="284">
        <v>9</v>
      </c>
      <c r="I11" s="283">
        <v>0</v>
      </c>
      <c r="J11" s="284">
        <v>9</v>
      </c>
      <c r="K11" s="160">
        <v>0</v>
      </c>
      <c r="L11" s="160">
        <v>0</v>
      </c>
      <c r="M11" s="285">
        <v>0</v>
      </c>
      <c r="N11" s="16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283">
        <v>11</v>
      </c>
      <c r="G12" s="283">
        <v>0</v>
      </c>
      <c r="H12" s="284">
        <v>11</v>
      </c>
      <c r="I12" s="283">
        <v>0</v>
      </c>
      <c r="J12" s="284">
        <v>11</v>
      </c>
      <c r="K12" s="160">
        <v>0</v>
      </c>
      <c r="L12" s="160">
        <v>1</v>
      </c>
      <c r="M12" s="285">
        <v>1</v>
      </c>
      <c r="N12" s="160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283">
        <v>4</v>
      </c>
      <c r="G13" s="283">
        <v>0</v>
      </c>
      <c r="H13" s="284">
        <v>4</v>
      </c>
      <c r="I13" s="283">
        <v>0</v>
      </c>
      <c r="J13" s="284">
        <v>4</v>
      </c>
      <c r="K13" s="160">
        <v>0</v>
      </c>
      <c r="L13" s="160">
        <v>0</v>
      </c>
      <c r="M13" s="285">
        <v>0</v>
      </c>
      <c r="N13" s="16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283">
        <v>22</v>
      </c>
      <c r="G14" s="283">
        <v>0</v>
      </c>
      <c r="H14" s="284">
        <v>22</v>
      </c>
      <c r="I14" s="283">
        <v>0</v>
      </c>
      <c r="J14" s="284">
        <v>22</v>
      </c>
      <c r="K14" s="160">
        <v>0</v>
      </c>
      <c r="L14" s="160">
        <v>0</v>
      </c>
      <c r="M14" s="285">
        <v>0</v>
      </c>
      <c r="N14" s="16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283">
        <v>14</v>
      </c>
      <c r="G15" s="283">
        <v>0</v>
      </c>
      <c r="H15" s="284">
        <v>14</v>
      </c>
      <c r="I15" s="283">
        <v>0</v>
      </c>
      <c r="J15" s="284">
        <v>14</v>
      </c>
      <c r="K15" s="160">
        <v>0</v>
      </c>
      <c r="L15" s="160">
        <v>0</v>
      </c>
      <c r="M15" s="285">
        <v>0</v>
      </c>
      <c r="N15" s="16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283">
        <v>2</v>
      </c>
      <c r="G16" s="283">
        <v>0</v>
      </c>
      <c r="H16" s="284">
        <v>2</v>
      </c>
      <c r="I16" s="283">
        <v>0</v>
      </c>
      <c r="J16" s="284">
        <v>2</v>
      </c>
      <c r="K16" s="160">
        <v>0</v>
      </c>
      <c r="L16" s="160">
        <v>0</v>
      </c>
      <c r="M16" s="285">
        <v>0</v>
      </c>
      <c r="N16" s="16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283">
        <v>7</v>
      </c>
      <c r="G17" s="283">
        <v>0</v>
      </c>
      <c r="H17" s="284">
        <v>7</v>
      </c>
      <c r="I17" s="283">
        <v>0</v>
      </c>
      <c r="J17" s="284">
        <v>7</v>
      </c>
      <c r="K17" s="160">
        <v>0</v>
      </c>
      <c r="L17" s="160">
        <v>0</v>
      </c>
      <c r="M17" s="285">
        <v>0</v>
      </c>
      <c r="N17" s="16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283">
        <v>4</v>
      </c>
      <c r="G18" s="283">
        <v>0</v>
      </c>
      <c r="H18" s="284">
        <v>4</v>
      </c>
      <c r="I18" s="283">
        <v>0</v>
      </c>
      <c r="J18" s="284">
        <v>4</v>
      </c>
      <c r="K18" s="160">
        <v>0</v>
      </c>
      <c r="L18" s="160">
        <v>0</v>
      </c>
      <c r="M18" s="285">
        <v>0</v>
      </c>
      <c r="N18" s="160">
        <v>0</v>
      </c>
    </row>
    <row r="19" spans="2:14">
      <c r="B19" s="73"/>
      <c r="C19" s="74"/>
      <c r="D19" s="77" t="s">
        <v>12</v>
      </c>
      <c r="E19" s="75">
        <v>4</v>
      </c>
      <c r="F19" s="283">
        <v>0</v>
      </c>
      <c r="G19" s="283">
        <v>0</v>
      </c>
      <c r="H19" s="284">
        <v>0</v>
      </c>
      <c r="I19" s="283">
        <v>0</v>
      </c>
      <c r="J19" s="284">
        <v>0</v>
      </c>
      <c r="K19" s="160">
        <v>0</v>
      </c>
      <c r="L19" s="160">
        <v>1</v>
      </c>
      <c r="M19" s="285">
        <v>1</v>
      </c>
      <c r="N19" s="160">
        <v>3</v>
      </c>
    </row>
    <row r="20" spans="2:14">
      <c r="B20" s="73"/>
      <c r="C20" s="74" t="s">
        <v>1</v>
      </c>
      <c r="D20" s="66"/>
      <c r="E20" s="75">
        <v>3</v>
      </c>
      <c r="F20" s="283">
        <v>0</v>
      </c>
      <c r="G20" s="283">
        <v>16</v>
      </c>
      <c r="H20" s="284">
        <v>16</v>
      </c>
      <c r="I20" s="283">
        <v>0</v>
      </c>
      <c r="J20" s="284">
        <v>16</v>
      </c>
      <c r="K20" s="160">
        <v>0</v>
      </c>
      <c r="L20" s="160">
        <v>0</v>
      </c>
      <c r="M20" s="285">
        <v>0</v>
      </c>
      <c r="N20" s="160">
        <v>0</v>
      </c>
    </row>
    <row r="21" spans="2:14">
      <c r="B21" s="73"/>
      <c r="C21" s="74"/>
      <c r="D21" s="66"/>
      <c r="E21" s="75">
        <v>2</v>
      </c>
      <c r="F21" s="283">
        <v>0</v>
      </c>
      <c r="G21" s="283">
        <v>7</v>
      </c>
      <c r="H21" s="284">
        <v>7</v>
      </c>
      <c r="I21" s="283">
        <v>0</v>
      </c>
      <c r="J21" s="284">
        <v>7</v>
      </c>
      <c r="K21" s="160">
        <v>0</v>
      </c>
      <c r="L21" s="160">
        <v>0</v>
      </c>
      <c r="M21" s="285">
        <v>0</v>
      </c>
      <c r="N21" s="160">
        <v>0</v>
      </c>
    </row>
    <row r="22" spans="2:14">
      <c r="B22" s="78"/>
      <c r="C22" s="76"/>
      <c r="D22" s="66"/>
      <c r="E22" s="79">
        <v>1</v>
      </c>
      <c r="F22" s="283">
        <v>0</v>
      </c>
      <c r="G22" s="283">
        <v>21</v>
      </c>
      <c r="H22" s="284">
        <v>21</v>
      </c>
      <c r="I22" s="283">
        <v>2</v>
      </c>
      <c r="J22" s="284">
        <v>23</v>
      </c>
      <c r="K22" s="160">
        <v>0</v>
      </c>
      <c r="L22" s="160">
        <v>0</v>
      </c>
      <c r="M22" s="285">
        <v>0</v>
      </c>
      <c r="N22" s="160">
        <v>0</v>
      </c>
    </row>
    <row r="23" spans="2:14" ht="15" customHeight="1">
      <c r="B23" s="435" t="s">
        <v>18</v>
      </c>
      <c r="C23" s="436"/>
      <c r="D23" s="436"/>
      <c r="E23" s="437"/>
      <c r="F23" s="286">
        <v>173</v>
      </c>
      <c r="G23" s="286">
        <v>44</v>
      </c>
      <c r="H23" s="286">
        <v>217</v>
      </c>
      <c r="I23" s="286">
        <v>2</v>
      </c>
      <c r="J23" s="286">
        <v>219</v>
      </c>
      <c r="K23" s="286">
        <v>110</v>
      </c>
      <c r="L23" s="286">
        <v>14</v>
      </c>
      <c r="M23" s="286">
        <v>124</v>
      </c>
      <c r="N23" s="286">
        <v>16</v>
      </c>
    </row>
    <row r="24" spans="2:14">
      <c r="B24" s="73"/>
      <c r="C24" s="73"/>
      <c r="D24" s="82"/>
      <c r="E24" s="78">
        <v>13</v>
      </c>
      <c r="F24" s="283">
        <v>338</v>
      </c>
      <c r="G24" s="283">
        <v>0</v>
      </c>
      <c r="H24" s="284">
        <v>338</v>
      </c>
      <c r="I24" s="283">
        <v>0</v>
      </c>
      <c r="J24" s="284">
        <v>338</v>
      </c>
      <c r="K24" s="160">
        <v>198</v>
      </c>
      <c r="L24" s="160">
        <v>46</v>
      </c>
      <c r="M24" s="287">
        <v>244</v>
      </c>
      <c r="N24" s="160">
        <v>57</v>
      </c>
    </row>
    <row r="25" spans="2:14">
      <c r="B25" s="73"/>
      <c r="C25" s="73" t="s">
        <v>0</v>
      </c>
      <c r="D25" s="82"/>
      <c r="E25" s="75">
        <v>12</v>
      </c>
      <c r="F25" s="283">
        <v>5</v>
      </c>
      <c r="G25" s="283">
        <v>0</v>
      </c>
      <c r="H25" s="284">
        <v>5</v>
      </c>
      <c r="I25" s="283">
        <v>0</v>
      </c>
      <c r="J25" s="284">
        <v>5</v>
      </c>
      <c r="K25" s="160">
        <v>0</v>
      </c>
      <c r="L25" s="160">
        <v>0</v>
      </c>
      <c r="M25" s="287">
        <v>0</v>
      </c>
      <c r="N25" s="160">
        <v>0</v>
      </c>
    </row>
    <row r="26" spans="2:14">
      <c r="B26" s="73" t="s">
        <v>7</v>
      </c>
      <c r="C26" s="78"/>
      <c r="D26" s="82"/>
      <c r="E26" s="75">
        <v>11</v>
      </c>
      <c r="F26" s="283">
        <v>9</v>
      </c>
      <c r="G26" s="283">
        <v>0</v>
      </c>
      <c r="H26" s="284">
        <v>9</v>
      </c>
      <c r="I26" s="283">
        <v>0</v>
      </c>
      <c r="J26" s="284">
        <v>9</v>
      </c>
      <c r="K26" s="160">
        <v>0</v>
      </c>
      <c r="L26" s="160">
        <v>0</v>
      </c>
      <c r="M26" s="287">
        <v>0</v>
      </c>
      <c r="N26" s="160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283">
        <v>23</v>
      </c>
      <c r="G27" s="283">
        <v>0</v>
      </c>
      <c r="H27" s="284">
        <v>23</v>
      </c>
      <c r="I27" s="283">
        <v>0</v>
      </c>
      <c r="J27" s="284">
        <v>23</v>
      </c>
      <c r="K27" s="160">
        <v>1</v>
      </c>
      <c r="L27" s="160">
        <v>0</v>
      </c>
      <c r="M27" s="287">
        <v>1</v>
      </c>
      <c r="N27" s="160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283">
        <v>4</v>
      </c>
      <c r="G28" s="283">
        <v>0</v>
      </c>
      <c r="H28" s="284">
        <v>4</v>
      </c>
      <c r="I28" s="283">
        <v>0</v>
      </c>
      <c r="J28" s="284">
        <v>4</v>
      </c>
      <c r="K28" s="160">
        <v>0</v>
      </c>
      <c r="L28" s="160">
        <v>0</v>
      </c>
      <c r="M28" s="287">
        <v>0</v>
      </c>
      <c r="N28" s="160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283">
        <v>35</v>
      </c>
      <c r="G29" s="283">
        <v>0</v>
      </c>
      <c r="H29" s="284">
        <v>35</v>
      </c>
      <c r="I29" s="283">
        <v>0</v>
      </c>
      <c r="J29" s="284">
        <v>35</v>
      </c>
      <c r="K29" s="160">
        <v>0</v>
      </c>
      <c r="L29" s="160">
        <v>0</v>
      </c>
      <c r="M29" s="287">
        <v>0</v>
      </c>
      <c r="N29" s="160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283">
        <v>7</v>
      </c>
      <c r="G30" s="283">
        <v>0</v>
      </c>
      <c r="H30" s="284">
        <v>7</v>
      </c>
      <c r="I30" s="283">
        <v>0</v>
      </c>
      <c r="J30" s="284">
        <v>7</v>
      </c>
      <c r="K30" s="160">
        <v>0</v>
      </c>
      <c r="L30" s="160">
        <v>0</v>
      </c>
      <c r="M30" s="287">
        <v>0</v>
      </c>
      <c r="N30" s="160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283">
        <v>10</v>
      </c>
      <c r="G31" s="283">
        <v>0</v>
      </c>
      <c r="H31" s="284">
        <v>10</v>
      </c>
      <c r="I31" s="283">
        <v>0</v>
      </c>
      <c r="J31" s="284">
        <v>10</v>
      </c>
      <c r="K31" s="160">
        <v>0</v>
      </c>
      <c r="L31" s="160">
        <v>0</v>
      </c>
      <c r="M31" s="287">
        <v>0</v>
      </c>
      <c r="N31" s="160">
        <v>0</v>
      </c>
    </row>
    <row r="32" spans="2:14">
      <c r="B32" s="73" t="s">
        <v>9</v>
      </c>
      <c r="C32" s="79"/>
      <c r="D32" s="82"/>
      <c r="E32" s="75">
        <v>5</v>
      </c>
      <c r="F32" s="283">
        <v>1</v>
      </c>
      <c r="G32" s="283">
        <v>0</v>
      </c>
      <c r="H32" s="284">
        <v>1</v>
      </c>
      <c r="I32" s="283">
        <v>0</v>
      </c>
      <c r="J32" s="284">
        <v>1</v>
      </c>
      <c r="K32" s="160">
        <v>0</v>
      </c>
      <c r="L32" s="160">
        <v>0</v>
      </c>
      <c r="M32" s="287">
        <v>0</v>
      </c>
      <c r="N32" s="160">
        <v>0</v>
      </c>
    </row>
    <row r="33" spans="2:14">
      <c r="B33" s="73"/>
      <c r="C33" s="73"/>
      <c r="D33" s="82"/>
      <c r="E33" s="75">
        <v>4</v>
      </c>
      <c r="F33" s="283">
        <v>0</v>
      </c>
      <c r="G33" s="283">
        <v>0</v>
      </c>
      <c r="H33" s="284">
        <v>0</v>
      </c>
      <c r="I33" s="283">
        <v>0</v>
      </c>
      <c r="J33" s="288">
        <v>0</v>
      </c>
      <c r="K33" s="160">
        <v>0</v>
      </c>
      <c r="L33" s="160">
        <v>0</v>
      </c>
      <c r="M33" s="287">
        <v>0</v>
      </c>
      <c r="N33" s="160">
        <v>0</v>
      </c>
    </row>
    <row r="34" spans="2:14">
      <c r="B34" s="73"/>
      <c r="C34" s="73" t="s">
        <v>1</v>
      </c>
      <c r="D34" s="82"/>
      <c r="E34" s="75">
        <v>3</v>
      </c>
      <c r="F34" s="283">
        <v>0</v>
      </c>
      <c r="G34" s="283">
        <v>10</v>
      </c>
      <c r="H34" s="284">
        <v>10</v>
      </c>
      <c r="I34" s="283">
        <v>0</v>
      </c>
      <c r="J34" s="284">
        <v>10</v>
      </c>
      <c r="K34" s="160">
        <v>1</v>
      </c>
      <c r="L34" s="160">
        <v>0</v>
      </c>
      <c r="M34" s="287">
        <v>1</v>
      </c>
      <c r="N34" s="160">
        <v>0</v>
      </c>
    </row>
    <row r="35" spans="2:14">
      <c r="B35" s="73"/>
      <c r="C35" s="73"/>
      <c r="D35" s="82"/>
      <c r="E35" s="75">
        <v>2</v>
      </c>
      <c r="F35" s="283">
        <v>0</v>
      </c>
      <c r="G35" s="283">
        <v>20</v>
      </c>
      <c r="H35" s="284">
        <v>20</v>
      </c>
      <c r="I35" s="283">
        <v>0</v>
      </c>
      <c r="J35" s="284">
        <v>20</v>
      </c>
      <c r="K35" s="160">
        <v>0</v>
      </c>
      <c r="L35" s="160">
        <v>0</v>
      </c>
      <c r="M35" s="287">
        <v>0</v>
      </c>
      <c r="N35" s="160">
        <v>0</v>
      </c>
    </row>
    <row r="36" spans="2:14">
      <c r="B36" s="78"/>
      <c r="C36" s="78"/>
      <c r="D36" s="82"/>
      <c r="E36" s="79">
        <v>1</v>
      </c>
      <c r="F36" s="283">
        <v>0</v>
      </c>
      <c r="G36" s="283">
        <v>66</v>
      </c>
      <c r="H36" s="284">
        <v>66</v>
      </c>
      <c r="I36" s="283">
        <v>12</v>
      </c>
      <c r="J36" s="284">
        <v>78</v>
      </c>
      <c r="K36" s="160">
        <v>0</v>
      </c>
      <c r="L36" s="160">
        <v>1</v>
      </c>
      <c r="M36" s="287">
        <v>1</v>
      </c>
      <c r="N36" s="160">
        <v>1</v>
      </c>
    </row>
    <row r="37" spans="2:14" ht="15" customHeight="1">
      <c r="B37" s="435" t="s">
        <v>19</v>
      </c>
      <c r="C37" s="436"/>
      <c r="D37" s="436"/>
      <c r="E37" s="436"/>
      <c r="F37" s="289">
        <v>432</v>
      </c>
      <c r="G37" s="286">
        <v>96</v>
      </c>
      <c r="H37" s="286">
        <v>528</v>
      </c>
      <c r="I37" s="286">
        <v>12</v>
      </c>
      <c r="J37" s="286">
        <v>540</v>
      </c>
      <c r="K37" s="286">
        <v>200</v>
      </c>
      <c r="L37" s="286">
        <v>47</v>
      </c>
      <c r="M37" s="286">
        <v>247</v>
      </c>
      <c r="N37" s="286">
        <v>58</v>
      </c>
    </row>
    <row r="38" spans="2:14">
      <c r="B38" s="79"/>
      <c r="C38" s="79"/>
      <c r="D38" s="87"/>
      <c r="E38" s="75">
        <v>13</v>
      </c>
      <c r="F38" s="283">
        <v>2</v>
      </c>
      <c r="G38" s="283">
        <v>0</v>
      </c>
      <c r="H38" s="284">
        <v>2</v>
      </c>
      <c r="I38" s="283">
        <v>0</v>
      </c>
      <c r="J38" s="284">
        <v>2</v>
      </c>
      <c r="K38" s="160">
        <v>3</v>
      </c>
      <c r="L38" s="160">
        <v>8</v>
      </c>
      <c r="M38" s="287">
        <v>11</v>
      </c>
      <c r="N38" s="160">
        <v>9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56">
        <v>0</v>
      </c>
      <c r="G39" s="156">
        <v>0</v>
      </c>
      <c r="H39" s="288">
        <v>0</v>
      </c>
      <c r="I39" s="283">
        <v>0</v>
      </c>
      <c r="J39" s="288">
        <v>0</v>
      </c>
      <c r="K39" s="160">
        <v>0</v>
      </c>
      <c r="L39" s="160">
        <v>0</v>
      </c>
      <c r="M39" s="287">
        <v>0</v>
      </c>
      <c r="N39" s="160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56">
        <v>0</v>
      </c>
      <c r="G40" s="156">
        <v>0</v>
      </c>
      <c r="H40" s="288">
        <v>0</v>
      </c>
      <c r="I40" s="283">
        <v>0</v>
      </c>
      <c r="J40" s="288">
        <v>0</v>
      </c>
      <c r="K40" s="160">
        <v>0</v>
      </c>
      <c r="L40" s="160">
        <v>0</v>
      </c>
      <c r="M40" s="287">
        <v>0</v>
      </c>
      <c r="N40" s="160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56">
        <v>0</v>
      </c>
      <c r="G41" s="156">
        <v>0</v>
      </c>
      <c r="H41" s="288">
        <v>0</v>
      </c>
      <c r="I41" s="283">
        <v>0</v>
      </c>
      <c r="J41" s="288">
        <v>0</v>
      </c>
      <c r="K41" s="160">
        <v>0</v>
      </c>
      <c r="L41" s="160">
        <v>0</v>
      </c>
      <c r="M41" s="287">
        <v>0</v>
      </c>
      <c r="N41" s="160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56">
        <v>0</v>
      </c>
      <c r="G42" s="156">
        <v>0</v>
      </c>
      <c r="H42" s="288">
        <v>0</v>
      </c>
      <c r="I42" s="283">
        <v>0</v>
      </c>
      <c r="J42" s="288">
        <v>0</v>
      </c>
      <c r="K42" s="160">
        <v>0</v>
      </c>
      <c r="L42" s="160">
        <v>0</v>
      </c>
      <c r="M42" s="287">
        <v>0</v>
      </c>
      <c r="N42" s="160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56">
        <v>0</v>
      </c>
      <c r="G43" s="156">
        <v>0</v>
      </c>
      <c r="H43" s="288">
        <v>0</v>
      </c>
      <c r="I43" s="283">
        <v>0</v>
      </c>
      <c r="J43" s="288">
        <v>0</v>
      </c>
      <c r="K43" s="160">
        <v>0</v>
      </c>
      <c r="L43" s="160">
        <v>0</v>
      </c>
      <c r="M43" s="287">
        <v>0</v>
      </c>
      <c r="N43" s="160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56">
        <v>0</v>
      </c>
      <c r="G44" s="156">
        <v>0</v>
      </c>
      <c r="H44" s="288">
        <v>0</v>
      </c>
      <c r="I44" s="283">
        <v>0</v>
      </c>
      <c r="J44" s="288">
        <v>0</v>
      </c>
      <c r="K44" s="160">
        <v>0</v>
      </c>
      <c r="L44" s="160">
        <v>0</v>
      </c>
      <c r="M44" s="287">
        <v>0</v>
      </c>
      <c r="N44" s="160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56">
        <v>0</v>
      </c>
      <c r="G45" s="156">
        <v>0</v>
      </c>
      <c r="H45" s="288">
        <v>0</v>
      </c>
      <c r="I45" s="283">
        <v>0</v>
      </c>
      <c r="J45" s="288">
        <v>0</v>
      </c>
      <c r="K45" s="160">
        <v>0</v>
      </c>
      <c r="L45" s="160">
        <v>0</v>
      </c>
      <c r="M45" s="287">
        <v>0</v>
      </c>
      <c r="N45" s="160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56">
        <v>0</v>
      </c>
      <c r="G46" s="156">
        <v>0</v>
      </c>
      <c r="H46" s="288">
        <v>0</v>
      </c>
      <c r="I46" s="283">
        <v>0</v>
      </c>
      <c r="J46" s="288">
        <v>0</v>
      </c>
      <c r="K46" s="160">
        <v>0</v>
      </c>
      <c r="L46" s="160">
        <v>0</v>
      </c>
      <c r="M46" s="287">
        <v>0</v>
      </c>
      <c r="N46" s="160">
        <v>0</v>
      </c>
    </row>
    <row r="47" spans="2:14">
      <c r="B47" s="73"/>
      <c r="C47" s="73"/>
      <c r="D47" s="82" t="s">
        <v>7</v>
      </c>
      <c r="E47" s="75">
        <v>4</v>
      </c>
      <c r="F47" s="156">
        <v>0</v>
      </c>
      <c r="G47" s="156">
        <v>0</v>
      </c>
      <c r="H47" s="288">
        <v>0</v>
      </c>
      <c r="I47" s="283">
        <v>0</v>
      </c>
      <c r="J47" s="288">
        <v>0</v>
      </c>
      <c r="K47" s="160">
        <v>0</v>
      </c>
      <c r="L47" s="160">
        <v>0</v>
      </c>
      <c r="M47" s="287">
        <v>0</v>
      </c>
      <c r="N47" s="160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56">
        <v>0</v>
      </c>
      <c r="G48" s="156">
        <v>0</v>
      </c>
      <c r="H48" s="288">
        <v>0</v>
      </c>
      <c r="I48" s="283">
        <v>0</v>
      </c>
      <c r="J48" s="288">
        <v>0</v>
      </c>
      <c r="K48" s="160">
        <v>0</v>
      </c>
      <c r="L48" s="160">
        <v>0</v>
      </c>
      <c r="M48" s="287">
        <v>0</v>
      </c>
      <c r="N48" s="160">
        <v>0</v>
      </c>
    </row>
    <row r="49" spans="2:14">
      <c r="B49" s="73"/>
      <c r="C49" s="73"/>
      <c r="D49" s="82" t="s">
        <v>3</v>
      </c>
      <c r="E49" s="75">
        <v>2</v>
      </c>
      <c r="F49" s="156">
        <v>0</v>
      </c>
      <c r="G49" s="156">
        <v>0</v>
      </c>
      <c r="H49" s="288">
        <v>0</v>
      </c>
      <c r="I49" s="283">
        <v>0</v>
      </c>
      <c r="J49" s="288">
        <v>0</v>
      </c>
      <c r="K49" s="160">
        <v>0</v>
      </c>
      <c r="L49" s="160">
        <v>0</v>
      </c>
      <c r="M49" s="287">
        <v>0</v>
      </c>
      <c r="N49" s="160">
        <v>0</v>
      </c>
    </row>
    <row r="50" spans="2:14">
      <c r="B50" s="78"/>
      <c r="C50" s="82"/>
      <c r="D50" s="78"/>
      <c r="E50" s="79">
        <v>1</v>
      </c>
      <c r="F50" s="283">
        <v>0</v>
      </c>
      <c r="G50" s="283">
        <v>0</v>
      </c>
      <c r="H50" s="284">
        <v>0</v>
      </c>
      <c r="I50" s="283">
        <v>0</v>
      </c>
      <c r="J50" s="284">
        <v>0</v>
      </c>
      <c r="K50" s="160">
        <v>0</v>
      </c>
      <c r="L50" s="160">
        <v>1</v>
      </c>
      <c r="M50" s="287">
        <v>1</v>
      </c>
      <c r="N50" s="160">
        <v>1</v>
      </c>
    </row>
    <row r="51" spans="2:14" ht="15" customHeight="1">
      <c r="B51" s="462" t="s">
        <v>20</v>
      </c>
      <c r="C51" s="462"/>
      <c r="D51" s="462"/>
      <c r="E51" s="462"/>
      <c r="F51" s="286">
        <v>2</v>
      </c>
      <c r="G51" s="286">
        <v>0</v>
      </c>
      <c r="H51" s="286">
        <v>2</v>
      </c>
      <c r="I51" s="286">
        <v>0</v>
      </c>
      <c r="J51" s="286">
        <v>2</v>
      </c>
      <c r="K51" s="286">
        <v>3</v>
      </c>
      <c r="L51" s="286">
        <v>9</v>
      </c>
      <c r="M51" s="286">
        <v>12</v>
      </c>
      <c r="N51" s="286">
        <v>10</v>
      </c>
    </row>
    <row r="52" spans="2:14">
      <c r="B52" s="435" t="s">
        <v>34</v>
      </c>
      <c r="C52" s="436"/>
      <c r="D52" s="436"/>
      <c r="E52" s="437"/>
      <c r="F52" s="156"/>
      <c r="G52" s="156"/>
      <c r="H52" s="156"/>
      <c r="I52" s="156"/>
      <c r="J52" s="156"/>
      <c r="K52" s="283"/>
      <c r="L52" s="283"/>
      <c r="M52" s="283"/>
      <c r="N52" s="283"/>
    </row>
    <row r="53" spans="2:14" ht="15" customHeight="1">
      <c r="B53" s="460" t="s">
        <v>36</v>
      </c>
      <c r="C53" s="460"/>
      <c r="D53" s="460"/>
      <c r="E53" s="460"/>
      <c r="F53" s="286">
        <v>607</v>
      </c>
      <c r="G53" s="286">
        <v>140</v>
      </c>
      <c r="H53" s="286">
        <v>747</v>
      </c>
      <c r="I53" s="286">
        <v>14</v>
      </c>
      <c r="J53" s="286">
        <v>761</v>
      </c>
      <c r="K53" s="286">
        <v>313</v>
      </c>
      <c r="L53" s="286">
        <v>70</v>
      </c>
      <c r="M53" s="286">
        <v>383</v>
      </c>
      <c r="N53" s="286">
        <v>84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9">
    <mergeCell ref="J8:J9"/>
    <mergeCell ref="K8:K9"/>
    <mergeCell ref="L8:L9"/>
    <mergeCell ref="D2:J2"/>
    <mergeCell ref="D3:J3"/>
    <mergeCell ref="B4:E4"/>
    <mergeCell ref="B53:E53"/>
    <mergeCell ref="M8:M9"/>
    <mergeCell ref="B5:N5"/>
    <mergeCell ref="N8:N9"/>
    <mergeCell ref="B23:E23"/>
    <mergeCell ref="B37:E37"/>
    <mergeCell ref="B51:E51"/>
    <mergeCell ref="B52:E52"/>
    <mergeCell ref="B7:E9"/>
    <mergeCell ref="F7:J7"/>
    <mergeCell ref="K7:N7"/>
    <mergeCell ref="F8:H8"/>
    <mergeCell ref="I8:I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90" t="s">
        <v>32</v>
      </c>
      <c r="C1" s="291"/>
      <c r="D1" s="291"/>
      <c r="E1" s="291"/>
      <c r="F1" s="291"/>
      <c r="G1" s="292"/>
      <c r="H1" s="292"/>
      <c r="I1" s="293"/>
      <c r="J1" s="49"/>
      <c r="K1" s="49"/>
      <c r="L1" s="49"/>
      <c r="M1" s="49"/>
      <c r="N1" s="49"/>
    </row>
    <row r="2" spans="2:14" ht="15">
      <c r="B2" s="294" t="s">
        <v>63</v>
      </c>
      <c r="C2" s="295"/>
      <c r="D2" s="295"/>
      <c r="E2" s="295"/>
      <c r="F2" s="295"/>
      <c r="G2" s="295"/>
      <c r="H2" s="296"/>
      <c r="I2" s="297"/>
      <c r="J2" s="49"/>
      <c r="K2" s="49"/>
      <c r="L2" s="49"/>
      <c r="M2" s="49"/>
      <c r="N2" s="49"/>
    </row>
    <row r="3" spans="2:14" ht="15">
      <c r="B3" s="298" t="s">
        <v>40</v>
      </c>
      <c r="C3" s="466" t="s">
        <v>45</v>
      </c>
      <c r="D3" s="467"/>
      <c r="E3" s="467"/>
      <c r="F3" s="467"/>
      <c r="G3" s="467"/>
      <c r="H3" s="467"/>
      <c r="I3" s="468"/>
    </row>
    <row r="4" spans="2:14" ht="15">
      <c r="B4" s="299" t="s">
        <v>41</v>
      </c>
      <c r="C4" s="300"/>
      <c r="D4" s="301">
        <v>45291</v>
      </c>
      <c r="E4" s="302"/>
      <c r="F4" s="302"/>
      <c r="G4" s="303"/>
      <c r="H4" s="303"/>
      <c r="I4" s="304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305">
        <v>699</v>
      </c>
      <c r="G10" s="305"/>
      <c r="H10" s="306">
        <f t="shared" ref="H10:H22" si="0">F10+G10</f>
        <v>699</v>
      </c>
      <c r="I10" s="305"/>
      <c r="J10" s="306">
        <f t="shared" ref="J10:J22" si="1">H10+I10</f>
        <v>699</v>
      </c>
      <c r="K10" s="307">
        <v>602</v>
      </c>
      <c r="L10" s="307">
        <v>56</v>
      </c>
      <c r="M10" s="308">
        <f t="shared" ref="M10:M22" si="2">K10+L10</f>
        <v>658</v>
      </c>
      <c r="N10" s="307">
        <v>59</v>
      </c>
    </row>
    <row r="11" spans="2:14">
      <c r="B11" s="73" t="s">
        <v>1</v>
      </c>
      <c r="C11" s="74" t="s">
        <v>0</v>
      </c>
      <c r="D11" s="66"/>
      <c r="E11" s="75">
        <v>12</v>
      </c>
      <c r="F11" s="305">
        <v>76</v>
      </c>
      <c r="G11" s="305"/>
      <c r="H11" s="306">
        <f t="shared" si="0"/>
        <v>76</v>
      </c>
      <c r="I11" s="305"/>
      <c r="J11" s="306">
        <f t="shared" si="1"/>
        <v>76</v>
      </c>
      <c r="K11" s="307">
        <v>7</v>
      </c>
      <c r="L11" s="307">
        <v>0</v>
      </c>
      <c r="M11" s="308">
        <f t="shared" si="2"/>
        <v>7</v>
      </c>
      <c r="N11" s="30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05">
        <v>69</v>
      </c>
      <c r="G12" s="305"/>
      <c r="H12" s="306">
        <f t="shared" si="0"/>
        <v>69</v>
      </c>
      <c r="I12" s="305"/>
      <c r="J12" s="306">
        <f t="shared" si="1"/>
        <v>69</v>
      </c>
      <c r="K12" s="307">
        <v>2</v>
      </c>
      <c r="L12" s="307">
        <v>0</v>
      </c>
      <c r="M12" s="308">
        <f t="shared" si="2"/>
        <v>2</v>
      </c>
      <c r="N12" s="30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05">
        <v>53</v>
      </c>
      <c r="G13" s="305"/>
      <c r="H13" s="306">
        <f t="shared" si="0"/>
        <v>53</v>
      </c>
      <c r="I13" s="305"/>
      <c r="J13" s="306">
        <f t="shared" si="1"/>
        <v>53</v>
      </c>
      <c r="K13" s="307">
        <v>5</v>
      </c>
      <c r="L13" s="307">
        <v>0</v>
      </c>
      <c r="M13" s="308">
        <f t="shared" si="2"/>
        <v>5</v>
      </c>
      <c r="N13" s="30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05">
        <v>38</v>
      </c>
      <c r="G14" s="305"/>
      <c r="H14" s="306">
        <f t="shared" si="0"/>
        <v>38</v>
      </c>
      <c r="I14" s="305"/>
      <c r="J14" s="306">
        <f t="shared" si="1"/>
        <v>38</v>
      </c>
      <c r="K14" s="307">
        <v>0</v>
      </c>
      <c r="L14" s="307">
        <v>0</v>
      </c>
      <c r="M14" s="308">
        <f t="shared" si="2"/>
        <v>0</v>
      </c>
      <c r="N14" s="30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05">
        <v>37</v>
      </c>
      <c r="G15" s="305"/>
      <c r="H15" s="306">
        <f t="shared" si="0"/>
        <v>37</v>
      </c>
      <c r="I15" s="305"/>
      <c r="J15" s="306">
        <f t="shared" si="1"/>
        <v>37</v>
      </c>
      <c r="K15" s="307">
        <v>1</v>
      </c>
      <c r="L15" s="307">
        <v>0</v>
      </c>
      <c r="M15" s="308">
        <f t="shared" si="2"/>
        <v>1</v>
      </c>
      <c r="N15" s="30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05">
        <v>15</v>
      </c>
      <c r="G16" s="305"/>
      <c r="H16" s="306">
        <f t="shared" si="0"/>
        <v>15</v>
      </c>
      <c r="I16" s="305"/>
      <c r="J16" s="306">
        <f t="shared" si="1"/>
        <v>15</v>
      </c>
      <c r="K16" s="307">
        <v>2</v>
      </c>
      <c r="L16" s="307">
        <v>0</v>
      </c>
      <c r="M16" s="308">
        <f t="shared" si="2"/>
        <v>2</v>
      </c>
      <c r="N16" s="30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05">
        <v>16</v>
      </c>
      <c r="G17" s="305"/>
      <c r="H17" s="306">
        <f t="shared" si="0"/>
        <v>16</v>
      </c>
      <c r="I17" s="305"/>
      <c r="J17" s="306">
        <f t="shared" si="1"/>
        <v>16</v>
      </c>
      <c r="K17" s="307">
        <v>1</v>
      </c>
      <c r="L17" s="307">
        <v>0</v>
      </c>
      <c r="M17" s="308">
        <f t="shared" si="2"/>
        <v>1</v>
      </c>
      <c r="N17" s="30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05">
        <v>5</v>
      </c>
      <c r="G18" s="305"/>
      <c r="H18" s="306">
        <f t="shared" si="0"/>
        <v>5</v>
      </c>
      <c r="I18" s="305"/>
      <c r="J18" s="306">
        <f t="shared" si="1"/>
        <v>5</v>
      </c>
      <c r="K18" s="307">
        <v>1</v>
      </c>
      <c r="L18" s="307">
        <v>1</v>
      </c>
      <c r="M18" s="308">
        <f t="shared" si="2"/>
        <v>2</v>
      </c>
      <c r="N18" s="307">
        <v>1</v>
      </c>
    </row>
    <row r="19" spans="2:14">
      <c r="B19" s="73"/>
      <c r="C19" s="74"/>
      <c r="D19" s="77" t="s">
        <v>12</v>
      </c>
      <c r="E19" s="75">
        <v>4</v>
      </c>
      <c r="F19" s="305">
        <v>0</v>
      </c>
      <c r="G19" s="305"/>
      <c r="H19" s="306">
        <f t="shared" si="0"/>
        <v>0</v>
      </c>
      <c r="I19" s="305"/>
      <c r="J19" s="306">
        <f t="shared" si="1"/>
        <v>0</v>
      </c>
      <c r="K19" s="307">
        <v>0</v>
      </c>
      <c r="L19" s="307">
        <v>0</v>
      </c>
      <c r="M19" s="308">
        <f t="shared" si="2"/>
        <v>0</v>
      </c>
      <c r="N19" s="307">
        <v>0</v>
      </c>
    </row>
    <row r="20" spans="2:14">
      <c r="B20" s="73"/>
      <c r="C20" s="74" t="s">
        <v>1</v>
      </c>
      <c r="D20" s="66"/>
      <c r="E20" s="75">
        <v>3</v>
      </c>
      <c r="F20" s="305"/>
      <c r="G20" s="305">
        <v>29</v>
      </c>
      <c r="H20" s="306">
        <f t="shared" si="0"/>
        <v>29</v>
      </c>
      <c r="I20" s="305"/>
      <c r="J20" s="306">
        <f t="shared" si="1"/>
        <v>29</v>
      </c>
      <c r="K20" s="307">
        <v>0</v>
      </c>
      <c r="L20" s="307">
        <v>0</v>
      </c>
      <c r="M20" s="308">
        <f t="shared" si="2"/>
        <v>0</v>
      </c>
      <c r="N20" s="307">
        <v>0</v>
      </c>
    </row>
    <row r="21" spans="2:14">
      <c r="B21" s="73"/>
      <c r="C21" s="74"/>
      <c r="D21" s="66"/>
      <c r="E21" s="75">
        <v>2</v>
      </c>
      <c r="F21" s="305"/>
      <c r="G21" s="305">
        <v>25</v>
      </c>
      <c r="H21" s="306">
        <f t="shared" si="0"/>
        <v>25</v>
      </c>
      <c r="I21" s="305"/>
      <c r="J21" s="306">
        <f t="shared" si="1"/>
        <v>25</v>
      </c>
      <c r="K21" s="307">
        <v>0</v>
      </c>
      <c r="L21" s="307">
        <v>0</v>
      </c>
      <c r="M21" s="308">
        <f t="shared" si="2"/>
        <v>0</v>
      </c>
      <c r="N21" s="307">
        <v>0</v>
      </c>
    </row>
    <row r="22" spans="2:14">
      <c r="B22" s="78"/>
      <c r="C22" s="76"/>
      <c r="D22" s="66"/>
      <c r="E22" s="79">
        <v>1</v>
      </c>
      <c r="F22" s="305"/>
      <c r="G22" s="305">
        <v>130</v>
      </c>
      <c r="H22" s="306">
        <f t="shared" si="0"/>
        <v>130</v>
      </c>
      <c r="I22" s="305">
        <f>1212-H23</f>
        <v>20</v>
      </c>
      <c r="J22" s="306">
        <f t="shared" si="1"/>
        <v>150</v>
      </c>
      <c r="K22" s="307">
        <v>0</v>
      </c>
      <c r="L22" s="307">
        <v>0</v>
      </c>
      <c r="M22" s="308">
        <f t="shared" si="2"/>
        <v>0</v>
      </c>
      <c r="N22" s="307">
        <v>0</v>
      </c>
    </row>
    <row r="23" spans="2:14" ht="15" customHeight="1">
      <c r="B23" s="435" t="s">
        <v>18</v>
      </c>
      <c r="C23" s="436"/>
      <c r="D23" s="436"/>
      <c r="E23" s="437"/>
      <c r="F23" s="306">
        <f t="shared" ref="F23:N23" si="3">SUM(F10:F22)</f>
        <v>1008</v>
      </c>
      <c r="G23" s="306">
        <f t="shared" si="3"/>
        <v>184</v>
      </c>
      <c r="H23" s="309">
        <f t="shared" si="3"/>
        <v>1192</v>
      </c>
      <c r="I23" s="306">
        <f t="shared" si="3"/>
        <v>20</v>
      </c>
      <c r="J23" s="309">
        <f t="shared" si="3"/>
        <v>1212</v>
      </c>
      <c r="K23" s="310">
        <f t="shared" si="3"/>
        <v>621</v>
      </c>
      <c r="L23" s="310">
        <f t="shared" si="3"/>
        <v>57</v>
      </c>
      <c r="M23" s="306">
        <f t="shared" si="3"/>
        <v>678</v>
      </c>
      <c r="N23" s="306">
        <f t="shared" si="3"/>
        <v>60</v>
      </c>
    </row>
    <row r="24" spans="2:14">
      <c r="B24" s="73"/>
      <c r="C24" s="73"/>
      <c r="D24" s="82"/>
      <c r="E24" s="78">
        <v>13</v>
      </c>
      <c r="F24" s="305">
        <v>1247</v>
      </c>
      <c r="G24" s="305"/>
      <c r="H24" s="306">
        <f t="shared" ref="H24:H36" si="4">F24+G24</f>
        <v>1247</v>
      </c>
      <c r="I24" s="305"/>
      <c r="J24" s="306">
        <f t="shared" ref="J24:J36" si="5">H24+I24</f>
        <v>1247</v>
      </c>
      <c r="K24" s="307">
        <v>686</v>
      </c>
      <c r="L24" s="307">
        <v>75</v>
      </c>
      <c r="M24" s="311">
        <f t="shared" ref="M24:M36" si="6">K24+L24</f>
        <v>761</v>
      </c>
      <c r="N24" s="307">
        <v>79</v>
      </c>
    </row>
    <row r="25" spans="2:14">
      <c r="B25" s="73"/>
      <c r="C25" s="73" t="s">
        <v>0</v>
      </c>
      <c r="D25" s="82"/>
      <c r="E25" s="75">
        <v>12</v>
      </c>
      <c r="F25" s="305">
        <v>110</v>
      </c>
      <c r="G25" s="305"/>
      <c r="H25" s="306">
        <f t="shared" si="4"/>
        <v>110</v>
      </c>
      <c r="I25" s="305"/>
      <c r="J25" s="306">
        <f t="shared" si="5"/>
        <v>110</v>
      </c>
      <c r="K25" s="307">
        <v>4</v>
      </c>
      <c r="L25" s="307">
        <v>0</v>
      </c>
      <c r="M25" s="311">
        <f t="shared" si="6"/>
        <v>4</v>
      </c>
      <c r="N25" s="307">
        <v>0</v>
      </c>
    </row>
    <row r="26" spans="2:14">
      <c r="B26" s="73" t="s">
        <v>7</v>
      </c>
      <c r="C26" s="78"/>
      <c r="D26" s="82"/>
      <c r="E26" s="75">
        <v>11</v>
      </c>
      <c r="F26" s="305">
        <v>76</v>
      </c>
      <c r="G26" s="305"/>
      <c r="H26" s="306">
        <f t="shared" si="4"/>
        <v>76</v>
      </c>
      <c r="I26" s="305"/>
      <c r="J26" s="306">
        <f t="shared" si="5"/>
        <v>76</v>
      </c>
      <c r="K26" s="307">
        <v>4</v>
      </c>
      <c r="L26" s="307">
        <v>4</v>
      </c>
      <c r="M26" s="311">
        <f t="shared" si="6"/>
        <v>8</v>
      </c>
      <c r="N26" s="307">
        <v>4</v>
      </c>
    </row>
    <row r="27" spans="2:14">
      <c r="B27" s="73" t="s">
        <v>8</v>
      </c>
      <c r="C27" s="73"/>
      <c r="D27" s="82" t="s">
        <v>26</v>
      </c>
      <c r="E27" s="75">
        <v>10</v>
      </c>
      <c r="F27" s="305">
        <v>94</v>
      </c>
      <c r="G27" s="305"/>
      <c r="H27" s="306">
        <f t="shared" si="4"/>
        <v>94</v>
      </c>
      <c r="I27" s="305"/>
      <c r="J27" s="306">
        <f t="shared" si="5"/>
        <v>94</v>
      </c>
      <c r="K27" s="307">
        <v>4</v>
      </c>
      <c r="L27" s="307">
        <v>0</v>
      </c>
      <c r="M27" s="311">
        <f t="shared" si="6"/>
        <v>4</v>
      </c>
      <c r="N27" s="30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05">
        <v>133</v>
      </c>
      <c r="G28" s="305"/>
      <c r="H28" s="306">
        <f t="shared" si="4"/>
        <v>133</v>
      </c>
      <c r="I28" s="305"/>
      <c r="J28" s="306">
        <f t="shared" si="5"/>
        <v>133</v>
      </c>
      <c r="K28" s="307">
        <v>3</v>
      </c>
      <c r="L28" s="307">
        <v>1</v>
      </c>
      <c r="M28" s="311">
        <f t="shared" si="6"/>
        <v>4</v>
      </c>
      <c r="N28" s="307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05">
        <v>48</v>
      </c>
      <c r="G29" s="305"/>
      <c r="H29" s="306">
        <f t="shared" si="4"/>
        <v>48</v>
      </c>
      <c r="I29" s="305"/>
      <c r="J29" s="306">
        <f t="shared" si="5"/>
        <v>48</v>
      </c>
      <c r="K29" s="307">
        <v>2</v>
      </c>
      <c r="L29" s="307">
        <v>2</v>
      </c>
      <c r="M29" s="311">
        <f t="shared" si="6"/>
        <v>4</v>
      </c>
      <c r="N29" s="307">
        <v>2</v>
      </c>
    </row>
    <row r="30" spans="2:14">
      <c r="B30" s="73" t="s">
        <v>4</v>
      </c>
      <c r="C30" s="73"/>
      <c r="D30" s="82" t="s">
        <v>4</v>
      </c>
      <c r="E30" s="75">
        <v>7</v>
      </c>
      <c r="F30" s="305">
        <v>35</v>
      </c>
      <c r="G30" s="305"/>
      <c r="H30" s="306">
        <f t="shared" si="4"/>
        <v>35</v>
      </c>
      <c r="I30" s="305"/>
      <c r="J30" s="306">
        <f t="shared" si="5"/>
        <v>35</v>
      </c>
      <c r="K30" s="307">
        <v>1</v>
      </c>
      <c r="L30" s="307">
        <v>0</v>
      </c>
      <c r="M30" s="311">
        <f t="shared" si="6"/>
        <v>1</v>
      </c>
      <c r="N30" s="30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05">
        <v>45</v>
      </c>
      <c r="G31" s="305"/>
      <c r="H31" s="306">
        <f t="shared" si="4"/>
        <v>45</v>
      </c>
      <c r="I31" s="305"/>
      <c r="J31" s="306">
        <f t="shared" si="5"/>
        <v>45</v>
      </c>
      <c r="K31" s="307">
        <v>1</v>
      </c>
      <c r="L31" s="307">
        <v>0</v>
      </c>
      <c r="M31" s="311">
        <f t="shared" si="6"/>
        <v>1</v>
      </c>
      <c r="N31" s="307">
        <v>0</v>
      </c>
    </row>
    <row r="32" spans="2:14">
      <c r="B32" s="73" t="s">
        <v>9</v>
      </c>
      <c r="C32" s="79"/>
      <c r="D32" s="82"/>
      <c r="E32" s="75">
        <v>5</v>
      </c>
      <c r="F32" s="305">
        <v>3</v>
      </c>
      <c r="G32" s="305"/>
      <c r="H32" s="306">
        <f t="shared" si="4"/>
        <v>3</v>
      </c>
      <c r="I32" s="305"/>
      <c r="J32" s="306">
        <f t="shared" si="5"/>
        <v>3</v>
      </c>
      <c r="K32" s="307">
        <v>3</v>
      </c>
      <c r="L32" s="307">
        <v>1</v>
      </c>
      <c r="M32" s="311">
        <f t="shared" si="6"/>
        <v>4</v>
      </c>
      <c r="N32" s="307">
        <v>1</v>
      </c>
    </row>
    <row r="33" spans="2:14">
      <c r="B33" s="73"/>
      <c r="C33" s="73"/>
      <c r="D33" s="82"/>
      <c r="E33" s="75">
        <v>4</v>
      </c>
      <c r="F33" s="305"/>
      <c r="G33" s="305"/>
      <c r="H33" s="306">
        <f t="shared" si="4"/>
        <v>0</v>
      </c>
      <c r="I33" s="305"/>
      <c r="J33" s="306">
        <f t="shared" si="5"/>
        <v>0</v>
      </c>
      <c r="K33" s="307">
        <v>1</v>
      </c>
      <c r="L33" s="307">
        <v>1</v>
      </c>
      <c r="M33" s="311">
        <f t="shared" si="6"/>
        <v>2</v>
      </c>
      <c r="N33" s="307">
        <v>1</v>
      </c>
    </row>
    <row r="34" spans="2:14">
      <c r="B34" s="73"/>
      <c r="C34" s="73" t="s">
        <v>1</v>
      </c>
      <c r="D34" s="82"/>
      <c r="E34" s="75">
        <v>3</v>
      </c>
      <c r="F34" s="305"/>
      <c r="G34" s="305">
        <v>12</v>
      </c>
      <c r="H34" s="306">
        <f t="shared" si="4"/>
        <v>12</v>
      </c>
      <c r="I34" s="305"/>
      <c r="J34" s="306">
        <f t="shared" si="5"/>
        <v>12</v>
      </c>
      <c r="K34" s="307">
        <v>0</v>
      </c>
      <c r="L34" s="307">
        <v>2</v>
      </c>
      <c r="M34" s="311">
        <f t="shared" si="6"/>
        <v>2</v>
      </c>
      <c r="N34" s="307">
        <v>2</v>
      </c>
    </row>
    <row r="35" spans="2:14">
      <c r="B35" s="73"/>
      <c r="C35" s="73"/>
      <c r="D35" s="82"/>
      <c r="E35" s="75">
        <v>2</v>
      </c>
      <c r="F35" s="305"/>
      <c r="G35" s="305">
        <v>20</v>
      </c>
      <c r="H35" s="306">
        <f t="shared" si="4"/>
        <v>20</v>
      </c>
      <c r="I35" s="305"/>
      <c r="J35" s="306">
        <f t="shared" si="5"/>
        <v>20</v>
      </c>
      <c r="K35" s="307">
        <v>0</v>
      </c>
      <c r="L35" s="307">
        <v>1</v>
      </c>
      <c r="M35" s="311">
        <f t="shared" si="6"/>
        <v>1</v>
      </c>
      <c r="N35" s="307">
        <v>1</v>
      </c>
    </row>
    <row r="36" spans="2:14">
      <c r="B36" s="78"/>
      <c r="C36" s="78"/>
      <c r="D36" s="82"/>
      <c r="E36" s="79">
        <v>1</v>
      </c>
      <c r="F36" s="305"/>
      <c r="G36" s="305">
        <v>135</v>
      </c>
      <c r="H36" s="306">
        <f t="shared" si="4"/>
        <v>135</v>
      </c>
      <c r="I36" s="305">
        <f>2136-H37</f>
        <v>178</v>
      </c>
      <c r="J36" s="306">
        <f t="shared" si="5"/>
        <v>313</v>
      </c>
      <c r="K36" s="307">
        <v>0</v>
      </c>
      <c r="L36" s="307">
        <v>0</v>
      </c>
      <c r="M36" s="311">
        <f t="shared" si="6"/>
        <v>0</v>
      </c>
      <c r="N36" s="307">
        <v>0</v>
      </c>
    </row>
    <row r="37" spans="2:14" ht="15" customHeight="1">
      <c r="B37" s="435" t="s">
        <v>19</v>
      </c>
      <c r="C37" s="436"/>
      <c r="D37" s="436"/>
      <c r="E37" s="436"/>
      <c r="F37" s="310">
        <f t="shared" ref="F37:N37" si="7">SUM(F24:F36)</f>
        <v>1791</v>
      </c>
      <c r="G37" s="306">
        <f t="shared" si="7"/>
        <v>167</v>
      </c>
      <c r="H37" s="312">
        <f t="shared" si="7"/>
        <v>1958</v>
      </c>
      <c r="I37" s="313">
        <f t="shared" si="7"/>
        <v>178</v>
      </c>
      <c r="J37" s="309">
        <f t="shared" si="7"/>
        <v>2136</v>
      </c>
      <c r="K37" s="310">
        <f t="shared" si="7"/>
        <v>709</v>
      </c>
      <c r="L37" s="306">
        <f t="shared" si="7"/>
        <v>87</v>
      </c>
      <c r="M37" s="309">
        <f t="shared" si="7"/>
        <v>796</v>
      </c>
      <c r="N37" s="310">
        <f t="shared" si="7"/>
        <v>91</v>
      </c>
    </row>
    <row r="38" spans="2:14">
      <c r="B38" s="79"/>
      <c r="C38" s="79"/>
      <c r="D38" s="87"/>
      <c r="E38" s="75">
        <v>13</v>
      </c>
      <c r="F38" s="305">
        <v>2</v>
      </c>
      <c r="G38" s="305"/>
      <c r="H38" s="306">
        <f t="shared" ref="H38:H50" si="8">F38+G38</f>
        <v>2</v>
      </c>
      <c r="I38" s="305"/>
      <c r="J38" s="306">
        <f t="shared" ref="J38:J50" si="9">H38+I38</f>
        <v>2</v>
      </c>
      <c r="K38" s="307">
        <v>3</v>
      </c>
      <c r="L38" s="307">
        <v>0</v>
      </c>
      <c r="M38" s="311">
        <f t="shared" ref="M38:M50" si="10">K38+L38</f>
        <v>3</v>
      </c>
      <c r="N38" s="307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05"/>
      <c r="G39" s="305"/>
      <c r="H39" s="306">
        <f t="shared" si="8"/>
        <v>0</v>
      </c>
      <c r="I39" s="305"/>
      <c r="J39" s="306">
        <f t="shared" si="9"/>
        <v>0</v>
      </c>
      <c r="K39" s="307">
        <v>0</v>
      </c>
      <c r="L39" s="307">
        <v>0</v>
      </c>
      <c r="M39" s="311">
        <f t="shared" si="10"/>
        <v>0</v>
      </c>
      <c r="N39" s="30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05"/>
      <c r="G40" s="305"/>
      <c r="H40" s="306">
        <f t="shared" si="8"/>
        <v>0</v>
      </c>
      <c r="I40" s="305"/>
      <c r="J40" s="306">
        <f t="shared" si="9"/>
        <v>0</v>
      </c>
      <c r="K40" s="307">
        <v>0</v>
      </c>
      <c r="L40" s="307">
        <v>0</v>
      </c>
      <c r="M40" s="311">
        <f t="shared" si="10"/>
        <v>0</v>
      </c>
      <c r="N40" s="30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05"/>
      <c r="G41" s="305"/>
      <c r="H41" s="306">
        <f t="shared" si="8"/>
        <v>0</v>
      </c>
      <c r="I41" s="305"/>
      <c r="J41" s="306">
        <f t="shared" si="9"/>
        <v>0</v>
      </c>
      <c r="K41" s="307">
        <v>0</v>
      </c>
      <c r="L41" s="307">
        <v>0</v>
      </c>
      <c r="M41" s="311">
        <f t="shared" si="10"/>
        <v>0</v>
      </c>
      <c r="N41" s="30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05"/>
      <c r="G42" s="305"/>
      <c r="H42" s="306">
        <f t="shared" si="8"/>
        <v>0</v>
      </c>
      <c r="I42" s="305"/>
      <c r="J42" s="306">
        <f t="shared" si="9"/>
        <v>0</v>
      </c>
      <c r="K42" s="307">
        <v>0</v>
      </c>
      <c r="L42" s="307">
        <v>0</v>
      </c>
      <c r="M42" s="311">
        <f t="shared" si="10"/>
        <v>0</v>
      </c>
      <c r="N42" s="30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05"/>
      <c r="G43" s="305"/>
      <c r="H43" s="306">
        <f t="shared" si="8"/>
        <v>0</v>
      </c>
      <c r="I43" s="305"/>
      <c r="J43" s="306">
        <f t="shared" si="9"/>
        <v>0</v>
      </c>
      <c r="K43" s="307">
        <v>0</v>
      </c>
      <c r="L43" s="307">
        <v>0</v>
      </c>
      <c r="M43" s="311">
        <f t="shared" si="10"/>
        <v>0</v>
      </c>
      <c r="N43" s="30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05"/>
      <c r="G44" s="305"/>
      <c r="H44" s="306">
        <f t="shared" si="8"/>
        <v>0</v>
      </c>
      <c r="I44" s="305"/>
      <c r="J44" s="306">
        <f t="shared" si="9"/>
        <v>0</v>
      </c>
      <c r="K44" s="307">
        <v>0</v>
      </c>
      <c r="L44" s="307">
        <v>0</v>
      </c>
      <c r="M44" s="311">
        <f t="shared" si="10"/>
        <v>0</v>
      </c>
      <c r="N44" s="30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05"/>
      <c r="G45" s="305"/>
      <c r="H45" s="306">
        <f t="shared" si="8"/>
        <v>0</v>
      </c>
      <c r="I45" s="305"/>
      <c r="J45" s="306">
        <f t="shared" si="9"/>
        <v>0</v>
      </c>
      <c r="K45" s="307">
        <v>0</v>
      </c>
      <c r="L45" s="307">
        <v>0</v>
      </c>
      <c r="M45" s="311">
        <f t="shared" si="10"/>
        <v>0</v>
      </c>
      <c r="N45" s="30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05"/>
      <c r="G46" s="305"/>
      <c r="H46" s="306">
        <f t="shared" si="8"/>
        <v>0</v>
      </c>
      <c r="I46" s="305"/>
      <c r="J46" s="306">
        <f t="shared" si="9"/>
        <v>0</v>
      </c>
      <c r="K46" s="307">
        <v>0</v>
      </c>
      <c r="L46" s="307">
        <v>0</v>
      </c>
      <c r="M46" s="311">
        <f t="shared" si="10"/>
        <v>0</v>
      </c>
      <c r="N46" s="307">
        <v>0</v>
      </c>
    </row>
    <row r="47" spans="2:14">
      <c r="B47" s="73"/>
      <c r="C47" s="73"/>
      <c r="D47" s="82" t="s">
        <v>7</v>
      </c>
      <c r="E47" s="75">
        <v>4</v>
      </c>
      <c r="F47" s="305"/>
      <c r="G47" s="305"/>
      <c r="H47" s="306">
        <f t="shared" si="8"/>
        <v>0</v>
      </c>
      <c r="I47" s="305"/>
      <c r="J47" s="306">
        <f t="shared" si="9"/>
        <v>0</v>
      </c>
      <c r="K47" s="307">
        <v>0</v>
      </c>
      <c r="L47" s="307">
        <v>0</v>
      </c>
      <c r="M47" s="311">
        <f t="shared" si="10"/>
        <v>0</v>
      </c>
      <c r="N47" s="30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05"/>
      <c r="G48" s="305"/>
      <c r="H48" s="306">
        <f t="shared" si="8"/>
        <v>0</v>
      </c>
      <c r="I48" s="305"/>
      <c r="J48" s="306">
        <f t="shared" si="9"/>
        <v>0</v>
      </c>
      <c r="K48" s="307">
        <v>0</v>
      </c>
      <c r="L48" s="307">
        <v>0</v>
      </c>
      <c r="M48" s="311">
        <f t="shared" si="10"/>
        <v>0</v>
      </c>
      <c r="N48" s="307">
        <v>0</v>
      </c>
    </row>
    <row r="49" spans="2:14">
      <c r="B49" s="73"/>
      <c r="C49" s="73"/>
      <c r="D49" s="82" t="s">
        <v>3</v>
      </c>
      <c r="E49" s="75">
        <v>2</v>
      </c>
      <c r="F49" s="305"/>
      <c r="G49" s="305"/>
      <c r="H49" s="306">
        <f t="shared" si="8"/>
        <v>0</v>
      </c>
      <c r="I49" s="305"/>
      <c r="J49" s="306">
        <f t="shared" si="9"/>
        <v>0</v>
      </c>
      <c r="K49" s="307">
        <v>0</v>
      </c>
      <c r="L49" s="307">
        <v>0</v>
      </c>
      <c r="M49" s="311">
        <f t="shared" si="10"/>
        <v>0</v>
      </c>
      <c r="N49" s="307">
        <v>0</v>
      </c>
    </row>
    <row r="50" spans="2:14">
      <c r="B50" s="78"/>
      <c r="C50" s="82"/>
      <c r="D50" s="78"/>
      <c r="E50" s="79">
        <v>1</v>
      </c>
      <c r="F50" s="305"/>
      <c r="G50" s="305"/>
      <c r="H50" s="314">
        <f t="shared" si="8"/>
        <v>0</v>
      </c>
      <c r="I50" s="305">
        <f>6-H51</f>
        <v>4</v>
      </c>
      <c r="J50" s="314">
        <f t="shared" si="9"/>
        <v>4</v>
      </c>
      <c r="K50" s="307">
        <v>0</v>
      </c>
      <c r="L50" s="307">
        <v>0</v>
      </c>
      <c r="M50" s="315">
        <f t="shared" si="10"/>
        <v>0</v>
      </c>
      <c r="N50" s="307">
        <v>0</v>
      </c>
    </row>
    <row r="51" spans="2:14" ht="15" customHeight="1">
      <c r="B51" s="462" t="s">
        <v>20</v>
      </c>
      <c r="C51" s="462"/>
      <c r="D51" s="462"/>
      <c r="E51" s="462"/>
      <c r="F51" s="306">
        <f t="shared" ref="F51:N51" si="11">SUM(F38:F50)</f>
        <v>2</v>
      </c>
      <c r="G51" s="306">
        <f t="shared" si="11"/>
        <v>0</v>
      </c>
      <c r="H51" s="306">
        <f t="shared" si="11"/>
        <v>2</v>
      </c>
      <c r="I51" s="306">
        <f t="shared" si="11"/>
        <v>4</v>
      </c>
      <c r="J51" s="306">
        <f t="shared" si="11"/>
        <v>6</v>
      </c>
      <c r="K51" s="306">
        <f t="shared" si="11"/>
        <v>3</v>
      </c>
      <c r="L51" s="306">
        <f t="shared" si="11"/>
        <v>0</v>
      </c>
      <c r="M51" s="306">
        <f t="shared" si="11"/>
        <v>3</v>
      </c>
      <c r="N51" s="306">
        <f t="shared" si="11"/>
        <v>0</v>
      </c>
    </row>
    <row r="52" spans="2:14">
      <c r="B52" s="435" t="s">
        <v>34</v>
      </c>
      <c r="C52" s="436"/>
      <c r="D52" s="436"/>
      <c r="E52" s="437"/>
      <c r="F52" s="305"/>
      <c r="G52" s="305"/>
      <c r="H52" s="305"/>
      <c r="I52" s="305"/>
      <c r="J52" s="305"/>
      <c r="K52" s="305">
        <v>2</v>
      </c>
      <c r="L52" s="305">
        <v>0</v>
      </c>
      <c r="M52" s="305">
        <v>0</v>
      </c>
      <c r="N52" s="305">
        <v>0</v>
      </c>
    </row>
    <row r="53" spans="2:14" ht="15" customHeight="1">
      <c r="B53" s="460" t="s">
        <v>36</v>
      </c>
      <c r="C53" s="460"/>
      <c r="D53" s="460"/>
      <c r="E53" s="460"/>
      <c r="F53" s="316">
        <f t="shared" ref="F53:N53" si="12">+F23+F37+F51+F52</f>
        <v>2801</v>
      </c>
      <c r="G53" s="316">
        <f t="shared" si="12"/>
        <v>351</v>
      </c>
      <c r="H53" s="316">
        <f t="shared" si="12"/>
        <v>3152</v>
      </c>
      <c r="I53" s="316">
        <f t="shared" si="12"/>
        <v>202</v>
      </c>
      <c r="J53" s="316">
        <f t="shared" si="12"/>
        <v>3354</v>
      </c>
      <c r="K53" s="316">
        <f t="shared" si="12"/>
        <v>1335</v>
      </c>
      <c r="L53" s="316">
        <f t="shared" si="12"/>
        <v>144</v>
      </c>
      <c r="M53" s="316">
        <f t="shared" si="12"/>
        <v>1477</v>
      </c>
      <c r="N53" s="316">
        <f t="shared" si="12"/>
        <v>151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99" t="s">
        <v>32</v>
      </c>
      <c r="C1" s="100"/>
      <c r="D1" s="100"/>
      <c r="E1" s="100"/>
      <c r="F1" s="100"/>
      <c r="G1" s="101"/>
      <c r="H1" s="101"/>
      <c r="I1" s="102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276" t="s">
        <v>41</v>
      </c>
      <c r="C4" s="277"/>
      <c r="D4" s="194">
        <v>45291</v>
      </c>
      <c r="E4" s="278"/>
      <c r="F4" s="278"/>
      <c r="G4" s="279"/>
      <c r="H4" s="279"/>
      <c r="I4" s="28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317">
        <v>136</v>
      </c>
      <c r="G10" s="317">
        <v>0</v>
      </c>
      <c r="H10" s="69">
        <f>F10+G10</f>
        <v>136</v>
      </c>
      <c r="I10" s="318">
        <v>0</v>
      </c>
      <c r="J10" s="69">
        <f>H10+I10</f>
        <v>136</v>
      </c>
      <c r="K10" s="319">
        <v>40</v>
      </c>
      <c r="L10" s="319">
        <v>8</v>
      </c>
      <c r="M10" s="72">
        <f t="shared" ref="M10:M12" si="0">K10+L10</f>
        <v>48</v>
      </c>
      <c r="N10" s="320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17">
        <v>8</v>
      </c>
      <c r="G11" s="317">
        <v>0</v>
      </c>
      <c r="H11" s="69">
        <f t="shared" ref="H11:H22" si="1">F11+G11</f>
        <v>8</v>
      </c>
      <c r="I11" s="318">
        <v>0</v>
      </c>
      <c r="J11" s="69">
        <f t="shared" ref="J11:J50" si="2">H11+I11</f>
        <v>8</v>
      </c>
      <c r="K11" s="319">
        <v>0</v>
      </c>
      <c r="L11" s="319">
        <v>0</v>
      </c>
      <c r="M11" s="72">
        <f t="shared" si="0"/>
        <v>0</v>
      </c>
      <c r="N11" s="320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17">
        <v>14</v>
      </c>
      <c r="G12" s="317">
        <v>0</v>
      </c>
      <c r="H12" s="69">
        <f t="shared" si="1"/>
        <v>14</v>
      </c>
      <c r="I12" s="318">
        <v>0</v>
      </c>
      <c r="J12" s="69">
        <f t="shared" si="2"/>
        <v>14</v>
      </c>
      <c r="K12" s="319">
        <v>0</v>
      </c>
      <c r="L12" s="319">
        <v>0</v>
      </c>
      <c r="M12" s="72">
        <f t="shared" si="0"/>
        <v>0</v>
      </c>
      <c r="N12" s="320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17">
        <v>6</v>
      </c>
      <c r="G13" s="317">
        <v>0</v>
      </c>
      <c r="H13" s="69">
        <f t="shared" si="1"/>
        <v>6</v>
      </c>
      <c r="I13" s="318">
        <v>0</v>
      </c>
      <c r="J13" s="69">
        <f t="shared" si="2"/>
        <v>6</v>
      </c>
      <c r="K13" s="319">
        <v>0</v>
      </c>
      <c r="L13" s="319">
        <v>0</v>
      </c>
      <c r="M13" s="72">
        <f>K13+L13</f>
        <v>0</v>
      </c>
      <c r="N13" s="320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17">
        <v>20</v>
      </c>
      <c r="G14" s="317">
        <v>0</v>
      </c>
      <c r="H14" s="69">
        <f t="shared" si="1"/>
        <v>20</v>
      </c>
      <c r="I14" s="318">
        <v>0</v>
      </c>
      <c r="J14" s="69">
        <f t="shared" si="2"/>
        <v>20</v>
      </c>
      <c r="K14" s="319">
        <v>0</v>
      </c>
      <c r="L14" s="319">
        <v>0</v>
      </c>
      <c r="M14" s="72">
        <f t="shared" ref="M14:M22" si="3">K14+L14</f>
        <v>0</v>
      </c>
      <c r="N14" s="320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17">
        <v>7</v>
      </c>
      <c r="G15" s="317">
        <v>0</v>
      </c>
      <c r="H15" s="69">
        <f t="shared" si="1"/>
        <v>7</v>
      </c>
      <c r="I15" s="318">
        <v>0</v>
      </c>
      <c r="J15" s="69">
        <f t="shared" si="2"/>
        <v>7</v>
      </c>
      <c r="K15" s="319">
        <v>0</v>
      </c>
      <c r="L15" s="319">
        <v>0</v>
      </c>
      <c r="M15" s="72">
        <f t="shared" si="3"/>
        <v>0</v>
      </c>
      <c r="N15" s="320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17">
        <v>7</v>
      </c>
      <c r="G16" s="317">
        <v>0</v>
      </c>
      <c r="H16" s="69">
        <f t="shared" si="1"/>
        <v>7</v>
      </c>
      <c r="I16" s="318">
        <v>0</v>
      </c>
      <c r="J16" s="69">
        <f t="shared" si="2"/>
        <v>7</v>
      </c>
      <c r="K16" s="319">
        <v>0</v>
      </c>
      <c r="L16" s="319">
        <v>0</v>
      </c>
      <c r="M16" s="72">
        <f t="shared" si="3"/>
        <v>0</v>
      </c>
      <c r="N16" s="320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17">
        <v>3</v>
      </c>
      <c r="G17" s="317">
        <v>0</v>
      </c>
      <c r="H17" s="69">
        <f t="shared" si="1"/>
        <v>3</v>
      </c>
      <c r="I17" s="318">
        <v>0</v>
      </c>
      <c r="J17" s="69">
        <f t="shared" si="2"/>
        <v>3</v>
      </c>
      <c r="K17" s="319">
        <v>0</v>
      </c>
      <c r="L17" s="319">
        <v>0</v>
      </c>
      <c r="M17" s="72">
        <f t="shared" si="3"/>
        <v>0</v>
      </c>
      <c r="N17" s="320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17">
        <v>2</v>
      </c>
      <c r="G18" s="317">
        <v>0</v>
      </c>
      <c r="H18" s="69">
        <f t="shared" si="1"/>
        <v>2</v>
      </c>
      <c r="I18" s="318">
        <v>0</v>
      </c>
      <c r="J18" s="69">
        <f t="shared" si="2"/>
        <v>2</v>
      </c>
      <c r="K18" s="319">
        <v>0</v>
      </c>
      <c r="L18" s="319">
        <v>0</v>
      </c>
      <c r="M18" s="72">
        <f t="shared" si="3"/>
        <v>0</v>
      </c>
      <c r="N18" s="320">
        <v>0</v>
      </c>
    </row>
    <row r="19" spans="2:14">
      <c r="B19" s="73"/>
      <c r="C19" s="74"/>
      <c r="D19" s="77" t="s">
        <v>12</v>
      </c>
      <c r="E19" s="75">
        <v>4</v>
      </c>
      <c r="F19" s="317">
        <v>1</v>
      </c>
      <c r="G19" s="317">
        <v>0</v>
      </c>
      <c r="H19" s="69">
        <f t="shared" si="1"/>
        <v>1</v>
      </c>
      <c r="I19" s="318">
        <v>0</v>
      </c>
      <c r="J19" s="69">
        <f t="shared" si="2"/>
        <v>1</v>
      </c>
      <c r="K19" s="319">
        <v>0</v>
      </c>
      <c r="L19" s="319">
        <v>0</v>
      </c>
      <c r="M19" s="72">
        <f t="shared" si="3"/>
        <v>0</v>
      </c>
      <c r="N19" s="320">
        <v>0</v>
      </c>
    </row>
    <row r="20" spans="2:14">
      <c r="B20" s="73"/>
      <c r="C20" s="74" t="s">
        <v>1</v>
      </c>
      <c r="D20" s="66"/>
      <c r="E20" s="75">
        <v>3</v>
      </c>
      <c r="F20" s="317">
        <v>0</v>
      </c>
      <c r="G20" s="317">
        <v>5</v>
      </c>
      <c r="H20" s="69">
        <f t="shared" si="1"/>
        <v>5</v>
      </c>
      <c r="I20" s="318">
        <v>0</v>
      </c>
      <c r="J20" s="69">
        <f t="shared" si="2"/>
        <v>5</v>
      </c>
      <c r="K20" s="319">
        <v>0</v>
      </c>
      <c r="L20" s="319">
        <v>0</v>
      </c>
      <c r="M20" s="72">
        <f t="shared" si="3"/>
        <v>0</v>
      </c>
      <c r="N20" s="320">
        <v>0</v>
      </c>
    </row>
    <row r="21" spans="2:14">
      <c r="B21" s="73"/>
      <c r="C21" s="74"/>
      <c r="D21" s="66"/>
      <c r="E21" s="75">
        <v>2</v>
      </c>
      <c r="F21" s="317">
        <v>0</v>
      </c>
      <c r="G21" s="317">
        <v>0</v>
      </c>
      <c r="H21" s="69">
        <f t="shared" si="1"/>
        <v>0</v>
      </c>
      <c r="I21" s="318">
        <v>0</v>
      </c>
      <c r="J21" s="69">
        <f t="shared" si="2"/>
        <v>0</v>
      </c>
      <c r="K21" s="319">
        <v>0</v>
      </c>
      <c r="L21" s="319">
        <v>0</v>
      </c>
      <c r="M21" s="72">
        <f t="shared" si="3"/>
        <v>0</v>
      </c>
      <c r="N21" s="320">
        <v>0</v>
      </c>
    </row>
    <row r="22" spans="2:14">
      <c r="B22" s="78"/>
      <c r="C22" s="76"/>
      <c r="D22" s="66"/>
      <c r="E22" s="79">
        <v>1</v>
      </c>
      <c r="F22" s="317">
        <v>0</v>
      </c>
      <c r="G22" s="317">
        <v>17</v>
      </c>
      <c r="H22" s="69">
        <f t="shared" si="1"/>
        <v>17</v>
      </c>
      <c r="I22" s="318">
        <v>0</v>
      </c>
      <c r="J22" s="69">
        <f t="shared" si="2"/>
        <v>17</v>
      </c>
      <c r="K22" s="319">
        <v>0</v>
      </c>
      <c r="L22" s="319">
        <v>0</v>
      </c>
      <c r="M22" s="72">
        <f t="shared" si="3"/>
        <v>0</v>
      </c>
      <c r="N22" s="320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204</v>
      </c>
      <c r="G23" s="69">
        <f>SUM(G10:G22)</f>
        <v>22</v>
      </c>
      <c r="H23" s="80">
        <f>SUM(H10:H22)</f>
        <v>226</v>
      </c>
      <c r="I23" s="69">
        <f t="shared" ref="I23:N23" si="4">SUM(I10:I22)</f>
        <v>0</v>
      </c>
      <c r="J23" s="80">
        <f>SUM(J10:J22)</f>
        <v>226</v>
      </c>
      <c r="K23" s="81">
        <f>SUM(K10:K22)</f>
        <v>40</v>
      </c>
      <c r="L23" s="81">
        <f>SUM(L10:L22)</f>
        <v>8</v>
      </c>
      <c r="M23" s="69">
        <f t="shared" si="4"/>
        <v>48</v>
      </c>
      <c r="N23" s="69">
        <f t="shared" si="4"/>
        <v>10</v>
      </c>
    </row>
    <row r="24" spans="2:14">
      <c r="B24" s="73"/>
      <c r="C24" s="73"/>
      <c r="D24" s="82"/>
      <c r="E24" s="78">
        <v>13</v>
      </c>
      <c r="F24" s="321">
        <v>214</v>
      </c>
      <c r="G24" s="321">
        <v>0</v>
      </c>
      <c r="H24" s="69">
        <f>F24+G24</f>
        <v>214</v>
      </c>
      <c r="I24" s="322">
        <v>0</v>
      </c>
      <c r="J24" s="69">
        <f t="shared" si="2"/>
        <v>214</v>
      </c>
      <c r="K24" s="323">
        <v>32</v>
      </c>
      <c r="L24" s="324">
        <v>12</v>
      </c>
      <c r="M24" s="83">
        <f t="shared" ref="M24:M36" si="5">K24+L24</f>
        <v>44</v>
      </c>
      <c r="N24" s="325">
        <v>18</v>
      </c>
    </row>
    <row r="25" spans="2:14">
      <c r="B25" s="73"/>
      <c r="C25" s="73" t="s">
        <v>0</v>
      </c>
      <c r="D25" s="82"/>
      <c r="E25" s="75">
        <v>12</v>
      </c>
      <c r="F25" s="321">
        <v>8</v>
      </c>
      <c r="G25" s="321">
        <v>0</v>
      </c>
      <c r="H25" s="69">
        <f t="shared" ref="H25:H50" si="6">F25+G25</f>
        <v>8</v>
      </c>
      <c r="I25" s="322">
        <v>0</v>
      </c>
      <c r="J25" s="69">
        <f t="shared" si="2"/>
        <v>8</v>
      </c>
      <c r="K25" s="323">
        <v>0</v>
      </c>
      <c r="L25" s="324">
        <v>0</v>
      </c>
      <c r="M25" s="83">
        <f t="shared" si="5"/>
        <v>0</v>
      </c>
      <c r="N25" s="325">
        <v>0</v>
      </c>
    </row>
    <row r="26" spans="2:14">
      <c r="B26" s="73" t="s">
        <v>7</v>
      </c>
      <c r="C26" s="78"/>
      <c r="D26" s="82"/>
      <c r="E26" s="75">
        <v>11</v>
      </c>
      <c r="F26" s="321">
        <v>9</v>
      </c>
      <c r="G26" s="321">
        <v>0</v>
      </c>
      <c r="H26" s="69">
        <f t="shared" si="6"/>
        <v>9</v>
      </c>
      <c r="I26" s="322">
        <v>0</v>
      </c>
      <c r="J26" s="69">
        <f t="shared" si="2"/>
        <v>9</v>
      </c>
      <c r="K26" s="323">
        <v>1</v>
      </c>
      <c r="L26" s="324">
        <v>0</v>
      </c>
      <c r="M26" s="83">
        <f t="shared" si="5"/>
        <v>1</v>
      </c>
      <c r="N26" s="325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21">
        <v>4</v>
      </c>
      <c r="G27" s="321">
        <v>0</v>
      </c>
      <c r="H27" s="69">
        <f t="shared" si="6"/>
        <v>4</v>
      </c>
      <c r="I27" s="322">
        <v>0</v>
      </c>
      <c r="J27" s="69">
        <f t="shared" si="2"/>
        <v>4</v>
      </c>
      <c r="K27" s="323">
        <v>0</v>
      </c>
      <c r="L27" s="324">
        <v>0</v>
      </c>
      <c r="M27" s="83">
        <f t="shared" si="5"/>
        <v>0</v>
      </c>
      <c r="N27" s="325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21">
        <v>20</v>
      </c>
      <c r="G28" s="321">
        <v>0</v>
      </c>
      <c r="H28" s="69">
        <f t="shared" si="6"/>
        <v>20</v>
      </c>
      <c r="I28" s="322">
        <v>0</v>
      </c>
      <c r="J28" s="69">
        <f t="shared" si="2"/>
        <v>20</v>
      </c>
      <c r="K28" s="323">
        <v>0</v>
      </c>
      <c r="L28" s="324">
        <v>0</v>
      </c>
      <c r="M28" s="83">
        <f t="shared" si="5"/>
        <v>0</v>
      </c>
      <c r="N28" s="325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21">
        <v>14</v>
      </c>
      <c r="G29" s="321">
        <v>0</v>
      </c>
      <c r="H29" s="69">
        <f t="shared" si="6"/>
        <v>14</v>
      </c>
      <c r="I29" s="322">
        <v>0</v>
      </c>
      <c r="J29" s="69">
        <f t="shared" si="2"/>
        <v>14</v>
      </c>
      <c r="K29" s="323">
        <v>0</v>
      </c>
      <c r="L29" s="324">
        <v>1</v>
      </c>
      <c r="M29" s="83">
        <f t="shared" si="5"/>
        <v>1</v>
      </c>
      <c r="N29" s="325">
        <v>3</v>
      </c>
    </row>
    <row r="30" spans="2:14">
      <c r="B30" s="73" t="s">
        <v>4</v>
      </c>
      <c r="C30" s="73"/>
      <c r="D30" s="82" t="s">
        <v>4</v>
      </c>
      <c r="E30" s="75">
        <v>7</v>
      </c>
      <c r="F30" s="321">
        <v>9</v>
      </c>
      <c r="G30" s="321">
        <v>0</v>
      </c>
      <c r="H30" s="69">
        <f t="shared" si="6"/>
        <v>9</v>
      </c>
      <c r="I30" s="322">
        <v>0</v>
      </c>
      <c r="J30" s="69">
        <f t="shared" si="2"/>
        <v>9</v>
      </c>
      <c r="K30" s="323">
        <v>0</v>
      </c>
      <c r="L30" s="324">
        <v>0</v>
      </c>
      <c r="M30" s="83">
        <f t="shared" si="5"/>
        <v>0</v>
      </c>
      <c r="N30" s="325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21">
        <v>8</v>
      </c>
      <c r="G31" s="321">
        <v>0</v>
      </c>
      <c r="H31" s="69">
        <f t="shared" si="6"/>
        <v>8</v>
      </c>
      <c r="I31" s="322">
        <v>0</v>
      </c>
      <c r="J31" s="69">
        <f t="shared" si="2"/>
        <v>8</v>
      </c>
      <c r="K31" s="323">
        <v>0</v>
      </c>
      <c r="L31" s="324">
        <v>0</v>
      </c>
      <c r="M31" s="83">
        <f t="shared" si="5"/>
        <v>0</v>
      </c>
      <c r="N31" s="325">
        <v>0</v>
      </c>
    </row>
    <row r="32" spans="2:14">
      <c r="B32" s="73" t="s">
        <v>9</v>
      </c>
      <c r="C32" s="79"/>
      <c r="D32" s="82"/>
      <c r="E32" s="75">
        <v>5</v>
      </c>
      <c r="F32" s="321">
        <v>2</v>
      </c>
      <c r="G32" s="321">
        <v>0</v>
      </c>
      <c r="H32" s="69">
        <f t="shared" si="6"/>
        <v>2</v>
      </c>
      <c r="I32" s="322">
        <v>0</v>
      </c>
      <c r="J32" s="69">
        <f t="shared" si="2"/>
        <v>2</v>
      </c>
      <c r="K32" s="323">
        <v>0</v>
      </c>
      <c r="L32" s="324">
        <v>0</v>
      </c>
      <c r="M32" s="83">
        <f t="shared" si="5"/>
        <v>0</v>
      </c>
      <c r="N32" s="325">
        <v>0</v>
      </c>
    </row>
    <row r="33" spans="2:14">
      <c r="B33" s="73"/>
      <c r="C33" s="73"/>
      <c r="D33" s="82"/>
      <c r="E33" s="75">
        <v>4</v>
      </c>
      <c r="F33" s="321">
        <v>0</v>
      </c>
      <c r="G33" s="321">
        <v>0</v>
      </c>
      <c r="H33" s="69">
        <f t="shared" si="6"/>
        <v>0</v>
      </c>
      <c r="I33" s="322">
        <v>0</v>
      </c>
      <c r="J33" s="69">
        <f t="shared" si="2"/>
        <v>0</v>
      </c>
      <c r="K33" s="323">
        <v>1</v>
      </c>
      <c r="L33" s="324">
        <v>0</v>
      </c>
      <c r="M33" s="83">
        <f t="shared" si="5"/>
        <v>1</v>
      </c>
      <c r="N33" s="325">
        <v>0</v>
      </c>
    </row>
    <row r="34" spans="2:14">
      <c r="B34" s="73"/>
      <c r="C34" s="73" t="s">
        <v>1</v>
      </c>
      <c r="D34" s="82"/>
      <c r="E34" s="75">
        <v>3</v>
      </c>
      <c r="F34" s="321">
        <v>0</v>
      </c>
      <c r="G34" s="321">
        <v>15</v>
      </c>
      <c r="H34" s="69">
        <f t="shared" si="6"/>
        <v>15</v>
      </c>
      <c r="I34" s="322">
        <v>0</v>
      </c>
      <c r="J34" s="69">
        <f t="shared" si="2"/>
        <v>15</v>
      </c>
      <c r="K34" s="323">
        <v>0</v>
      </c>
      <c r="L34" s="324">
        <v>0</v>
      </c>
      <c r="M34" s="83">
        <f t="shared" si="5"/>
        <v>0</v>
      </c>
      <c r="N34" s="325">
        <v>0</v>
      </c>
    </row>
    <row r="35" spans="2:14">
      <c r="B35" s="73"/>
      <c r="C35" s="73"/>
      <c r="D35" s="82"/>
      <c r="E35" s="75">
        <v>2</v>
      </c>
      <c r="F35" s="321">
        <v>0</v>
      </c>
      <c r="G35" s="321">
        <v>0</v>
      </c>
      <c r="H35" s="69">
        <f t="shared" si="6"/>
        <v>0</v>
      </c>
      <c r="I35" s="322">
        <v>0</v>
      </c>
      <c r="J35" s="69">
        <f t="shared" si="2"/>
        <v>0</v>
      </c>
      <c r="K35" s="323">
        <v>0</v>
      </c>
      <c r="L35" s="324">
        <v>0</v>
      </c>
      <c r="M35" s="83">
        <f t="shared" si="5"/>
        <v>0</v>
      </c>
      <c r="N35" s="325">
        <v>0</v>
      </c>
    </row>
    <row r="36" spans="2:14">
      <c r="B36" s="78"/>
      <c r="C36" s="78"/>
      <c r="D36" s="82"/>
      <c r="E36" s="79">
        <v>1</v>
      </c>
      <c r="F36" s="321">
        <v>0</v>
      </c>
      <c r="G36" s="321">
        <v>26</v>
      </c>
      <c r="H36" s="69">
        <f t="shared" si="6"/>
        <v>26</v>
      </c>
      <c r="I36" s="322">
        <v>0</v>
      </c>
      <c r="J36" s="69">
        <f>H36+I36</f>
        <v>26</v>
      </c>
      <c r="K36" s="323">
        <v>0</v>
      </c>
      <c r="L36" s="324">
        <v>0</v>
      </c>
      <c r="M36" s="83">
        <f t="shared" si="5"/>
        <v>0</v>
      </c>
      <c r="N36" s="325">
        <v>0</v>
      </c>
    </row>
    <row r="37" spans="2:14" ht="15" customHeight="1">
      <c r="B37" s="435" t="s">
        <v>19</v>
      </c>
      <c r="C37" s="436"/>
      <c r="D37" s="436"/>
      <c r="E37" s="436"/>
      <c r="F37" s="81">
        <f t="shared" ref="F37:N37" si="7">SUM(F24:F36)</f>
        <v>288</v>
      </c>
      <c r="G37" s="69">
        <f t="shared" si="7"/>
        <v>41</v>
      </c>
      <c r="H37" s="85">
        <f t="shared" si="7"/>
        <v>329</v>
      </c>
      <c r="I37" s="86">
        <f t="shared" si="7"/>
        <v>0</v>
      </c>
      <c r="J37" s="80">
        <f t="shared" si="7"/>
        <v>329</v>
      </c>
      <c r="K37" s="81">
        <f t="shared" si="7"/>
        <v>34</v>
      </c>
      <c r="L37" s="69">
        <f t="shared" si="7"/>
        <v>13</v>
      </c>
      <c r="M37" s="80">
        <f t="shared" si="7"/>
        <v>47</v>
      </c>
      <c r="N37" s="81">
        <f t="shared" si="7"/>
        <v>21</v>
      </c>
    </row>
    <row r="38" spans="2:14">
      <c r="B38" s="79"/>
      <c r="C38" s="79"/>
      <c r="D38" s="87"/>
      <c r="E38" s="75">
        <v>13</v>
      </c>
      <c r="F38" s="326">
        <v>0</v>
      </c>
      <c r="G38" s="326">
        <v>0</v>
      </c>
      <c r="H38" s="69">
        <f t="shared" si="6"/>
        <v>0</v>
      </c>
      <c r="I38" s="327">
        <v>0</v>
      </c>
      <c r="J38" s="69">
        <f t="shared" si="2"/>
        <v>0</v>
      </c>
      <c r="K38" s="328">
        <v>0</v>
      </c>
      <c r="L38" s="328">
        <v>0</v>
      </c>
      <c r="M38" s="83">
        <f>K38+L38</f>
        <v>0</v>
      </c>
      <c r="N38" s="329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26">
        <v>0</v>
      </c>
      <c r="G39" s="326">
        <v>0</v>
      </c>
      <c r="H39" s="69">
        <f t="shared" si="6"/>
        <v>0</v>
      </c>
      <c r="I39" s="327">
        <v>0</v>
      </c>
      <c r="J39" s="69">
        <f t="shared" si="2"/>
        <v>0</v>
      </c>
      <c r="K39" s="328">
        <v>0</v>
      </c>
      <c r="L39" s="328">
        <v>0</v>
      </c>
      <c r="M39" s="83">
        <f t="shared" ref="M39:M50" si="8">K39+L39</f>
        <v>0</v>
      </c>
      <c r="N39" s="329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26">
        <v>0</v>
      </c>
      <c r="G40" s="326">
        <v>0</v>
      </c>
      <c r="H40" s="69">
        <f t="shared" si="6"/>
        <v>0</v>
      </c>
      <c r="I40" s="327">
        <v>0</v>
      </c>
      <c r="J40" s="69">
        <f t="shared" si="2"/>
        <v>0</v>
      </c>
      <c r="K40" s="328">
        <v>0</v>
      </c>
      <c r="L40" s="328">
        <v>0</v>
      </c>
      <c r="M40" s="83">
        <f t="shared" si="8"/>
        <v>0</v>
      </c>
      <c r="N40" s="329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26">
        <v>0</v>
      </c>
      <c r="G41" s="326">
        <v>0</v>
      </c>
      <c r="H41" s="69">
        <f t="shared" si="6"/>
        <v>0</v>
      </c>
      <c r="I41" s="327">
        <v>0</v>
      </c>
      <c r="J41" s="69">
        <f t="shared" si="2"/>
        <v>0</v>
      </c>
      <c r="K41" s="328">
        <v>0</v>
      </c>
      <c r="L41" s="328">
        <v>0</v>
      </c>
      <c r="M41" s="83">
        <f t="shared" si="8"/>
        <v>0</v>
      </c>
      <c r="N41" s="329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26">
        <v>0</v>
      </c>
      <c r="G42" s="326">
        <v>0</v>
      </c>
      <c r="H42" s="69">
        <f t="shared" si="6"/>
        <v>0</v>
      </c>
      <c r="I42" s="327">
        <v>0</v>
      </c>
      <c r="J42" s="69">
        <f t="shared" si="2"/>
        <v>0</v>
      </c>
      <c r="K42" s="328">
        <v>0</v>
      </c>
      <c r="L42" s="328">
        <v>0</v>
      </c>
      <c r="M42" s="83">
        <f t="shared" si="8"/>
        <v>0</v>
      </c>
      <c r="N42" s="329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26">
        <v>0</v>
      </c>
      <c r="G43" s="326">
        <v>0</v>
      </c>
      <c r="H43" s="69">
        <f t="shared" si="6"/>
        <v>0</v>
      </c>
      <c r="I43" s="327">
        <v>0</v>
      </c>
      <c r="J43" s="69">
        <f t="shared" si="2"/>
        <v>0</v>
      </c>
      <c r="K43" s="328">
        <v>0</v>
      </c>
      <c r="L43" s="328">
        <v>0</v>
      </c>
      <c r="M43" s="83">
        <f t="shared" si="8"/>
        <v>0</v>
      </c>
      <c r="N43" s="329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26">
        <v>0</v>
      </c>
      <c r="G44" s="326">
        <v>0</v>
      </c>
      <c r="H44" s="69">
        <f t="shared" si="6"/>
        <v>0</v>
      </c>
      <c r="I44" s="327">
        <v>0</v>
      </c>
      <c r="J44" s="69">
        <f t="shared" si="2"/>
        <v>0</v>
      </c>
      <c r="K44" s="328">
        <v>0</v>
      </c>
      <c r="L44" s="328">
        <v>0</v>
      </c>
      <c r="M44" s="83">
        <f t="shared" si="8"/>
        <v>0</v>
      </c>
      <c r="N44" s="329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26">
        <v>0</v>
      </c>
      <c r="G45" s="326">
        <v>0</v>
      </c>
      <c r="H45" s="69">
        <f t="shared" si="6"/>
        <v>0</v>
      </c>
      <c r="I45" s="327">
        <v>0</v>
      </c>
      <c r="J45" s="69">
        <f t="shared" si="2"/>
        <v>0</v>
      </c>
      <c r="K45" s="328">
        <v>0</v>
      </c>
      <c r="L45" s="328">
        <v>0</v>
      </c>
      <c r="M45" s="83">
        <f t="shared" si="8"/>
        <v>0</v>
      </c>
      <c r="N45" s="329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26">
        <v>0</v>
      </c>
      <c r="G46" s="326">
        <v>0</v>
      </c>
      <c r="H46" s="69">
        <f t="shared" si="6"/>
        <v>0</v>
      </c>
      <c r="I46" s="327">
        <v>0</v>
      </c>
      <c r="J46" s="69">
        <f t="shared" si="2"/>
        <v>0</v>
      </c>
      <c r="K46" s="328">
        <v>0</v>
      </c>
      <c r="L46" s="328">
        <v>0</v>
      </c>
      <c r="M46" s="83">
        <f t="shared" si="8"/>
        <v>0</v>
      </c>
      <c r="N46" s="329">
        <v>0</v>
      </c>
    </row>
    <row r="47" spans="2:14">
      <c r="B47" s="73"/>
      <c r="C47" s="73"/>
      <c r="D47" s="82" t="s">
        <v>7</v>
      </c>
      <c r="E47" s="75">
        <v>4</v>
      </c>
      <c r="F47" s="326">
        <v>0</v>
      </c>
      <c r="G47" s="326">
        <v>0</v>
      </c>
      <c r="H47" s="69">
        <f t="shared" si="6"/>
        <v>0</v>
      </c>
      <c r="I47" s="327">
        <v>0</v>
      </c>
      <c r="J47" s="69">
        <f t="shared" si="2"/>
        <v>0</v>
      </c>
      <c r="K47" s="328">
        <v>0</v>
      </c>
      <c r="L47" s="328">
        <v>0</v>
      </c>
      <c r="M47" s="83">
        <f t="shared" si="8"/>
        <v>0</v>
      </c>
      <c r="N47" s="329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26">
        <v>0</v>
      </c>
      <c r="G48" s="326">
        <v>0</v>
      </c>
      <c r="H48" s="69">
        <f t="shared" si="6"/>
        <v>0</v>
      </c>
      <c r="I48" s="327">
        <v>0</v>
      </c>
      <c r="J48" s="69">
        <f t="shared" si="2"/>
        <v>0</v>
      </c>
      <c r="K48" s="328">
        <v>0</v>
      </c>
      <c r="L48" s="328">
        <v>0</v>
      </c>
      <c r="M48" s="83">
        <f t="shared" si="8"/>
        <v>0</v>
      </c>
      <c r="N48" s="329">
        <v>0</v>
      </c>
    </row>
    <row r="49" spans="2:14">
      <c r="B49" s="73"/>
      <c r="C49" s="73"/>
      <c r="D49" s="82" t="s">
        <v>3</v>
      </c>
      <c r="E49" s="75">
        <v>2</v>
      </c>
      <c r="F49" s="326">
        <v>0</v>
      </c>
      <c r="G49" s="326">
        <v>0</v>
      </c>
      <c r="H49" s="69">
        <f t="shared" si="6"/>
        <v>0</v>
      </c>
      <c r="I49" s="327">
        <v>0</v>
      </c>
      <c r="J49" s="69">
        <f t="shared" si="2"/>
        <v>0</v>
      </c>
      <c r="K49" s="328">
        <v>0</v>
      </c>
      <c r="L49" s="328">
        <v>0</v>
      </c>
      <c r="M49" s="83">
        <f t="shared" si="8"/>
        <v>0</v>
      </c>
      <c r="N49" s="329">
        <v>0</v>
      </c>
    </row>
    <row r="50" spans="2:14">
      <c r="B50" s="78"/>
      <c r="C50" s="82"/>
      <c r="D50" s="78"/>
      <c r="E50" s="79">
        <v>1</v>
      </c>
      <c r="F50" s="326">
        <v>0</v>
      </c>
      <c r="G50" s="326">
        <v>0</v>
      </c>
      <c r="H50" s="97">
        <f t="shared" si="6"/>
        <v>0</v>
      </c>
      <c r="I50" s="327">
        <v>0</v>
      </c>
      <c r="J50" s="97">
        <f t="shared" si="2"/>
        <v>0</v>
      </c>
      <c r="K50" s="328">
        <v>0</v>
      </c>
      <c r="L50" s="328">
        <v>0</v>
      </c>
      <c r="M50" s="98">
        <f t="shared" si="8"/>
        <v>0</v>
      </c>
      <c r="N50" s="329">
        <v>0</v>
      </c>
    </row>
    <row r="51" spans="2:14" ht="15" customHeight="1">
      <c r="B51" s="462" t="s">
        <v>20</v>
      </c>
      <c r="C51" s="462"/>
      <c r="D51" s="462"/>
      <c r="E51" s="462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</row>
    <row r="53" spans="2:14" ht="15" customHeight="1">
      <c r="B53" s="460" t="s">
        <v>36</v>
      </c>
      <c r="C53" s="460"/>
      <c r="D53" s="460"/>
      <c r="E53" s="460"/>
      <c r="F53" s="90">
        <f>+F23+F37+F51+F52</f>
        <v>492</v>
      </c>
      <c r="G53" s="90">
        <f t="shared" ref="G53:J53" si="10">+G23+G37+G51+G52</f>
        <v>63</v>
      </c>
      <c r="H53" s="90">
        <f t="shared" si="10"/>
        <v>555</v>
      </c>
      <c r="I53" s="90">
        <f t="shared" si="10"/>
        <v>0</v>
      </c>
      <c r="J53" s="90">
        <f t="shared" si="10"/>
        <v>555</v>
      </c>
      <c r="K53" s="90">
        <f>+K23+K37+K51+K52</f>
        <v>74</v>
      </c>
      <c r="L53" s="90">
        <f t="shared" ref="L53:N53" si="11">+L23+L37+L51+L52</f>
        <v>21</v>
      </c>
      <c r="M53" s="90">
        <f t="shared" si="11"/>
        <v>95</v>
      </c>
      <c r="N53" s="90">
        <f t="shared" si="11"/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M4" sqref="M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83" t="s">
        <v>32</v>
      </c>
      <c r="C1" s="184"/>
      <c r="D1" s="184"/>
      <c r="E1" s="184"/>
      <c r="F1" s="184"/>
      <c r="G1" s="185"/>
      <c r="H1" s="185"/>
      <c r="I1" s="186"/>
      <c r="J1" s="49"/>
      <c r="K1" s="49"/>
      <c r="L1" s="49"/>
      <c r="M1" s="49"/>
      <c r="N1" s="49"/>
    </row>
    <row r="2" spans="2:14" ht="15">
      <c r="B2" s="187" t="s">
        <v>39</v>
      </c>
      <c r="C2" s="188"/>
      <c r="D2" s="188"/>
      <c r="E2" s="188"/>
      <c r="F2" s="189" t="s">
        <v>65</v>
      </c>
      <c r="G2" s="188"/>
      <c r="H2" s="190"/>
      <c r="I2" s="191"/>
      <c r="J2" s="49"/>
      <c r="K2" s="49"/>
      <c r="L2" s="49"/>
      <c r="M2" s="49"/>
      <c r="N2" s="49"/>
    </row>
    <row r="3" spans="2:14">
      <c r="B3" s="187" t="s">
        <v>40</v>
      </c>
      <c r="C3" s="455" t="s">
        <v>45</v>
      </c>
      <c r="D3" s="455"/>
      <c r="E3" s="455"/>
      <c r="F3" s="455"/>
      <c r="G3" s="455"/>
      <c r="H3" s="455"/>
      <c r="I3" s="456"/>
    </row>
    <row r="4" spans="2:14">
      <c r="B4" s="192" t="s">
        <v>41</v>
      </c>
      <c r="C4" s="193"/>
      <c r="D4" s="194">
        <v>45291</v>
      </c>
      <c r="E4" s="195"/>
      <c r="F4" s="195"/>
      <c r="G4" s="196"/>
      <c r="H4" s="196"/>
      <c r="I4" s="197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70">
        <v>207</v>
      </c>
      <c r="G10" s="70">
        <v>0</v>
      </c>
      <c r="H10" s="198">
        <f>F10+G10</f>
        <v>207</v>
      </c>
      <c r="I10" s="70">
        <v>0</v>
      </c>
      <c r="J10" s="198">
        <f>H10+I10</f>
        <v>207</v>
      </c>
      <c r="K10" s="84">
        <v>73</v>
      </c>
      <c r="L10" s="84">
        <v>10</v>
      </c>
      <c r="M10" s="201">
        <f t="shared" ref="M10:M12" si="0">K10+L10</f>
        <v>83</v>
      </c>
      <c r="N10" s="84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70">
        <v>18</v>
      </c>
      <c r="G11" s="70">
        <v>0</v>
      </c>
      <c r="H11" s="198">
        <f t="shared" ref="H11:H22" si="1">F11+G11</f>
        <v>18</v>
      </c>
      <c r="I11" s="70">
        <v>0</v>
      </c>
      <c r="J11" s="198">
        <f t="shared" ref="J11:J50" si="2">H11+I11</f>
        <v>18</v>
      </c>
      <c r="K11" s="84">
        <v>0</v>
      </c>
      <c r="L11" s="84">
        <v>0</v>
      </c>
      <c r="M11" s="201">
        <f t="shared" si="0"/>
        <v>0</v>
      </c>
      <c r="N11" s="8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70">
        <v>15</v>
      </c>
      <c r="G12" s="70">
        <v>0</v>
      </c>
      <c r="H12" s="198">
        <f t="shared" si="1"/>
        <v>15</v>
      </c>
      <c r="I12" s="70">
        <v>0</v>
      </c>
      <c r="J12" s="198">
        <f t="shared" si="2"/>
        <v>15</v>
      </c>
      <c r="K12" s="84">
        <v>0</v>
      </c>
      <c r="L12" s="84">
        <v>0</v>
      </c>
      <c r="M12" s="201">
        <f t="shared" si="0"/>
        <v>0</v>
      </c>
      <c r="N12" s="8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70">
        <v>23</v>
      </c>
      <c r="G13" s="70">
        <v>0</v>
      </c>
      <c r="H13" s="198">
        <f t="shared" si="1"/>
        <v>23</v>
      </c>
      <c r="I13" s="70">
        <v>0</v>
      </c>
      <c r="J13" s="198">
        <f t="shared" si="2"/>
        <v>23</v>
      </c>
      <c r="K13" s="84">
        <v>0</v>
      </c>
      <c r="L13" s="84">
        <v>1</v>
      </c>
      <c r="M13" s="201">
        <f>K13+L13</f>
        <v>1</v>
      </c>
      <c r="N13" s="84">
        <v>1</v>
      </c>
    </row>
    <row r="14" spans="2:14">
      <c r="B14" s="73" t="s">
        <v>3</v>
      </c>
      <c r="C14" s="74"/>
      <c r="D14" s="77" t="s">
        <v>25</v>
      </c>
      <c r="E14" s="75">
        <v>9</v>
      </c>
      <c r="F14" s="70">
        <v>4</v>
      </c>
      <c r="G14" s="70">
        <v>0</v>
      </c>
      <c r="H14" s="198">
        <f t="shared" si="1"/>
        <v>4</v>
      </c>
      <c r="I14" s="70">
        <v>0</v>
      </c>
      <c r="J14" s="198">
        <f t="shared" si="2"/>
        <v>4</v>
      </c>
      <c r="K14" s="84">
        <v>0</v>
      </c>
      <c r="L14" s="84">
        <v>0</v>
      </c>
      <c r="M14" s="201">
        <f t="shared" ref="M14:M22" si="3">K14+L14</f>
        <v>0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70">
        <v>13</v>
      </c>
      <c r="G15" s="70">
        <v>0</v>
      </c>
      <c r="H15" s="198">
        <f t="shared" si="1"/>
        <v>13</v>
      </c>
      <c r="I15" s="70">
        <v>0</v>
      </c>
      <c r="J15" s="198">
        <f t="shared" si="2"/>
        <v>13</v>
      </c>
      <c r="K15" s="84">
        <v>0</v>
      </c>
      <c r="L15" s="84">
        <v>0</v>
      </c>
      <c r="M15" s="201">
        <f t="shared" si="3"/>
        <v>0</v>
      </c>
      <c r="N15" s="8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70">
        <v>2</v>
      </c>
      <c r="G16" s="70">
        <v>0</v>
      </c>
      <c r="H16" s="198">
        <f t="shared" si="1"/>
        <v>2</v>
      </c>
      <c r="I16" s="70">
        <v>0</v>
      </c>
      <c r="J16" s="198">
        <f t="shared" si="2"/>
        <v>2</v>
      </c>
      <c r="K16" s="84">
        <v>1</v>
      </c>
      <c r="L16" s="84">
        <v>0</v>
      </c>
      <c r="M16" s="201">
        <f t="shared" si="3"/>
        <v>1</v>
      </c>
      <c r="N16" s="8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70">
        <v>2</v>
      </c>
      <c r="G17" s="70">
        <v>0</v>
      </c>
      <c r="H17" s="198">
        <f t="shared" si="1"/>
        <v>2</v>
      </c>
      <c r="I17" s="70">
        <v>0</v>
      </c>
      <c r="J17" s="198">
        <f t="shared" si="2"/>
        <v>2</v>
      </c>
      <c r="K17" s="84">
        <v>0</v>
      </c>
      <c r="L17" s="84">
        <v>0</v>
      </c>
      <c r="M17" s="201">
        <f t="shared" si="3"/>
        <v>0</v>
      </c>
      <c r="N17" s="8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70">
        <v>0</v>
      </c>
      <c r="G18" s="70">
        <v>0</v>
      </c>
      <c r="H18" s="198">
        <f t="shared" si="1"/>
        <v>0</v>
      </c>
      <c r="I18" s="70">
        <v>0</v>
      </c>
      <c r="J18" s="198">
        <f t="shared" si="2"/>
        <v>0</v>
      </c>
      <c r="K18" s="84">
        <v>0</v>
      </c>
      <c r="L18" s="84">
        <v>0</v>
      </c>
      <c r="M18" s="201">
        <f t="shared" si="3"/>
        <v>0</v>
      </c>
      <c r="N18" s="84">
        <v>0</v>
      </c>
    </row>
    <row r="19" spans="2:14">
      <c r="B19" s="73"/>
      <c r="C19" s="74"/>
      <c r="D19" s="77" t="s">
        <v>12</v>
      </c>
      <c r="E19" s="75">
        <v>4</v>
      </c>
      <c r="F19" s="70">
        <v>0</v>
      </c>
      <c r="G19" s="70">
        <v>0</v>
      </c>
      <c r="H19" s="198">
        <f t="shared" si="1"/>
        <v>0</v>
      </c>
      <c r="I19" s="70">
        <v>0</v>
      </c>
      <c r="J19" s="198">
        <f t="shared" si="2"/>
        <v>0</v>
      </c>
      <c r="K19" s="84">
        <v>0</v>
      </c>
      <c r="L19" s="84">
        <v>0</v>
      </c>
      <c r="M19" s="201">
        <f t="shared" si="3"/>
        <v>0</v>
      </c>
      <c r="N19" s="84">
        <v>0</v>
      </c>
    </row>
    <row r="20" spans="2:14">
      <c r="B20" s="73"/>
      <c r="C20" s="74" t="s">
        <v>1</v>
      </c>
      <c r="D20" s="66"/>
      <c r="E20" s="75">
        <v>3</v>
      </c>
      <c r="F20" s="70">
        <v>0</v>
      </c>
      <c r="G20" s="70">
        <v>13</v>
      </c>
      <c r="H20" s="198">
        <f t="shared" si="1"/>
        <v>13</v>
      </c>
      <c r="I20" s="70">
        <v>0</v>
      </c>
      <c r="J20" s="198">
        <f t="shared" si="2"/>
        <v>13</v>
      </c>
      <c r="K20" s="84">
        <v>0</v>
      </c>
      <c r="L20" s="84">
        <v>0</v>
      </c>
      <c r="M20" s="201">
        <f t="shared" si="3"/>
        <v>0</v>
      </c>
      <c r="N20" s="84">
        <v>0</v>
      </c>
    </row>
    <row r="21" spans="2:14">
      <c r="B21" s="73"/>
      <c r="C21" s="74"/>
      <c r="D21" s="66"/>
      <c r="E21" s="75">
        <v>2</v>
      </c>
      <c r="F21" s="70">
        <v>0</v>
      </c>
      <c r="G21" s="70">
        <v>0</v>
      </c>
      <c r="H21" s="198">
        <f t="shared" si="1"/>
        <v>0</v>
      </c>
      <c r="I21" s="70">
        <v>0</v>
      </c>
      <c r="J21" s="198">
        <f t="shared" si="2"/>
        <v>0</v>
      </c>
      <c r="K21" s="84">
        <v>0</v>
      </c>
      <c r="L21" s="84">
        <v>0</v>
      </c>
      <c r="M21" s="201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14</v>
      </c>
      <c r="H22" s="198">
        <f t="shared" si="1"/>
        <v>14</v>
      </c>
      <c r="I22" s="70">
        <v>2</v>
      </c>
      <c r="J22" s="198">
        <f t="shared" si="2"/>
        <v>16</v>
      </c>
      <c r="K22" s="84">
        <v>0</v>
      </c>
      <c r="L22" s="84">
        <v>0</v>
      </c>
      <c r="M22" s="201">
        <f t="shared" si="3"/>
        <v>0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198">
        <f>SUM(F10:F22)</f>
        <v>284</v>
      </c>
      <c r="G23" s="198">
        <f>SUM(G10:G22)</f>
        <v>27</v>
      </c>
      <c r="H23" s="206">
        <f>SUM(H10:H22)</f>
        <v>311</v>
      </c>
      <c r="I23" s="198">
        <f t="shared" ref="I23:N23" si="4">SUM(I10:I22)</f>
        <v>2</v>
      </c>
      <c r="J23" s="206">
        <f>SUM(J10:J22)</f>
        <v>313</v>
      </c>
      <c r="K23" s="207">
        <f>SUM(K10:K22)</f>
        <v>74</v>
      </c>
      <c r="L23" s="207">
        <f>SUM(L10:L22)</f>
        <v>11</v>
      </c>
      <c r="M23" s="198">
        <f t="shared" si="4"/>
        <v>85</v>
      </c>
      <c r="N23" s="198">
        <f t="shared" si="4"/>
        <v>11</v>
      </c>
    </row>
    <row r="24" spans="2:14">
      <c r="B24" s="73"/>
      <c r="C24" s="73"/>
      <c r="D24" s="82"/>
      <c r="E24" s="78">
        <v>13</v>
      </c>
      <c r="F24" s="70">
        <v>272</v>
      </c>
      <c r="G24" s="70">
        <v>0</v>
      </c>
      <c r="H24" s="198">
        <f>F24+G24</f>
        <v>272</v>
      </c>
      <c r="I24" s="70">
        <v>0</v>
      </c>
      <c r="J24" s="198">
        <f t="shared" si="2"/>
        <v>272</v>
      </c>
      <c r="K24" s="84">
        <v>90</v>
      </c>
      <c r="L24" s="84">
        <v>12</v>
      </c>
      <c r="M24" s="208">
        <f t="shared" ref="M24:M36" si="5">K24+L24</f>
        <v>102</v>
      </c>
      <c r="N24" s="84">
        <v>17</v>
      </c>
    </row>
    <row r="25" spans="2:14">
      <c r="B25" s="73"/>
      <c r="C25" s="73" t="s">
        <v>0</v>
      </c>
      <c r="D25" s="82"/>
      <c r="E25" s="75">
        <v>12</v>
      </c>
      <c r="F25" s="70">
        <v>21</v>
      </c>
      <c r="G25" s="70">
        <v>0</v>
      </c>
      <c r="H25" s="198">
        <f t="shared" ref="H25:H50" si="6">F25+G25</f>
        <v>21</v>
      </c>
      <c r="I25" s="70">
        <v>0</v>
      </c>
      <c r="J25" s="198">
        <f t="shared" si="2"/>
        <v>21</v>
      </c>
      <c r="K25" s="84">
        <v>0</v>
      </c>
      <c r="L25" s="84">
        <v>0</v>
      </c>
      <c r="M25" s="208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70">
        <v>12</v>
      </c>
      <c r="G26" s="70">
        <v>0</v>
      </c>
      <c r="H26" s="198">
        <f t="shared" si="6"/>
        <v>12</v>
      </c>
      <c r="I26" s="70">
        <v>0</v>
      </c>
      <c r="J26" s="198">
        <f t="shared" si="2"/>
        <v>12</v>
      </c>
      <c r="K26" s="84">
        <v>1</v>
      </c>
      <c r="L26" s="84">
        <v>0</v>
      </c>
      <c r="M26" s="208">
        <f t="shared" si="5"/>
        <v>1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70">
        <v>15</v>
      </c>
      <c r="G27" s="70">
        <v>0</v>
      </c>
      <c r="H27" s="198">
        <f t="shared" si="6"/>
        <v>15</v>
      </c>
      <c r="I27" s="70">
        <v>0</v>
      </c>
      <c r="J27" s="198">
        <f t="shared" si="2"/>
        <v>15</v>
      </c>
      <c r="K27" s="84">
        <v>1</v>
      </c>
      <c r="L27" s="84">
        <v>0</v>
      </c>
      <c r="M27" s="208">
        <f t="shared" si="5"/>
        <v>1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70">
        <v>9</v>
      </c>
      <c r="G28" s="70">
        <v>0</v>
      </c>
      <c r="H28" s="198">
        <f t="shared" si="6"/>
        <v>9</v>
      </c>
      <c r="I28" s="70">
        <v>0</v>
      </c>
      <c r="J28" s="198">
        <f t="shared" si="2"/>
        <v>9</v>
      </c>
      <c r="K28" s="84">
        <v>0</v>
      </c>
      <c r="L28" s="84">
        <v>0</v>
      </c>
      <c r="M28" s="208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70">
        <v>10</v>
      </c>
      <c r="G29" s="70">
        <v>0</v>
      </c>
      <c r="H29" s="198">
        <f t="shared" si="6"/>
        <v>10</v>
      </c>
      <c r="I29" s="70">
        <v>0</v>
      </c>
      <c r="J29" s="198">
        <f t="shared" si="2"/>
        <v>10</v>
      </c>
      <c r="K29" s="84">
        <v>0</v>
      </c>
      <c r="L29" s="84">
        <v>0</v>
      </c>
      <c r="M29" s="208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70">
        <v>3</v>
      </c>
      <c r="G30" s="70">
        <v>0</v>
      </c>
      <c r="H30" s="198">
        <f t="shared" si="6"/>
        <v>3</v>
      </c>
      <c r="I30" s="70">
        <v>0</v>
      </c>
      <c r="J30" s="198">
        <f t="shared" si="2"/>
        <v>3</v>
      </c>
      <c r="K30" s="84">
        <v>0</v>
      </c>
      <c r="L30" s="84">
        <v>0</v>
      </c>
      <c r="M30" s="208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70">
        <v>5</v>
      </c>
      <c r="G31" s="70">
        <v>0</v>
      </c>
      <c r="H31" s="198">
        <f t="shared" si="6"/>
        <v>5</v>
      </c>
      <c r="I31" s="70">
        <v>0</v>
      </c>
      <c r="J31" s="198">
        <f t="shared" si="2"/>
        <v>5</v>
      </c>
      <c r="K31" s="84">
        <v>0</v>
      </c>
      <c r="L31" s="84">
        <v>1</v>
      </c>
      <c r="M31" s="208">
        <f t="shared" si="5"/>
        <v>1</v>
      </c>
      <c r="N31" s="84">
        <v>2</v>
      </c>
    </row>
    <row r="32" spans="2:14">
      <c r="B32" s="73" t="s">
        <v>9</v>
      </c>
      <c r="C32" s="79"/>
      <c r="D32" s="82"/>
      <c r="E32" s="75">
        <v>5</v>
      </c>
      <c r="F32" s="70">
        <v>0</v>
      </c>
      <c r="G32" s="70">
        <v>0</v>
      </c>
      <c r="H32" s="198">
        <f t="shared" si="6"/>
        <v>0</v>
      </c>
      <c r="I32" s="70">
        <v>0</v>
      </c>
      <c r="J32" s="198">
        <f t="shared" si="2"/>
        <v>0</v>
      </c>
      <c r="K32" s="84">
        <v>0</v>
      </c>
      <c r="L32" s="84">
        <v>0</v>
      </c>
      <c r="M32" s="208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70">
        <v>0</v>
      </c>
      <c r="G33" s="70">
        <v>0</v>
      </c>
      <c r="H33" s="198">
        <f t="shared" si="6"/>
        <v>0</v>
      </c>
      <c r="I33" s="70">
        <v>0</v>
      </c>
      <c r="J33" s="198">
        <f t="shared" si="2"/>
        <v>0</v>
      </c>
      <c r="K33" s="84">
        <v>0</v>
      </c>
      <c r="L33" s="84">
        <v>0</v>
      </c>
      <c r="M33" s="208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70">
        <v>0</v>
      </c>
      <c r="G34" s="70">
        <v>9</v>
      </c>
      <c r="H34" s="198">
        <f t="shared" si="6"/>
        <v>9</v>
      </c>
      <c r="I34" s="70">
        <v>0</v>
      </c>
      <c r="J34" s="198">
        <f t="shared" si="2"/>
        <v>9</v>
      </c>
      <c r="K34" s="84">
        <v>0</v>
      </c>
      <c r="L34" s="84">
        <v>0</v>
      </c>
      <c r="M34" s="208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70">
        <v>0</v>
      </c>
      <c r="G35" s="70">
        <v>4</v>
      </c>
      <c r="H35" s="198">
        <f t="shared" si="6"/>
        <v>4</v>
      </c>
      <c r="I35" s="70">
        <v>0</v>
      </c>
      <c r="J35" s="198">
        <f t="shared" si="2"/>
        <v>4</v>
      </c>
      <c r="K35" s="84">
        <v>0</v>
      </c>
      <c r="L35" s="84">
        <v>0</v>
      </c>
      <c r="M35" s="208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35</v>
      </c>
      <c r="H36" s="198">
        <f t="shared" si="6"/>
        <v>35</v>
      </c>
      <c r="I36" s="70">
        <v>5</v>
      </c>
      <c r="J36" s="198">
        <f>H36+I36</f>
        <v>40</v>
      </c>
      <c r="K36" s="84">
        <v>0</v>
      </c>
      <c r="L36" s="84">
        <v>0</v>
      </c>
      <c r="M36" s="208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6"/>
      <c r="F37" s="207">
        <f t="shared" ref="F37:N37" si="7">SUM(F24:F36)</f>
        <v>347</v>
      </c>
      <c r="G37" s="198">
        <f t="shared" si="7"/>
        <v>48</v>
      </c>
      <c r="H37" s="209">
        <f t="shared" si="7"/>
        <v>395</v>
      </c>
      <c r="I37" s="210">
        <f t="shared" si="7"/>
        <v>5</v>
      </c>
      <c r="J37" s="206">
        <f t="shared" si="7"/>
        <v>400</v>
      </c>
      <c r="K37" s="207">
        <f t="shared" si="7"/>
        <v>92</v>
      </c>
      <c r="L37" s="198">
        <f t="shared" si="7"/>
        <v>13</v>
      </c>
      <c r="M37" s="206">
        <f t="shared" si="7"/>
        <v>105</v>
      </c>
      <c r="N37" s="207">
        <f t="shared" si="7"/>
        <v>19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198">
        <f t="shared" si="6"/>
        <v>0</v>
      </c>
      <c r="I38" s="70">
        <v>0</v>
      </c>
      <c r="J38" s="198">
        <f t="shared" si="2"/>
        <v>0</v>
      </c>
      <c r="K38" s="84">
        <v>0</v>
      </c>
      <c r="L38" s="84">
        <v>1</v>
      </c>
      <c r="M38" s="208">
        <f>K38+L38</f>
        <v>1</v>
      </c>
      <c r="N38" s="84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198">
        <f t="shared" si="6"/>
        <v>0</v>
      </c>
      <c r="I39" s="70">
        <v>0</v>
      </c>
      <c r="J39" s="198">
        <f t="shared" si="2"/>
        <v>0</v>
      </c>
      <c r="K39" s="84">
        <v>0</v>
      </c>
      <c r="L39" s="84">
        <v>0</v>
      </c>
      <c r="M39" s="208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198">
        <f t="shared" si="6"/>
        <v>0</v>
      </c>
      <c r="I40" s="70">
        <v>0</v>
      </c>
      <c r="J40" s="198">
        <f t="shared" si="2"/>
        <v>0</v>
      </c>
      <c r="K40" s="84">
        <v>0</v>
      </c>
      <c r="L40" s="84">
        <v>0</v>
      </c>
      <c r="M40" s="208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198">
        <f t="shared" si="6"/>
        <v>0</v>
      </c>
      <c r="I41" s="70">
        <v>0</v>
      </c>
      <c r="J41" s="198">
        <f t="shared" si="2"/>
        <v>0</v>
      </c>
      <c r="K41" s="84">
        <v>0</v>
      </c>
      <c r="L41" s="84">
        <v>0</v>
      </c>
      <c r="M41" s="208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198">
        <f t="shared" si="6"/>
        <v>0</v>
      </c>
      <c r="I42" s="70">
        <v>0</v>
      </c>
      <c r="J42" s="198">
        <f t="shared" si="2"/>
        <v>0</v>
      </c>
      <c r="K42" s="84">
        <v>0</v>
      </c>
      <c r="L42" s="84">
        <v>0</v>
      </c>
      <c r="M42" s="208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198">
        <f t="shared" si="6"/>
        <v>0</v>
      </c>
      <c r="I43" s="70">
        <v>0</v>
      </c>
      <c r="J43" s="198">
        <f t="shared" si="2"/>
        <v>0</v>
      </c>
      <c r="K43" s="84">
        <v>0</v>
      </c>
      <c r="L43" s="84">
        <v>0</v>
      </c>
      <c r="M43" s="208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198">
        <f t="shared" si="6"/>
        <v>0</v>
      </c>
      <c r="I44" s="70">
        <v>0</v>
      </c>
      <c r="J44" s="198">
        <f t="shared" si="2"/>
        <v>0</v>
      </c>
      <c r="K44" s="84">
        <v>0</v>
      </c>
      <c r="L44" s="84">
        <v>0</v>
      </c>
      <c r="M44" s="208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198">
        <f t="shared" si="6"/>
        <v>0</v>
      </c>
      <c r="I45" s="70">
        <v>0</v>
      </c>
      <c r="J45" s="198">
        <f t="shared" si="2"/>
        <v>0</v>
      </c>
      <c r="K45" s="84">
        <v>0</v>
      </c>
      <c r="L45" s="84">
        <v>0</v>
      </c>
      <c r="M45" s="208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198">
        <f t="shared" si="6"/>
        <v>0</v>
      </c>
      <c r="I46" s="70">
        <v>0</v>
      </c>
      <c r="J46" s="198">
        <f t="shared" si="2"/>
        <v>0</v>
      </c>
      <c r="K46" s="84">
        <v>0</v>
      </c>
      <c r="L46" s="84">
        <v>0</v>
      </c>
      <c r="M46" s="208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198">
        <f t="shared" si="6"/>
        <v>0</v>
      </c>
      <c r="I47" s="70">
        <v>0</v>
      </c>
      <c r="J47" s="198">
        <f t="shared" si="2"/>
        <v>0</v>
      </c>
      <c r="K47" s="84">
        <v>0</v>
      </c>
      <c r="L47" s="84">
        <v>0</v>
      </c>
      <c r="M47" s="208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198">
        <f t="shared" si="6"/>
        <v>0</v>
      </c>
      <c r="I48" s="70">
        <v>0</v>
      </c>
      <c r="J48" s="198">
        <f t="shared" si="2"/>
        <v>0</v>
      </c>
      <c r="K48" s="84">
        <v>0</v>
      </c>
      <c r="L48" s="84">
        <v>0</v>
      </c>
      <c r="M48" s="208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198">
        <f t="shared" si="6"/>
        <v>0</v>
      </c>
      <c r="I49" s="70">
        <v>0</v>
      </c>
      <c r="J49" s="198">
        <f t="shared" si="2"/>
        <v>0</v>
      </c>
      <c r="K49" s="84">
        <v>0</v>
      </c>
      <c r="L49" s="84">
        <v>0</v>
      </c>
      <c r="M49" s="208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211">
        <f t="shared" si="6"/>
        <v>0</v>
      </c>
      <c r="I50" s="70">
        <v>4</v>
      </c>
      <c r="J50" s="211">
        <f t="shared" si="2"/>
        <v>4</v>
      </c>
      <c r="K50" s="84">
        <v>0</v>
      </c>
      <c r="L50" s="84">
        <v>0</v>
      </c>
      <c r="M50" s="212">
        <f t="shared" si="8"/>
        <v>0</v>
      </c>
      <c r="N50" s="84">
        <v>0</v>
      </c>
    </row>
    <row r="51" spans="2:14" ht="15" customHeight="1">
      <c r="B51" s="462" t="s">
        <v>20</v>
      </c>
      <c r="C51" s="462"/>
      <c r="D51" s="462"/>
      <c r="E51" s="462"/>
      <c r="F51" s="198">
        <f t="shared" ref="F51:N51" si="9">SUM(F38:F50)</f>
        <v>0</v>
      </c>
      <c r="G51" s="198">
        <f t="shared" si="9"/>
        <v>0</v>
      </c>
      <c r="H51" s="198">
        <f t="shared" si="9"/>
        <v>0</v>
      </c>
      <c r="I51" s="198">
        <f t="shared" si="9"/>
        <v>4</v>
      </c>
      <c r="J51" s="198">
        <f t="shared" si="9"/>
        <v>4</v>
      </c>
      <c r="K51" s="198">
        <f t="shared" si="9"/>
        <v>0</v>
      </c>
      <c r="L51" s="198">
        <f t="shared" si="9"/>
        <v>1</v>
      </c>
      <c r="M51" s="198">
        <f t="shared" si="9"/>
        <v>1</v>
      </c>
      <c r="N51" s="198">
        <f t="shared" si="9"/>
        <v>2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3</v>
      </c>
      <c r="H52" s="70">
        <v>0</v>
      </c>
      <c r="I52" s="70">
        <v>0</v>
      </c>
      <c r="J52" s="70"/>
      <c r="K52" s="70">
        <v>0</v>
      </c>
      <c r="L52" s="70">
        <v>1</v>
      </c>
      <c r="M52" s="70">
        <v>0</v>
      </c>
      <c r="N52" s="70">
        <v>1</v>
      </c>
    </row>
    <row r="53" spans="2:14" ht="15" customHeight="1">
      <c r="B53" s="460" t="s">
        <v>36</v>
      </c>
      <c r="C53" s="460"/>
      <c r="D53" s="460"/>
      <c r="E53" s="460"/>
      <c r="F53" s="213">
        <f>+F23+F37+F51+F52</f>
        <v>631</v>
      </c>
      <c r="G53" s="213">
        <f t="shared" ref="G53:J53" si="10">+G23+G37+G51+G52</f>
        <v>78</v>
      </c>
      <c r="H53" s="213">
        <f t="shared" si="10"/>
        <v>706</v>
      </c>
      <c r="I53" s="213">
        <f t="shared" si="10"/>
        <v>11</v>
      </c>
      <c r="J53" s="213">
        <f t="shared" si="10"/>
        <v>717</v>
      </c>
      <c r="K53" s="213">
        <f>+K23+K37+K51+K52</f>
        <v>166</v>
      </c>
      <c r="L53" s="213">
        <f t="shared" ref="L53:N53" si="11">+L23+L37+L51+L52</f>
        <v>26</v>
      </c>
      <c r="M53" s="213">
        <f t="shared" si="11"/>
        <v>191</v>
      </c>
      <c r="N53" s="213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10" zoomScaleNormal="100" workbookViewId="0">
      <selection activeCell="L59" sqref="L5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99" t="s">
        <v>32</v>
      </c>
      <c r="C1" s="100"/>
      <c r="D1" s="100"/>
      <c r="E1" s="100"/>
      <c r="F1" s="100"/>
      <c r="G1" s="101"/>
      <c r="H1" s="101"/>
      <c r="I1" s="102"/>
      <c r="J1" s="49"/>
      <c r="K1" s="49"/>
      <c r="L1" s="49"/>
      <c r="M1" s="49"/>
      <c r="N1" s="49"/>
    </row>
    <row r="2" spans="2:14" ht="15">
      <c r="B2" s="50" t="s">
        <v>47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46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3" t="s">
        <v>16</v>
      </c>
      <c r="G9" s="93" t="s">
        <v>17</v>
      </c>
      <c r="H9" s="93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70">
        <v>463</v>
      </c>
      <c r="G10" s="70">
        <v>0</v>
      </c>
      <c r="H10" s="69">
        <f>F10+G10</f>
        <v>463</v>
      </c>
      <c r="I10" s="70">
        <v>0</v>
      </c>
      <c r="J10" s="69">
        <f>H10+I10</f>
        <v>463</v>
      </c>
      <c r="K10" s="84">
        <v>358</v>
      </c>
      <c r="L10" s="84">
        <v>73</v>
      </c>
      <c r="M10" s="72">
        <f t="shared" ref="M10:M12" si="0">K10+L10</f>
        <v>431</v>
      </c>
      <c r="N10" s="84">
        <v>87</v>
      </c>
    </row>
    <row r="11" spans="2:14">
      <c r="B11" s="73" t="s">
        <v>1</v>
      </c>
      <c r="C11" s="74" t="s">
        <v>0</v>
      </c>
      <c r="D11" s="66"/>
      <c r="E11" s="94">
        <v>12</v>
      </c>
      <c r="F11" s="70">
        <v>22</v>
      </c>
      <c r="G11" s="70">
        <v>0</v>
      </c>
      <c r="H11" s="69">
        <f t="shared" ref="H11:H22" si="1">F11+G11</f>
        <v>22</v>
      </c>
      <c r="I11" s="70">
        <v>0</v>
      </c>
      <c r="J11" s="69">
        <f t="shared" ref="J11:J50" si="2">H11+I11</f>
        <v>22</v>
      </c>
      <c r="K11" s="84">
        <v>3</v>
      </c>
      <c r="L11" s="84">
        <v>0</v>
      </c>
      <c r="M11" s="72">
        <f t="shared" si="0"/>
        <v>3</v>
      </c>
      <c r="N11" s="84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70">
        <v>47</v>
      </c>
      <c r="G12" s="70">
        <v>0</v>
      </c>
      <c r="H12" s="69">
        <f t="shared" si="1"/>
        <v>47</v>
      </c>
      <c r="I12" s="70">
        <v>0</v>
      </c>
      <c r="J12" s="69">
        <f t="shared" si="2"/>
        <v>47</v>
      </c>
      <c r="K12" s="84">
        <v>1</v>
      </c>
      <c r="L12" s="84">
        <v>0</v>
      </c>
      <c r="M12" s="72">
        <f t="shared" si="0"/>
        <v>1</v>
      </c>
      <c r="N12" s="84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70">
        <v>72</v>
      </c>
      <c r="G13" s="70">
        <v>0</v>
      </c>
      <c r="H13" s="69">
        <f t="shared" si="1"/>
        <v>72</v>
      </c>
      <c r="I13" s="70">
        <v>0</v>
      </c>
      <c r="J13" s="69">
        <f t="shared" si="2"/>
        <v>72</v>
      </c>
      <c r="K13" s="84">
        <v>0</v>
      </c>
      <c r="L13" s="84">
        <v>1</v>
      </c>
      <c r="M13" s="72">
        <f>K13+L13</f>
        <v>1</v>
      </c>
      <c r="N13" s="84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70">
        <v>30</v>
      </c>
      <c r="G14" s="70">
        <v>0</v>
      </c>
      <c r="H14" s="69">
        <f t="shared" si="1"/>
        <v>30</v>
      </c>
      <c r="I14" s="70">
        <v>0</v>
      </c>
      <c r="J14" s="69">
        <f t="shared" si="2"/>
        <v>30</v>
      </c>
      <c r="K14" s="84">
        <v>1</v>
      </c>
      <c r="L14" s="84">
        <v>1</v>
      </c>
      <c r="M14" s="72">
        <f t="shared" ref="M14:M22" si="3">K14+L14</f>
        <v>2</v>
      </c>
      <c r="N14" s="84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70">
        <v>23</v>
      </c>
      <c r="G15" s="70">
        <v>0</v>
      </c>
      <c r="H15" s="69">
        <f t="shared" si="1"/>
        <v>23</v>
      </c>
      <c r="I15" s="70">
        <v>0</v>
      </c>
      <c r="J15" s="69">
        <f t="shared" si="2"/>
        <v>23</v>
      </c>
      <c r="K15" s="84">
        <v>0</v>
      </c>
      <c r="L15" s="84">
        <v>0</v>
      </c>
      <c r="M15" s="72">
        <f t="shared" si="3"/>
        <v>0</v>
      </c>
      <c r="N15" s="84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70">
        <v>7</v>
      </c>
      <c r="G16" s="70">
        <v>0</v>
      </c>
      <c r="H16" s="69">
        <f t="shared" si="1"/>
        <v>7</v>
      </c>
      <c r="I16" s="70">
        <v>0</v>
      </c>
      <c r="J16" s="69">
        <f t="shared" si="2"/>
        <v>7</v>
      </c>
      <c r="K16" s="84">
        <v>1</v>
      </c>
      <c r="L16" s="84">
        <v>0</v>
      </c>
      <c r="M16" s="72">
        <f t="shared" si="3"/>
        <v>1</v>
      </c>
      <c r="N16" s="84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70">
        <v>14</v>
      </c>
      <c r="G17" s="70">
        <v>0</v>
      </c>
      <c r="H17" s="69">
        <f t="shared" si="1"/>
        <v>14</v>
      </c>
      <c r="I17" s="70">
        <v>0</v>
      </c>
      <c r="J17" s="69">
        <f t="shared" si="2"/>
        <v>14</v>
      </c>
      <c r="K17" s="84">
        <v>0</v>
      </c>
      <c r="L17" s="84">
        <v>0</v>
      </c>
      <c r="M17" s="72">
        <f t="shared" si="3"/>
        <v>0</v>
      </c>
      <c r="N17" s="84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70">
        <v>10</v>
      </c>
      <c r="G18" s="70">
        <v>0</v>
      </c>
      <c r="H18" s="69">
        <f t="shared" si="1"/>
        <v>10</v>
      </c>
      <c r="I18" s="70">
        <v>0</v>
      </c>
      <c r="J18" s="69">
        <f t="shared" si="2"/>
        <v>10</v>
      </c>
      <c r="K18" s="84">
        <v>0</v>
      </c>
      <c r="L18" s="84">
        <v>1</v>
      </c>
      <c r="M18" s="72">
        <f t="shared" si="3"/>
        <v>1</v>
      </c>
      <c r="N18" s="84">
        <v>1</v>
      </c>
    </row>
    <row r="19" spans="2:14">
      <c r="B19" s="73"/>
      <c r="C19" s="74"/>
      <c r="D19" s="77" t="s">
        <v>12</v>
      </c>
      <c r="E19" s="94">
        <v>4</v>
      </c>
      <c r="F19" s="70">
        <v>11</v>
      </c>
      <c r="G19" s="70">
        <v>0</v>
      </c>
      <c r="H19" s="69">
        <f t="shared" si="1"/>
        <v>11</v>
      </c>
      <c r="I19" s="70">
        <v>0</v>
      </c>
      <c r="J19" s="69">
        <f t="shared" si="2"/>
        <v>11</v>
      </c>
      <c r="K19" s="84">
        <v>0</v>
      </c>
      <c r="L19" s="84">
        <v>0</v>
      </c>
      <c r="M19" s="72">
        <f t="shared" si="3"/>
        <v>0</v>
      </c>
      <c r="N19" s="84">
        <v>0</v>
      </c>
    </row>
    <row r="20" spans="2:14">
      <c r="B20" s="73"/>
      <c r="C20" s="74" t="s">
        <v>1</v>
      </c>
      <c r="D20" s="66"/>
      <c r="E20" s="94">
        <v>3</v>
      </c>
      <c r="F20" s="70">
        <v>0</v>
      </c>
      <c r="G20" s="70">
        <v>27</v>
      </c>
      <c r="H20" s="69">
        <f t="shared" si="1"/>
        <v>27</v>
      </c>
      <c r="I20" s="70">
        <v>0</v>
      </c>
      <c r="J20" s="69">
        <f t="shared" si="2"/>
        <v>27</v>
      </c>
      <c r="K20" s="84">
        <v>0</v>
      </c>
      <c r="L20" s="84">
        <v>0</v>
      </c>
      <c r="M20" s="72">
        <f t="shared" si="3"/>
        <v>0</v>
      </c>
      <c r="N20" s="84">
        <v>0</v>
      </c>
    </row>
    <row r="21" spans="2:14">
      <c r="B21" s="73"/>
      <c r="C21" s="74"/>
      <c r="D21" s="66"/>
      <c r="E21" s="94">
        <v>2</v>
      </c>
      <c r="F21" s="70">
        <v>0</v>
      </c>
      <c r="G21" s="70">
        <v>17</v>
      </c>
      <c r="H21" s="69">
        <f t="shared" si="1"/>
        <v>17</v>
      </c>
      <c r="I21" s="70">
        <v>0</v>
      </c>
      <c r="J21" s="69">
        <f t="shared" si="2"/>
        <v>17</v>
      </c>
      <c r="K21" s="84">
        <v>0</v>
      </c>
      <c r="L21" s="84">
        <v>0</v>
      </c>
      <c r="M21" s="72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229</v>
      </c>
      <c r="H22" s="69">
        <f t="shared" si="1"/>
        <v>229</v>
      </c>
      <c r="I22" s="70">
        <v>81</v>
      </c>
      <c r="J22" s="69">
        <f t="shared" si="2"/>
        <v>310</v>
      </c>
      <c r="K22" s="84">
        <v>0</v>
      </c>
      <c r="L22" s="84">
        <v>0</v>
      </c>
      <c r="M22" s="72">
        <f t="shared" si="3"/>
        <v>0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699</v>
      </c>
      <c r="G23" s="69">
        <f>SUM(G10:G22)</f>
        <v>273</v>
      </c>
      <c r="H23" s="80">
        <f>SUM(H10:H22)</f>
        <v>972</v>
      </c>
      <c r="I23" s="69">
        <f t="shared" ref="I23:N23" si="4">SUM(I10:I22)</f>
        <v>81</v>
      </c>
      <c r="J23" s="80">
        <f>SUM(J10:J22)</f>
        <v>1053</v>
      </c>
      <c r="K23" s="81">
        <f>SUM(K10:K22)</f>
        <v>364</v>
      </c>
      <c r="L23" s="81">
        <f>SUM(L10:L22)</f>
        <v>76</v>
      </c>
      <c r="M23" s="69">
        <f t="shared" si="4"/>
        <v>440</v>
      </c>
      <c r="N23" s="69">
        <f t="shared" si="4"/>
        <v>90</v>
      </c>
    </row>
    <row r="24" spans="2:14">
      <c r="B24" s="73"/>
      <c r="C24" s="73"/>
      <c r="D24" s="82"/>
      <c r="E24" s="78">
        <v>13</v>
      </c>
      <c r="F24" s="70">
        <v>675</v>
      </c>
      <c r="G24" s="70">
        <v>39</v>
      </c>
      <c r="H24" s="69">
        <f>F24+G24</f>
        <v>714</v>
      </c>
      <c r="I24" s="70">
        <v>0</v>
      </c>
      <c r="J24" s="69">
        <f t="shared" si="2"/>
        <v>714</v>
      </c>
      <c r="K24" s="84">
        <v>705</v>
      </c>
      <c r="L24" s="84">
        <v>104</v>
      </c>
      <c r="M24" s="83">
        <f t="shared" ref="M24:M36" si="5">K24+L24</f>
        <v>809</v>
      </c>
      <c r="N24" s="84">
        <v>128</v>
      </c>
    </row>
    <row r="25" spans="2:14">
      <c r="B25" s="73"/>
      <c r="C25" s="73" t="s">
        <v>0</v>
      </c>
      <c r="D25" s="82"/>
      <c r="E25" s="94">
        <v>12</v>
      </c>
      <c r="F25" s="70">
        <v>23</v>
      </c>
      <c r="G25" s="70">
        <v>0</v>
      </c>
      <c r="H25" s="69">
        <f t="shared" ref="H25:H50" si="6">F25+G25</f>
        <v>23</v>
      </c>
      <c r="I25" s="70">
        <v>0</v>
      </c>
      <c r="J25" s="69">
        <f t="shared" si="2"/>
        <v>23</v>
      </c>
      <c r="K25" s="84">
        <v>0</v>
      </c>
      <c r="L25" s="84">
        <v>0</v>
      </c>
      <c r="M25" s="83">
        <f t="shared" si="5"/>
        <v>0</v>
      </c>
      <c r="N25" s="84">
        <v>0</v>
      </c>
    </row>
    <row r="26" spans="2:14">
      <c r="B26" s="73" t="s">
        <v>7</v>
      </c>
      <c r="C26" s="78"/>
      <c r="D26" s="82"/>
      <c r="E26" s="94">
        <v>11</v>
      </c>
      <c r="F26" s="70">
        <v>65</v>
      </c>
      <c r="G26" s="70">
        <v>0</v>
      </c>
      <c r="H26" s="69">
        <f t="shared" si="6"/>
        <v>65</v>
      </c>
      <c r="I26" s="70">
        <v>0</v>
      </c>
      <c r="J26" s="69">
        <f t="shared" si="2"/>
        <v>65</v>
      </c>
      <c r="K26" s="84">
        <v>2</v>
      </c>
      <c r="L26" s="84">
        <v>0</v>
      </c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70">
        <v>74</v>
      </c>
      <c r="G27" s="70">
        <v>0</v>
      </c>
      <c r="H27" s="69">
        <f t="shared" si="6"/>
        <v>74</v>
      </c>
      <c r="I27" s="70">
        <v>0</v>
      </c>
      <c r="J27" s="69">
        <f t="shared" si="2"/>
        <v>74</v>
      </c>
      <c r="K27" s="84">
        <v>4</v>
      </c>
      <c r="L27" s="84">
        <v>0</v>
      </c>
      <c r="M27" s="83">
        <f t="shared" si="5"/>
        <v>4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70">
        <v>69</v>
      </c>
      <c r="G28" s="70">
        <v>0</v>
      </c>
      <c r="H28" s="69">
        <f t="shared" si="6"/>
        <v>69</v>
      </c>
      <c r="I28" s="70">
        <v>0</v>
      </c>
      <c r="J28" s="69">
        <f t="shared" si="2"/>
        <v>69</v>
      </c>
      <c r="K28" s="84">
        <v>1</v>
      </c>
      <c r="L28" s="84">
        <v>0</v>
      </c>
      <c r="M28" s="83">
        <f t="shared" si="5"/>
        <v>1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70">
        <v>58</v>
      </c>
      <c r="G29" s="70">
        <v>0</v>
      </c>
      <c r="H29" s="69">
        <f t="shared" si="6"/>
        <v>58</v>
      </c>
      <c r="I29" s="70">
        <v>0</v>
      </c>
      <c r="J29" s="69">
        <f t="shared" si="2"/>
        <v>58</v>
      </c>
      <c r="K29" s="84">
        <v>1</v>
      </c>
      <c r="L29" s="84">
        <v>1</v>
      </c>
      <c r="M29" s="83">
        <f t="shared" si="5"/>
        <v>2</v>
      </c>
      <c r="N29" s="84">
        <v>1</v>
      </c>
    </row>
    <row r="30" spans="2:14">
      <c r="B30" s="73" t="s">
        <v>4</v>
      </c>
      <c r="C30" s="73"/>
      <c r="D30" s="82" t="s">
        <v>4</v>
      </c>
      <c r="E30" s="94">
        <v>7</v>
      </c>
      <c r="F30" s="70">
        <v>39</v>
      </c>
      <c r="G30" s="70">
        <v>0</v>
      </c>
      <c r="H30" s="69">
        <f t="shared" si="6"/>
        <v>39</v>
      </c>
      <c r="I30" s="70">
        <v>0</v>
      </c>
      <c r="J30" s="69">
        <f t="shared" si="2"/>
        <v>39</v>
      </c>
      <c r="K30" s="84">
        <v>0</v>
      </c>
      <c r="L30" s="84">
        <v>0</v>
      </c>
      <c r="M30" s="83">
        <f t="shared" si="5"/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70">
        <v>38</v>
      </c>
      <c r="G31" s="70">
        <v>0</v>
      </c>
      <c r="H31" s="69">
        <f t="shared" si="6"/>
        <v>38</v>
      </c>
      <c r="I31" s="70">
        <v>0</v>
      </c>
      <c r="J31" s="69">
        <f t="shared" si="2"/>
        <v>38</v>
      </c>
      <c r="K31" s="84">
        <v>0</v>
      </c>
      <c r="L31" s="84">
        <v>1</v>
      </c>
      <c r="M31" s="83">
        <f t="shared" si="5"/>
        <v>1</v>
      </c>
      <c r="N31" s="84">
        <v>1</v>
      </c>
    </row>
    <row r="32" spans="2:14">
      <c r="B32" s="73" t="s">
        <v>9</v>
      </c>
      <c r="C32" s="79"/>
      <c r="D32" s="82"/>
      <c r="E32" s="94">
        <v>5</v>
      </c>
      <c r="F32" s="70">
        <v>22</v>
      </c>
      <c r="G32" s="70">
        <v>0</v>
      </c>
      <c r="H32" s="69">
        <f t="shared" si="6"/>
        <v>22</v>
      </c>
      <c r="I32" s="70">
        <v>0</v>
      </c>
      <c r="J32" s="69">
        <f t="shared" si="2"/>
        <v>22</v>
      </c>
      <c r="K32" s="84">
        <v>1</v>
      </c>
      <c r="L32" s="84">
        <v>0</v>
      </c>
      <c r="M32" s="83">
        <f t="shared" si="5"/>
        <v>1</v>
      </c>
      <c r="N32" s="84">
        <v>0</v>
      </c>
    </row>
    <row r="33" spans="2:14">
      <c r="B33" s="73"/>
      <c r="C33" s="73"/>
      <c r="D33" s="82"/>
      <c r="E33" s="94">
        <v>4</v>
      </c>
      <c r="F33" s="70">
        <v>20</v>
      </c>
      <c r="G33" s="70">
        <v>0</v>
      </c>
      <c r="H33" s="69">
        <f t="shared" si="6"/>
        <v>20</v>
      </c>
      <c r="I33" s="70">
        <v>0</v>
      </c>
      <c r="J33" s="69">
        <f t="shared" si="2"/>
        <v>20</v>
      </c>
      <c r="K33" s="84">
        <v>0</v>
      </c>
      <c r="L33" s="84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70">
        <v>0</v>
      </c>
      <c r="G34" s="70">
        <v>44</v>
      </c>
      <c r="H34" s="69">
        <f t="shared" si="6"/>
        <v>44</v>
      </c>
      <c r="I34" s="70">
        <v>0</v>
      </c>
      <c r="J34" s="69">
        <f t="shared" si="2"/>
        <v>44</v>
      </c>
      <c r="K34" s="84">
        <v>0</v>
      </c>
      <c r="L34" s="84">
        <v>1</v>
      </c>
      <c r="M34" s="83">
        <f t="shared" si="5"/>
        <v>1</v>
      </c>
      <c r="N34" s="84">
        <v>2</v>
      </c>
    </row>
    <row r="35" spans="2:14">
      <c r="B35" s="73"/>
      <c r="C35" s="73"/>
      <c r="D35" s="82"/>
      <c r="E35" s="94">
        <v>2</v>
      </c>
      <c r="F35" s="70">
        <v>0</v>
      </c>
      <c r="G35" s="70">
        <v>46</v>
      </c>
      <c r="H35" s="69">
        <f t="shared" si="6"/>
        <v>46</v>
      </c>
      <c r="I35" s="70">
        <v>0</v>
      </c>
      <c r="J35" s="69">
        <f t="shared" si="2"/>
        <v>46</v>
      </c>
      <c r="K35" s="84">
        <v>0</v>
      </c>
      <c r="L35" s="84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74</v>
      </c>
      <c r="H36" s="69">
        <f t="shared" si="6"/>
        <v>74</v>
      </c>
      <c r="I36" s="70">
        <v>56</v>
      </c>
      <c r="J36" s="69">
        <f>H36+I36</f>
        <v>130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7"/>
      <c r="F37" s="81">
        <f t="shared" ref="F37:N37" si="7">SUM(F24:F36)</f>
        <v>1083</v>
      </c>
      <c r="G37" s="69">
        <f t="shared" si="7"/>
        <v>203</v>
      </c>
      <c r="H37" s="85">
        <f t="shared" si="7"/>
        <v>1286</v>
      </c>
      <c r="I37" s="86">
        <f t="shared" si="7"/>
        <v>56</v>
      </c>
      <c r="J37" s="80">
        <f t="shared" si="7"/>
        <v>1342</v>
      </c>
      <c r="K37" s="81">
        <f t="shared" si="7"/>
        <v>714</v>
      </c>
      <c r="L37" s="69">
        <f t="shared" si="7"/>
        <v>107</v>
      </c>
      <c r="M37" s="80">
        <f t="shared" si="7"/>
        <v>821</v>
      </c>
      <c r="N37" s="81">
        <f t="shared" si="7"/>
        <v>132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97">
        <f t="shared" si="6"/>
        <v>0</v>
      </c>
      <c r="I50" s="70">
        <v>0</v>
      </c>
      <c r="J50" s="97">
        <f t="shared" si="2"/>
        <v>0</v>
      </c>
      <c r="K50" s="84">
        <v>0</v>
      </c>
      <c r="L50" s="84">
        <v>0</v>
      </c>
      <c r="M50" s="98">
        <f t="shared" si="8"/>
        <v>0</v>
      </c>
      <c r="N50" s="84">
        <v>0</v>
      </c>
    </row>
    <row r="51" spans="2:14" ht="15" customHeight="1">
      <c r="B51" s="435" t="s">
        <v>20</v>
      </c>
      <c r="C51" s="436"/>
      <c r="D51" s="436"/>
      <c r="E51" s="43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</v>
      </c>
      <c r="L52" s="70">
        <v>8</v>
      </c>
      <c r="M52" s="70">
        <v>9</v>
      </c>
      <c r="N52" s="70">
        <v>9</v>
      </c>
    </row>
    <row r="53" spans="2:14" ht="15" customHeight="1">
      <c r="B53" s="429" t="s">
        <v>36</v>
      </c>
      <c r="C53" s="430"/>
      <c r="D53" s="430"/>
      <c r="E53" s="431"/>
      <c r="F53" s="90">
        <f>+F23+F37+F51+F52</f>
        <v>1782</v>
      </c>
      <c r="G53" s="90">
        <f t="shared" ref="G53:J53" si="10">+G23+G37+G51+G52</f>
        <v>476</v>
      </c>
      <c r="H53" s="90">
        <f t="shared" si="10"/>
        <v>2258</v>
      </c>
      <c r="I53" s="90">
        <f t="shared" si="10"/>
        <v>137</v>
      </c>
      <c r="J53" s="90">
        <f t="shared" si="10"/>
        <v>2395</v>
      </c>
      <c r="K53" s="90">
        <f>+K23+K37+K51+K52</f>
        <v>1079</v>
      </c>
      <c r="L53" s="90">
        <f t="shared" ref="L53:N53" si="11">+L23+L37+L51+L52</f>
        <v>191</v>
      </c>
      <c r="M53" s="90">
        <f t="shared" si="11"/>
        <v>1270</v>
      </c>
      <c r="N53" s="90">
        <f t="shared" si="11"/>
        <v>231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57" t="s">
        <v>32</v>
      </c>
      <c r="C1" s="258"/>
      <c r="D1" s="258"/>
      <c r="E1" s="258"/>
      <c r="F1" s="258"/>
      <c r="G1" s="259"/>
      <c r="H1" s="259"/>
      <c r="I1" s="260"/>
      <c r="J1" s="49"/>
      <c r="K1" s="49"/>
      <c r="L1" s="49"/>
      <c r="M1" s="49"/>
      <c r="N1" s="49"/>
    </row>
    <row r="2" spans="2:14" ht="15">
      <c r="B2" s="261" t="s">
        <v>39</v>
      </c>
      <c r="C2" s="262"/>
      <c r="D2" s="262"/>
      <c r="E2" s="262"/>
      <c r="F2" s="120" t="s">
        <v>66</v>
      </c>
      <c r="G2" s="262"/>
      <c r="H2" s="263"/>
      <c r="I2" s="264"/>
      <c r="J2" s="49"/>
      <c r="K2" s="49"/>
      <c r="L2" s="49"/>
      <c r="M2" s="49"/>
      <c r="N2" s="49"/>
    </row>
    <row r="3" spans="2:14">
      <c r="B3" s="261" t="s">
        <v>40</v>
      </c>
      <c r="C3" s="463" t="s">
        <v>45</v>
      </c>
      <c r="D3" s="463"/>
      <c r="E3" s="463"/>
      <c r="F3" s="463"/>
      <c r="G3" s="463"/>
      <c r="H3" s="463"/>
      <c r="I3" s="463"/>
    </row>
    <row r="4" spans="2:14">
      <c r="B4" s="265" t="s">
        <v>41</v>
      </c>
      <c r="C4" s="266"/>
      <c r="D4" s="241">
        <v>45291</v>
      </c>
      <c r="E4" s="267"/>
      <c r="F4" s="267"/>
      <c r="G4" s="268"/>
      <c r="H4" s="268"/>
      <c r="I4" s="269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104">
        <v>293</v>
      </c>
      <c r="G10" s="104">
        <v>0</v>
      </c>
      <c r="H10" s="105">
        <f t="shared" ref="H10:H22" si="0">F10+G10</f>
        <v>293</v>
      </c>
      <c r="I10" s="104">
        <v>0</v>
      </c>
      <c r="J10" s="105">
        <f t="shared" ref="J10:J22" si="1">H10+I10</f>
        <v>293</v>
      </c>
      <c r="K10" s="330">
        <v>107</v>
      </c>
      <c r="L10" s="330">
        <v>10</v>
      </c>
      <c r="M10" s="271">
        <f t="shared" ref="M10:M22" si="2">K10+L10</f>
        <v>117</v>
      </c>
      <c r="N10" s="330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04">
        <v>134</v>
      </c>
      <c r="G11" s="104">
        <v>0</v>
      </c>
      <c r="H11" s="105">
        <f t="shared" si="0"/>
        <v>134</v>
      </c>
      <c r="I11" s="104">
        <v>0</v>
      </c>
      <c r="J11" s="105">
        <f t="shared" si="1"/>
        <v>134</v>
      </c>
      <c r="K11" s="104">
        <v>0</v>
      </c>
      <c r="L11" s="104">
        <v>0</v>
      </c>
      <c r="M11" s="271">
        <f t="shared" si="2"/>
        <v>0</v>
      </c>
      <c r="N11" s="10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04">
        <v>48</v>
      </c>
      <c r="G12" s="104">
        <v>0</v>
      </c>
      <c r="H12" s="105">
        <f t="shared" si="0"/>
        <v>48</v>
      </c>
      <c r="I12" s="104">
        <v>0</v>
      </c>
      <c r="J12" s="105">
        <f t="shared" si="1"/>
        <v>48</v>
      </c>
      <c r="K12" s="104">
        <v>0</v>
      </c>
      <c r="L12" s="104">
        <v>0</v>
      </c>
      <c r="M12" s="271">
        <f t="shared" si="2"/>
        <v>0</v>
      </c>
      <c r="N12" s="10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04">
        <v>34</v>
      </c>
      <c r="G13" s="104">
        <v>0</v>
      </c>
      <c r="H13" s="105">
        <f t="shared" si="0"/>
        <v>34</v>
      </c>
      <c r="I13" s="104">
        <v>0</v>
      </c>
      <c r="J13" s="105">
        <f t="shared" si="1"/>
        <v>34</v>
      </c>
      <c r="K13" s="104">
        <v>0</v>
      </c>
      <c r="L13" s="104">
        <v>0</v>
      </c>
      <c r="M13" s="271">
        <f t="shared" si="2"/>
        <v>0</v>
      </c>
      <c r="N13" s="10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04">
        <v>115</v>
      </c>
      <c r="G14" s="104">
        <v>0</v>
      </c>
      <c r="H14" s="105">
        <f t="shared" si="0"/>
        <v>115</v>
      </c>
      <c r="I14" s="104">
        <v>0</v>
      </c>
      <c r="J14" s="105">
        <f t="shared" si="1"/>
        <v>115</v>
      </c>
      <c r="K14" s="104">
        <v>0</v>
      </c>
      <c r="L14" s="330">
        <v>1</v>
      </c>
      <c r="M14" s="271">
        <f t="shared" si="2"/>
        <v>1</v>
      </c>
      <c r="N14" s="330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04">
        <v>38</v>
      </c>
      <c r="G15" s="104">
        <v>0</v>
      </c>
      <c r="H15" s="105">
        <f t="shared" si="0"/>
        <v>38</v>
      </c>
      <c r="I15" s="104">
        <v>0</v>
      </c>
      <c r="J15" s="105">
        <f t="shared" si="1"/>
        <v>38</v>
      </c>
      <c r="K15" s="330">
        <v>3</v>
      </c>
      <c r="L15" s="330">
        <v>1</v>
      </c>
      <c r="M15" s="271">
        <f t="shared" si="2"/>
        <v>4</v>
      </c>
      <c r="N15" s="330">
        <v>2</v>
      </c>
    </row>
    <row r="16" spans="2:14">
      <c r="B16" s="73" t="s">
        <v>6</v>
      </c>
      <c r="C16" s="74"/>
      <c r="D16" s="77" t="s">
        <v>12</v>
      </c>
      <c r="E16" s="75">
        <v>7</v>
      </c>
      <c r="F16" s="104">
        <v>18</v>
      </c>
      <c r="G16" s="104">
        <v>0</v>
      </c>
      <c r="H16" s="105">
        <f t="shared" si="0"/>
        <v>18</v>
      </c>
      <c r="I16" s="104">
        <v>0</v>
      </c>
      <c r="J16" s="105">
        <f t="shared" si="1"/>
        <v>18</v>
      </c>
      <c r="K16" s="104">
        <v>0</v>
      </c>
      <c r="L16" s="104">
        <v>0</v>
      </c>
      <c r="M16" s="271">
        <f t="shared" si="2"/>
        <v>0</v>
      </c>
      <c r="N16" s="10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04">
        <v>3</v>
      </c>
      <c r="G17" s="104">
        <v>0</v>
      </c>
      <c r="H17" s="105">
        <f t="shared" si="0"/>
        <v>3</v>
      </c>
      <c r="I17" s="104">
        <v>0</v>
      </c>
      <c r="J17" s="105">
        <f t="shared" si="1"/>
        <v>3</v>
      </c>
      <c r="K17" s="330">
        <v>1</v>
      </c>
      <c r="L17" s="104">
        <v>0</v>
      </c>
      <c r="M17" s="271">
        <f t="shared" si="2"/>
        <v>1</v>
      </c>
      <c r="N17" s="10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04">
        <v>1</v>
      </c>
      <c r="G18" s="104">
        <v>0</v>
      </c>
      <c r="H18" s="105">
        <f t="shared" si="0"/>
        <v>1</v>
      </c>
      <c r="I18" s="104">
        <v>0</v>
      </c>
      <c r="J18" s="105">
        <f t="shared" si="1"/>
        <v>1</v>
      </c>
      <c r="K18" s="104">
        <v>0</v>
      </c>
      <c r="L18" s="104">
        <v>0</v>
      </c>
      <c r="M18" s="271">
        <f t="shared" si="2"/>
        <v>0</v>
      </c>
      <c r="N18" s="104">
        <v>0</v>
      </c>
    </row>
    <row r="19" spans="2:14">
      <c r="B19" s="73"/>
      <c r="C19" s="74"/>
      <c r="D19" s="77" t="s">
        <v>12</v>
      </c>
      <c r="E19" s="75">
        <v>4</v>
      </c>
      <c r="F19" s="104">
        <v>0</v>
      </c>
      <c r="G19" s="104">
        <v>0</v>
      </c>
      <c r="H19" s="105">
        <f t="shared" si="0"/>
        <v>0</v>
      </c>
      <c r="I19" s="104">
        <v>0</v>
      </c>
      <c r="J19" s="105">
        <f t="shared" si="1"/>
        <v>0</v>
      </c>
      <c r="K19" s="104">
        <v>0</v>
      </c>
      <c r="L19" s="104">
        <v>0</v>
      </c>
      <c r="M19" s="271">
        <f t="shared" si="2"/>
        <v>0</v>
      </c>
      <c r="N19" s="104">
        <v>0</v>
      </c>
    </row>
    <row r="20" spans="2:14">
      <c r="B20" s="73"/>
      <c r="C20" s="74" t="s">
        <v>1</v>
      </c>
      <c r="D20" s="66"/>
      <c r="E20" s="75">
        <v>3</v>
      </c>
      <c r="F20" s="104">
        <v>0</v>
      </c>
      <c r="G20" s="104">
        <v>1</v>
      </c>
      <c r="H20" s="105">
        <f t="shared" si="0"/>
        <v>1</v>
      </c>
      <c r="I20" s="104">
        <v>0</v>
      </c>
      <c r="J20" s="105">
        <f t="shared" si="1"/>
        <v>1</v>
      </c>
      <c r="K20" s="104">
        <v>0</v>
      </c>
      <c r="L20" s="104">
        <v>0</v>
      </c>
      <c r="M20" s="271">
        <f t="shared" si="2"/>
        <v>0</v>
      </c>
      <c r="N20" s="104">
        <v>0</v>
      </c>
    </row>
    <row r="21" spans="2:14">
      <c r="B21" s="73"/>
      <c r="C21" s="74"/>
      <c r="D21" s="66"/>
      <c r="E21" s="75">
        <v>2</v>
      </c>
      <c r="F21" s="104">
        <v>0</v>
      </c>
      <c r="G21" s="104">
        <v>4</v>
      </c>
      <c r="H21" s="105">
        <f t="shared" si="0"/>
        <v>4</v>
      </c>
      <c r="I21" s="104">
        <v>0</v>
      </c>
      <c r="J21" s="105">
        <f t="shared" si="1"/>
        <v>4</v>
      </c>
      <c r="K21" s="104">
        <v>0</v>
      </c>
      <c r="L21" s="104">
        <v>0</v>
      </c>
      <c r="M21" s="271">
        <f t="shared" si="2"/>
        <v>0</v>
      </c>
      <c r="N21" s="104">
        <v>0</v>
      </c>
    </row>
    <row r="22" spans="2:14">
      <c r="B22" s="78"/>
      <c r="C22" s="76"/>
      <c r="D22" s="66"/>
      <c r="E22" s="79">
        <v>1</v>
      </c>
      <c r="F22" s="104">
        <v>0</v>
      </c>
      <c r="G22" s="104">
        <v>19</v>
      </c>
      <c r="H22" s="105">
        <f t="shared" si="0"/>
        <v>19</v>
      </c>
      <c r="I22" s="104">
        <v>4</v>
      </c>
      <c r="J22" s="105">
        <f t="shared" si="1"/>
        <v>23</v>
      </c>
      <c r="K22" s="104">
        <v>0</v>
      </c>
      <c r="L22" s="104">
        <v>0</v>
      </c>
      <c r="M22" s="271">
        <f t="shared" si="2"/>
        <v>0</v>
      </c>
      <c r="N22" s="104">
        <v>0</v>
      </c>
    </row>
    <row r="23" spans="2:14" ht="15" customHeight="1">
      <c r="B23" s="435" t="s">
        <v>18</v>
      </c>
      <c r="C23" s="436"/>
      <c r="D23" s="436"/>
      <c r="E23" s="437"/>
      <c r="F23" s="105">
        <f t="shared" ref="F23:N23" si="3">SUM(F10:F22)</f>
        <v>684</v>
      </c>
      <c r="G23" s="105">
        <f t="shared" si="3"/>
        <v>24</v>
      </c>
      <c r="H23" s="272">
        <f t="shared" si="3"/>
        <v>708</v>
      </c>
      <c r="I23" s="105">
        <f t="shared" si="3"/>
        <v>4</v>
      </c>
      <c r="J23" s="272">
        <f t="shared" si="3"/>
        <v>712</v>
      </c>
      <c r="K23" s="109">
        <f t="shared" si="3"/>
        <v>111</v>
      </c>
      <c r="L23" s="109">
        <f t="shared" si="3"/>
        <v>12</v>
      </c>
      <c r="M23" s="105">
        <f t="shared" si="3"/>
        <v>123</v>
      </c>
      <c r="N23" s="105">
        <f t="shared" si="3"/>
        <v>16</v>
      </c>
    </row>
    <row r="24" spans="2:14">
      <c r="B24" s="73"/>
      <c r="C24" s="73"/>
      <c r="D24" s="82"/>
      <c r="E24" s="78">
        <v>13</v>
      </c>
      <c r="F24" s="104">
        <v>354</v>
      </c>
      <c r="G24" s="104">
        <v>0</v>
      </c>
      <c r="H24" s="105">
        <f t="shared" ref="H24:H36" si="4">F24+G24</f>
        <v>354</v>
      </c>
      <c r="I24" s="104">
        <v>0</v>
      </c>
      <c r="J24" s="105">
        <f t="shared" ref="J24:J36" si="5">H24+I24</f>
        <v>354</v>
      </c>
      <c r="K24" s="330">
        <v>108</v>
      </c>
      <c r="L24" s="330">
        <v>15</v>
      </c>
      <c r="M24" s="273">
        <f t="shared" ref="M24:M36" si="6">K24+L24</f>
        <v>123</v>
      </c>
      <c r="N24" s="330">
        <v>21</v>
      </c>
    </row>
    <row r="25" spans="2:14">
      <c r="B25" s="73"/>
      <c r="C25" s="73" t="s">
        <v>0</v>
      </c>
      <c r="D25" s="82"/>
      <c r="E25" s="75">
        <v>12</v>
      </c>
      <c r="F25" s="104">
        <v>55</v>
      </c>
      <c r="G25" s="104">
        <v>0</v>
      </c>
      <c r="H25" s="105">
        <f t="shared" si="4"/>
        <v>55</v>
      </c>
      <c r="I25" s="104">
        <v>0</v>
      </c>
      <c r="J25" s="105">
        <f t="shared" si="5"/>
        <v>55</v>
      </c>
      <c r="K25" s="330">
        <v>1</v>
      </c>
      <c r="L25" s="330">
        <v>1</v>
      </c>
      <c r="M25" s="273">
        <f t="shared" si="6"/>
        <v>2</v>
      </c>
      <c r="N25" s="330">
        <v>1</v>
      </c>
    </row>
    <row r="26" spans="2:14">
      <c r="B26" s="73" t="s">
        <v>7</v>
      </c>
      <c r="C26" s="78"/>
      <c r="D26" s="82"/>
      <c r="E26" s="75">
        <v>11</v>
      </c>
      <c r="F26" s="104">
        <v>19</v>
      </c>
      <c r="G26" s="104">
        <v>0</v>
      </c>
      <c r="H26" s="105">
        <f t="shared" si="4"/>
        <v>19</v>
      </c>
      <c r="I26" s="104">
        <v>0</v>
      </c>
      <c r="J26" s="105">
        <f t="shared" si="5"/>
        <v>19</v>
      </c>
      <c r="K26" s="330">
        <v>1</v>
      </c>
      <c r="L26" s="104">
        <v>0</v>
      </c>
      <c r="M26" s="273">
        <f t="shared" si="6"/>
        <v>1</v>
      </c>
      <c r="N26" s="10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04">
        <v>30</v>
      </c>
      <c r="G27" s="104">
        <v>0</v>
      </c>
      <c r="H27" s="105">
        <f t="shared" si="4"/>
        <v>30</v>
      </c>
      <c r="I27" s="104">
        <v>0</v>
      </c>
      <c r="J27" s="105">
        <f t="shared" si="5"/>
        <v>30</v>
      </c>
      <c r="K27" s="104">
        <v>0</v>
      </c>
      <c r="L27" s="104">
        <v>0</v>
      </c>
      <c r="M27" s="273">
        <f t="shared" si="6"/>
        <v>0</v>
      </c>
      <c r="N27" s="10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04">
        <v>59</v>
      </c>
      <c r="G28" s="104">
        <v>0</v>
      </c>
      <c r="H28" s="105">
        <f t="shared" si="4"/>
        <v>59</v>
      </c>
      <c r="I28" s="104">
        <v>0</v>
      </c>
      <c r="J28" s="105">
        <f t="shared" si="5"/>
        <v>59</v>
      </c>
      <c r="K28" s="104">
        <v>0</v>
      </c>
      <c r="L28" s="104">
        <v>0</v>
      </c>
      <c r="M28" s="273">
        <f t="shared" si="6"/>
        <v>0</v>
      </c>
      <c r="N28" s="10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04">
        <v>29</v>
      </c>
      <c r="G29" s="104">
        <v>0</v>
      </c>
      <c r="H29" s="105">
        <f t="shared" si="4"/>
        <v>29</v>
      </c>
      <c r="I29" s="104">
        <v>0</v>
      </c>
      <c r="J29" s="105">
        <f t="shared" si="5"/>
        <v>29</v>
      </c>
      <c r="K29" s="104">
        <v>0</v>
      </c>
      <c r="L29" s="330">
        <v>1</v>
      </c>
      <c r="M29" s="273">
        <f t="shared" si="6"/>
        <v>1</v>
      </c>
      <c r="N29" s="330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104">
        <v>36</v>
      </c>
      <c r="G30" s="104">
        <v>0</v>
      </c>
      <c r="H30" s="105">
        <f t="shared" si="4"/>
        <v>36</v>
      </c>
      <c r="I30" s="104">
        <v>0</v>
      </c>
      <c r="J30" s="105">
        <f t="shared" si="5"/>
        <v>36</v>
      </c>
      <c r="K30" s="104">
        <v>0</v>
      </c>
      <c r="L30" s="330">
        <v>1</v>
      </c>
      <c r="M30" s="273">
        <f t="shared" si="6"/>
        <v>1</v>
      </c>
      <c r="N30" s="330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104">
        <v>6</v>
      </c>
      <c r="G31" s="104">
        <v>0</v>
      </c>
      <c r="H31" s="105">
        <f t="shared" si="4"/>
        <v>6</v>
      </c>
      <c r="I31" s="104">
        <v>0</v>
      </c>
      <c r="J31" s="105">
        <f t="shared" si="5"/>
        <v>6</v>
      </c>
      <c r="K31" s="330">
        <v>2</v>
      </c>
      <c r="L31" s="330">
        <v>2</v>
      </c>
      <c r="M31" s="273">
        <f t="shared" si="6"/>
        <v>4</v>
      </c>
      <c r="N31" s="330">
        <v>2</v>
      </c>
    </row>
    <row r="32" spans="2:14">
      <c r="B32" s="73" t="s">
        <v>9</v>
      </c>
      <c r="C32" s="79"/>
      <c r="D32" s="82"/>
      <c r="E32" s="75">
        <v>5</v>
      </c>
      <c r="F32" s="104">
        <v>1</v>
      </c>
      <c r="G32" s="104">
        <v>0</v>
      </c>
      <c r="H32" s="105">
        <f t="shared" si="4"/>
        <v>1</v>
      </c>
      <c r="I32" s="104">
        <v>0</v>
      </c>
      <c r="J32" s="105">
        <f t="shared" si="5"/>
        <v>1</v>
      </c>
      <c r="K32" s="104">
        <v>0</v>
      </c>
      <c r="L32" s="104">
        <v>0</v>
      </c>
      <c r="M32" s="273">
        <f t="shared" si="6"/>
        <v>0</v>
      </c>
      <c r="N32" s="104">
        <v>0</v>
      </c>
    </row>
    <row r="33" spans="2:14">
      <c r="B33" s="73"/>
      <c r="C33" s="73"/>
      <c r="D33" s="82"/>
      <c r="E33" s="75">
        <v>4</v>
      </c>
      <c r="F33" s="104">
        <v>0</v>
      </c>
      <c r="G33" s="104">
        <v>0</v>
      </c>
      <c r="H33" s="105">
        <f t="shared" si="4"/>
        <v>0</v>
      </c>
      <c r="I33" s="104">
        <v>0</v>
      </c>
      <c r="J33" s="105">
        <f t="shared" si="5"/>
        <v>0</v>
      </c>
      <c r="K33" s="104">
        <v>0</v>
      </c>
      <c r="L33" s="104">
        <v>0</v>
      </c>
      <c r="M33" s="273">
        <f t="shared" si="6"/>
        <v>0</v>
      </c>
      <c r="N33" s="104">
        <v>0</v>
      </c>
    </row>
    <row r="34" spans="2:14">
      <c r="B34" s="73"/>
      <c r="C34" s="73" t="s">
        <v>1</v>
      </c>
      <c r="D34" s="82"/>
      <c r="E34" s="75">
        <v>3</v>
      </c>
      <c r="F34" s="104">
        <v>0</v>
      </c>
      <c r="G34" s="104">
        <v>0</v>
      </c>
      <c r="H34" s="105">
        <f t="shared" si="4"/>
        <v>0</v>
      </c>
      <c r="I34" s="104">
        <v>0</v>
      </c>
      <c r="J34" s="105">
        <f t="shared" si="5"/>
        <v>0</v>
      </c>
      <c r="K34" s="104">
        <v>0</v>
      </c>
      <c r="L34" s="104">
        <v>0</v>
      </c>
      <c r="M34" s="273">
        <f t="shared" si="6"/>
        <v>0</v>
      </c>
      <c r="N34" s="104">
        <v>0</v>
      </c>
    </row>
    <row r="35" spans="2:14">
      <c r="B35" s="73"/>
      <c r="C35" s="73"/>
      <c r="D35" s="82"/>
      <c r="E35" s="75">
        <v>2</v>
      </c>
      <c r="F35" s="104">
        <v>0</v>
      </c>
      <c r="G35" s="104">
        <v>7</v>
      </c>
      <c r="H35" s="105">
        <f t="shared" si="4"/>
        <v>7</v>
      </c>
      <c r="I35" s="104">
        <v>0</v>
      </c>
      <c r="J35" s="105">
        <f t="shared" si="5"/>
        <v>7</v>
      </c>
      <c r="K35" s="104">
        <v>0</v>
      </c>
      <c r="L35" s="104">
        <v>0</v>
      </c>
      <c r="M35" s="273">
        <f t="shared" si="6"/>
        <v>0</v>
      </c>
      <c r="N35" s="104">
        <v>0</v>
      </c>
    </row>
    <row r="36" spans="2:14">
      <c r="B36" s="78"/>
      <c r="C36" s="78"/>
      <c r="D36" s="82"/>
      <c r="E36" s="79">
        <v>1</v>
      </c>
      <c r="F36" s="104">
        <v>0</v>
      </c>
      <c r="G36" s="104">
        <v>27</v>
      </c>
      <c r="H36" s="105">
        <f t="shared" si="4"/>
        <v>27</v>
      </c>
      <c r="I36" s="104">
        <v>2</v>
      </c>
      <c r="J36" s="105">
        <f t="shared" si="5"/>
        <v>29</v>
      </c>
      <c r="K36" s="104">
        <v>0</v>
      </c>
      <c r="L36" s="330">
        <v>1</v>
      </c>
      <c r="M36" s="273">
        <f t="shared" si="6"/>
        <v>1</v>
      </c>
      <c r="N36" s="330">
        <v>1</v>
      </c>
    </row>
    <row r="37" spans="2:14" ht="15" customHeight="1">
      <c r="B37" s="435" t="s">
        <v>19</v>
      </c>
      <c r="C37" s="436"/>
      <c r="D37" s="436"/>
      <c r="E37" s="436"/>
      <c r="F37" s="109">
        <f t="shared" ref="F37:N37" si="7">SUM(F24:F36)</f>
        <v>589</v>
      </c>
      <c r="G37" s="105">
        <f t="shared" si="7"/>
        <v>34</v>
      </c>
      <c r="H37" s="111">
        <f t="shared" si="7"/>
        <v>623</v>
      </c>
      <c r="I37" s="112">
        <f t="shared" si="7"/>
        <v>2</v>
      </c>
      <c r="J37" s="272">
        <f t="shared" si="7"/>
        <v>625</v>
      </c>
      <c r="K37" s="109">
        <f t="shared" si="7"/>
        <v>112</v>
      </c>
      <c r="L37" s="105">
        <f t="shared" si="7"/>
        <v>21</v>
      </c>
      <c r="M37" s="272">
        <f t="shared" si="7"/>
        <v>133</v>
      </c>
      <c r="N37" s="109">
        <f t="shared" si="7"/>
        <v>27</v>
      </c>
    </row>
    <row r="38" spans="2:14">
      <c r="B38" s="79"/>
      <c r="C38" s="79"/>
      <c r="D38" s="87"/>
      <c r="E38" s="75">
        <v>13</v>
      </c>
      <c r="F38" s="104">
        <v>3</v>
      </c>
      <c r="G38" s="104">
        <v>0</v>
      </c>
      <c r="H38" s="105">
        <f t="shared" ref="H38:H50" si="8">F38+G38</f>
        <v>3</v>
      </c>
      <c r="I38" s="104">
        <v>0</v>
      </c>
      <c r="J38" s="105">
        <f t="shared" ref="J38:J50" si="9">H38+I38</f>
        <v>3</v>
      </c>
      <c r="K38" s="104">
        <v>0</v>
      </c>
      <c r="L38" s="330">
        <v>1</v>
      </c>
      <c r="M38" s="273">
        <f t="shared" ref="M38:M50" si="10">K38+L38</f>
        <v>1</v>
      </c>
      <c r="N38" s="330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04">
        <v>0</v>
      </c>
      <c r="G39" s="104">
        <v>0</v>
      </c>
      <c r="H39" s="105">
        <f t="shared" si="8"/>
        <v>0</v>
      </c>
      <c r="I39" s="104">
        <v>0</v>
      </c>
      <c r="J39" s="105">
        <f t="shared" si="9"/>
        <v>0</v>
      </c>
      <c r="K39" s="104">
        <v>0</v>
      </c>
      <c r="L39" s="104">
        <v>0</v>
      </c>
      <c r="M39" s="273">
        <f t="shared" si="10"/>
        <v>0</v>
      </c>
      <c r="N39" s="10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04">
        <v>0</v>
      </c>
      <c r="G40" s="104">
        <v>0</v>
      </c>
      <c r="H40" s="105">
        <f t="shared" si="8"/>
        <v>0</v>
      </c>
      <c r="I40" s="104">
        <v>0</v>
      </c>
      <c r="J40" s="105">
        <f t="shared" si="9"/>
        <v>0</v>
      </c>
      <c r="K40" s="104">
        <v>0</v>
      </c>
      <c r="L40" s="104">
        <v>0</v>
      </c>
      <c r="M40" s="273">
        <f t="shared" si="10"/>
        <v>0</v>
      </c>
      <c r="N40" s="10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04">
        <v>0</v>
      </c>
      <c r="G41" s="104">
        <v>0</v>
      </c>
      <c r="H41" s="105">
        <f t="shared" si="8"/>
        <v>0</v>
      </c>
      <c r="I41" s="104">
        <v>0</v>
      </c>
      <c r="J41" s="105">
        <f t="shared" si="9"/>
        <v>0</v>
      </c>
      <c r="K41" s="104">
        <v>0</v>
      </c>
      <c r="L41" s="104">
        <v>0</v>
      </c>
      <c r="M41" s="273">
        <f t="shared" si="10"/>
        <v>0</v>
      </c>
      <c r="N41" s="10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04">
        <v>0</v>
      </c>
      <c r="G42" s="104">
        <v>0</v>
      </c>
      <c r="H42" s="105">
        <f t="shared" si="8"/>
        <v>0</v>
      </c>
      <c r="I42" s="104">
        <v>0</v>
      </c>
      <c r="J42" s="105">
        <f t="shared" si="9"/>
        <v>0</v>
      </c>
      <c r="K42" s="104">
        <v>0</v>
      </c>
      <c r="L42" s="104">
        <v>0</v>
      </c>
      <c r="M42" s="273">
        <f t="shared" si="10"/>
        <v>0</v>
      </c>
      <c r="N42" s="10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04">
        <v>0</v>
      </c>
      <c r="G43" s="104">
        <v>0</v>
      </c>
      <c r="H43" s="105">
        <f t="shared" si="8"/>
        <v>0</v>
      </c>
      <c r="I43" s="104">
        <v>0</v>
      </c>
      <c r="J43" s="105">
        <f t="shared" si="9"/>
        <v>0</v>
      </c>
      <c r="K43" s="104">
        <v>0</v>
      </c>
      <c r="L43" s="104">
        <v>0</v>
      </c>
      <c r="M43" s="273">
        <f t="shared" si="10"/>
        <v>0</v>
      </c>
      <c r="N43" s="10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04">
        <v>0</v>
      </c>
      <c r="G44" s="104">
        <v>0</v>
      </c>
      <c r="H44" s="105">
        <f t="shared" si="8"/>
        <v>0</v>
      </c>
      <c r="I44" s="104">
        <v>0</v>
      </c>
      <c r="J44" s="105">
        <f t="shared" si="9"/>
        <v>0</v>
      </c>
      <c r="K44" s="104">
        <v>0</v>
      </c>
      <c r="L44" s="104">
        <v>0</v>
      </c>
      <c r="M44" s="273">
        <f t="shared" si="10"/>
        <v>0</v>
      </c>
      <c r="N44" s="10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04">
        <v>0</v>
      </c>
      <c r="G45" s="104">
        <v>0</v>
      </c>
      <c r="H45" s="105">
        <f t="shared" si="8"/>
        <v>0</v>
      </c>
      <c r="I45" s="104">
        <v>0</v>
      </c>
      <c r="J45" s="105">
        <f t="shared" si="9"/>
        <v>0</v>
      </c>
      <c r="K45" s="104">
        <v>0</v>
      </c>
      <c r="L45" s="104">
        <v>0</v>
      </c>
      <c r="M45" s="273">
        <f t="shared" si="10"/>
        <v>0</v>
      </c>
      <c r="N45" s="10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04">
        <v>0</v>
      </c>
      <c r="G46" s="104">
        <v>0</v>
      </c>
      <c r="H46" s="105">
        <f t="shared" si="8"/>
        <v>0</v>
      </c>
      <c r="I46" s="104">
        <v>0</v>
      </c>
      <c r="J46" s="105">
        <f t="shared" si="9"/>
        <v>0</v>
      </c>
      <c r="K46" s="104">
        <v>0</v>
      </c>
      <c r="L46" s="104">
        <v>0</v>
      </c>
      <c r="M46" s="273">
        <f t="shared" si="10"/>
        <v>0</v>
      </c>
      <c r="N46" s="104">
        <v>0</v>
      </c>
    </row>
    <row r="47" spans="2:14">
      <c r="B47" s="73"/>
      <c r="C47" s="73"/>
      <c r="D47" s="82" t="s">
        <v>7</v>
      </c>
      <c r="E47" s="75">
        <v>4</v>
      </c>
      <c r="F47" s="104">
        <v>0</v>
      </c>
      <c r="G47" s="104">
        <v>0</v>
      </c>
      <c r="H47" s="105">
        <f t="shared" si="8"/>
        <v>0</v>
      </c>
      <c r="I47" s="104">
        <v>0</v>
      </c>
      <c r="J47" s="105">
        <f t="shared" si="9"/>
        <v>0</v>
      </c>
      <c r="K47" s="104">
        <v>0</v>
      </c>
      <c r="L47" s="104">
        <v>0</v>
      </c>
      <c r="M47" s="273">
        <f t="shared" si="10"/>
        <v>0</v>
      </c>
      <c r="N47" s="10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04">
        <v>0</v>
      </c>
      <c r="G48" s="104">
        <v>0</v>
      </c>
      <c r="H48" s="105">
        <f t="shared" si="8"/>
        <v>0</v>
      </c>
      <c r="I48" s="104">
        <v>0</v>
      </c>
      <c r="J48" s="105">
        <f t="shared" si="9"/>
        <v>0</v>
      </c>
      <c r="K48" s="104">
        <v>0</v>
      </c>
      <c r="L48" s="104">
        <v>0</v>
      </c>
      <c r="M48" s="273">
        <f t="shared" si="10"/>
        <v>0</v>
      </c>
      <c r="N48" s="104">
        <v>0</v>
      </c>
    </row>
    <row r="49" spans="2:14">
      <c r="B49" s="73"/>
      <c r="C49" s="73"/>
      <c r="D49" s="82" t="s">
        <v>3</v>
      </c>
      <c r="E49" s="75">
        <v>2</v>
      </c>
      <c r="F49" s="104">
        <v>0</v>
      </c>
      <c r="G49" s="104">
        <v>0</v>
      </c>
      <c r="H49" s="105">
        <f t="shared" si="8"/>
        <v>0</v>
      </c>
      <c r="I49" s="104">
        <v>0</v>
      </c>
      <c r="J49" s="105">
        <f t="shared" si="9"/>
        <v>0</v>
      </c>
      <c r="K49" s="104">
        <v>0</v>
      </c>
      <c r="L49" s="104">
        <v>0</v>
      </c>
      <c r="M49" s="273">
        <f t="shared" si="10"/>
        <v>0</v>
      </c>
      <c r="N49" s="104">
        <v>0</v>
      </c>
    </row>
    <row r="50" spans="2:14">
      <c r="B50" s="78"/>
      <c r="C50" s="82"/>
      <c r="D50" s="78"/>
      <c r="E50" s="79">
        <v>1</v>
      </c>
      <c r="F50" s="104">
        <v>0</v>
      </c>
      <c r="G50" s="104">
        <v>0</v>
      </c>
      <c r="H50" s="113">
        <f t="shared" si="8"/>
        <v>0</v>
      </c>
      <c r="I50" s="104">
        <v>2</v>
      </c>
      <c r="J50" s="113">
        <f t="shared" si="9"/>
        <v>2</v>
      </c>
      <c r="K50" s="104">
        <v>0</v>
      </c>
      <c r="L50" s="104">
        <v>0</v>
      </c>
      <c r="M50" s="274">
        <f t="shared" si="10"/>
        <v>0</v>
      </c>
      <c r="N50" s="104">
        <v>0</v>
      </c>
    </row>
    <row r="51" spans="2:14" ht="15" customHeight="1">
      <c r="B51" s="462" t="s">
        <v>20</v>
      </c>
      <c r="C51" s="462"/>
      <c r="D51" s="462"/>
      <c r="E51" s="462"/>
      <c r="F51" s="105">
        <f t="shared" ref="F51:N51" si="11">SUM(F38:F50)</f>
        <v>3</v>
      </c>
      <c r="G51" s="105">
        <f t="shared" si="11"/>
        <v>0</v>
      </c>
      <c r="H51" s="105">
        <f t="shared" si="11"/>
        <v>3</v>
      </c>
      <c r="I51" s="105">
        <f t="shared" si="11"/>
        <v>2</v>
      </c>
      <c r="J51" s="105">
        <f t="shared" si="11"/>
        <v>5</v>
      </c>
      <c r="K51" s="105">
        <f t="shared" si="11"/>
        <v>0</v>
      </c>
      <c r="L51" s="105">
        <f t="shared" si="11"/>
        <v>1</v>
      </c>
      <c r="M51" s="105">
        <f t="shared" si="11"/>
        <v>1</v>
      </c>
      <c r="N51" s="105">
        <f t="shared" si="11"/>
        <v>1</v>
      </c>
    </row>
    <row r="52" spans="2:14">
      <c r="B52" s="435" t="s">
        <v>34</v>
      </c>
      <c r="C52" s="436"/>
      <c r="D52" s="436"/>
      <c r="E52" s="437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2:14" ht="15" customHeight="1">
      <c r="B53" s="460" t="s">
        <v>36</v>
      </c>
      <c r="C53" s="460"/>
      <c r="D53" s="460"/>
      <c r="E53" s="460"/>
      <c r="F53" s="275">
        <f t="shared" ref="F53:N53" si="12">+F23+F37+F51+F52</f>
        <v>1276</v>
      </c>
      <c r="G53" s="275">
        <f t="shared" si="12"/>
        <v>58</v>
      </c>
      <c r="H53" s="275">
        <f t="shared" si="12"/>
        <v>1334</v>
      </c>
      <c r="I53" s="275">
        <f t="shared" si="12"/>
        <v>8</v>
      </c>
      <c r="J53" s="275">
        <f t="shared" si="12"/>
        <v>1342</v>
      </c>
      <c r="K53" s="275">
        <f t="shared" si="12"/>
        <v>223</v>
      </c>
      <c r="L53" s="275">
        <f t="shared" si="12"/>
        <v>34</v>
      </c>
      <c r="M53" s="275">
        <f t="shared" si="12"/>
        <v>257</v>
      </c>
      <c r="N53" s="275">
        <f t="shared" si="12"/>
        <v>44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92" t="s">
        <v>32</v>
      </c>
      <c r="C1" s="393"/>
      <c r="D1" s="393"/>
      <c r="E1" s="393"/>
      <c r="F1" s="393"/>
      <c r="G1" s="394"/>
      <c r="H1" s="394"/>
      <c r="I1" s="395"/>
      <c r="J1" s="49"/>
      <c r="K1" s="49"/>
      <c r="L1" s="49"/>
      <c r="M1" s="49"/>
      <c r="N1" s="49"/>
    </row>
    <row r="2" spans="2:14" ht="15">
      <c r="B2" s="396" t="s">
        <v>39</v>
      </c>
      <c r="C2" s="397"/>
      <c r="D2" s="397"/>
      <c r="E2" s="397"/>
      <c r="F2" s="406" t="s">
        <v>67</v>
      </c>
      <c r="G2" s="397"/>
      <c r="H2" s="398"/>
      <c r="I2" s="399"/>
      <c r="J2" s="49"/>
      <c r="K2" s="49"/>
      <c r="L2" s="49"/>
      <c r="M2" s="49"/>
      <c r="N2" s="49"/>
    </row>
    <row r="3" spans="2:14">
      <c r="B3" s="396" t="s">
        <v>40</v>
      </c>
      <c r="C3" s="469" t="s">
        <v>45</v>
      </c>
      <c r="D3" s="469"/>
      <c r="E3" s="469"/>
      <c r="F3" s="469"/>
      <c r="G3" s="469"/>
      <c r="H3" s="469"/>
      <c r="I3" s="470"/>
    </row>
    <row r="4" spans="2:14" ht="15">
      <c r="B4" s="400" t="s">
        <v>41</v>
      </c>
      <c r="C4" s="401"/>
      <c r="D4" s="405">
        <v>45291</v>
      </c>
      <c r="E4" s="402"/>
      <c r="F4" s="402"/>
      <c r="G4" s="403"/>
      <c r="H4" s="403"/>
      <c r="I4" s="404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415">
        <v>143</v>
      </c>
      <c r="G10" s="415">
        <v>0</v>
      </c>
      <c r="H10" s="414">
        <f>F10+G10</f>
        <v>143</v>
      </c>
      <c r="I10" s="415">
        <v>0</v>
      </c>
      <c r="J10" s="414">
        <f>H10+I10</f>
        <v>143</v>
      </c>
      <c r="K10" s="413">
        <v>30</v>
      </c>
      <c r="L10" s="413">
        <v>5</v>
      </c>
      <c r="M10" s="412">
        <f t="shared" ref="M10:M12" si="0">K10+L10</f>
        <v>35</v>
      </c>
      <c r="N10" s="413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415">
        <v>25</v>
      </c>
      <c r="G11" s="415">
        <v>0</v>
      </c>
      <c r="H11" s="414">
        <f t="shared" ref="H11:H22" si="1">F11+G11</f>
        <v>25</v>
      </c>
      <c r="I11" s="415">
        <v>0</v>
      </c>
      <c r="J11" s="414">
        <f t="shared" ref="J11:J50" si="2">H11+I11</f>
        <v>25</v>
      </c>
      <c r="K11" s="413">
        <v>0</v>
      </c>
      <c r="L11" s="413">
        <v>0</v>
      </c>
      <c r="M11" s="412">
        <f t="shared" si="0"/>
        <v>0</v>
      </c>
      <c r="N11" s="413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15">
        <v>3</v>
      </c>
      <c r="G12" s="415">
        <v>0</v>
      </c>
      <c r="H12" s="414">
        <f t="shared" si="1"/>
        <v>3</v>
      </c>
      <c r="I12" s="415">
        <v>0</v>
      </c>
      <c r="J12" s="414">
        <f t="shared" si="2"/>
        <v>3</v>
      </c>
      <c r="K12" s="413">
        <v>1</v>
      </c>
      <c r="L12" s="413">
        <v>0</v>
      </c>
      <c r="M12" s="412">
        <f t="shared" si="0"/>
        <v>1</v>
      </c>
      <c r="N12" s="41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15">
        <v>4</v>
      </c>
      <c r="G13" s="415">
        <v>0</v>
      </c>
      <c r="H13" s="414">
        <f t="shared" si="1"/>
        <v>4</v>
      </c>
      <c r="I13" s="415">
        <v>0</v>
      </c>
      <c r="J13" s="414">
        <f t="shared" si="2"/>
        <v>4</v>
      </c>
      <c r="K13" s="413">
        <v>0</v>
      </c>
      <c r="L13" s="413">
        <v>0</v>
      </c>
      <c r="M13" s="412">
        <f>K13+L13</f>
        <v>0</v>
      </c>
      <c r="N13" s="41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15">
        <v>3</v>
      </c>
      <c r="G14" s="415">
        <v>0</v>
      </c>
      <c r="H14" s="414">
        <f t="shared" si="1"/>
        <v>3</v>
      </c>
      <c r="I14" s="415">
        <v>0</v>
      </c>
      <c r="J14" s="414">
        <f t="shared" si="2"/>
        <v>3</v>
      </c>
      <c r="K14" s="413">
        <v>0</v>
      </c>
      <c r="L14" s="413">
        <v>0</v>
      </c>
      <c r="M14" s="412">
        <f t="shared" ref="M14:M22" si="3">K14+L14</f>
        <v>0</v>
      </c>
      <c r="N14" s="413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15">
        <v>2</v>
      </c>
      <c r="G15" s="415">
        <v>0</v>
      </c>
      <c r="H15" s="414">
        <f t="shared" si="1"/>
        <v>2</v>
      </c>
      <c r="I15" s="415">
        <v>0</v>
      </c>
      <c r="J15" s="414">
        <f t="shared" si="2"/>
        <v>2</v>
      </c>
      <c r="K15" s="413">
        <v>0</v>
      </c>
      <c r="L15" s="413">
        <v>0</v>
      </c>
      <c r="M15" s="412">
        <f t="shared" si="3"/>
        <v>0</v>
      </c>
      <c r="N15" s="41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415">
        <v>2</v>
      </c>
      <c r="G16" s="415">
        <v>0</v>
      </c>
      <c r="H16" s="414">
        <f t="shared" si="1"/>
        <v>2</v>
      </c>
      <c r="I16" s="415">
        <v>0</v>
      </c>
      <c r="J16" s="414">
        <f t="shared" si="2"/>
        <v>2</v>
      </c>
      <c r="K16" s="413">
        <v>0</v>
      </c>
      <c r="L16" s="413">
        <v>0</v>
      </c>
      <c r="M16" s="412">
        <f t="shared" si="3"/>
        <v>0</v>
      </c>
      <c r="N16" s="41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15">
        <v>1</v>
      </c>
      <c r="G17" s="415">
        <v>0</v>
      </c>
      <c r="H17" s="414">
        <f t="shared" si="1"/>
        <v>1</v>
      </c>
      <c r="I17" s="415">
        <v>0</v>
      </c>
      <c r="J17" s="414">
        <f t="shared" si="2"/>
        <v>1</v>
      </c>
      <c r="K17" s="413">
        <v>0</v>
      </c>
      <c r="L17" s="413">
        <v>0</v>
      </c>
      <c r="M17" s="412">
        <f t="shared" si="3"/>
        <v>0</v>
      </c>
      <c r="N17" s="413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15">
        <v>1</v>
      </c>
      <c r="G18" s="415">
        <v>0</v>
      </c>
      <c r="H18" s="414">
        <f t="shared" si="1"/>
        <v>1</v>
      </c>
      <c r="I18" s="415">
        <v>0</v>
      </c>
      <c r="J18" s="414">
        <f t="shared" si="2"/>
        <v>1</v>
      </c>
      <c r="K18" s="413">
        <v>0</v>
      </c>
      <c r="L18" s="413">
        <v>0</v>
      </c>
      <c r="M18" s="412">
        <f t="shared" si="3"/>
        <v>0</v>
      </c>
      <c r="N18" s="413">
        <v>0</v>
      </c>
    </row>
    <row r="19" spans="2:14">
      <c r="B19" s="73"/>
      <c r="C19" s="74"/>
      <c r="D19" s="77" t="s">
        <v>12</v>
      </c>
      <c r="E19" s="75">
        <v>4</v>
      </c>
      <c r="F19" s="415">
        <v>0</v>
      </c>
      <c r="G19" s="415">
        <v>0</v>
      </c>
      <c r="H19" s="414">
        <f t="shared" si="1"/>
        <v>0</v>
      </c>
      <c r="I19" s="415">
        <v>0</v>
      </c>
      <c r="J19" s="414">
        <f t="shared" si="2"/>
        <v>0</v>
      </c>
      <c r="K19" s="413">
        <v>0</v>
      </c>
      <c r="L19" s="413">
        <v>0</v>
      </c>
      <c r="M19" s="412">
        <f t="shared" si="3"/>
        <v>0</v>
      </c>
      <c r="N19" s="413">
        <v>0</v>
      </c>
    </row>
    <row r="20" spans="2:14">
      <c r="B20" s="73"/>
      <c r="C20" s="74" t="s">
        <v>1</v>
      </c>
      <c r="D20" s="66"/>
      <c r="E20" s="75">
        <v>3</v>
      </c>
      <c r="F20" s="415">
        <v>0</v>
      </c>
      <c r="G20" s="415">
        <v>5</v>
      </c>
      <c r="H20" s="414">
        <f t="shared" si="1"/>
        <v>5</v>
      </c>
      <c r="I20" s="415">
        <v>0</v>
      </c>
      <c r="J20" s="414">
        <f t="shared" si="2"/>
        <v>5</v>
      </c>
      <c r="K20" s="413">
        <v>0</v>
      </c>
      <c r="L20" s="413">
        <v>0</v>
      </c>
      <c r="M20" s="412">
        <f t="shared" si="3"/>
        <v>0</v>
      </c>
      <c r="N20" s="413">
        <v>0</v>
      </c>
    </row>
    <row r="21" spans="2:14">
      <c r="B21" s="73"/>
      <c r="C21" s="74"/>
      <c r="D21" s="66"/>
      <c r="E21" s="75">
        <v>2</v>
      </c>
      <c r="F21" s="415">
        <v>0</v>
      </c>
      <c r="G21" s="415">
        <v>3</v>
      </c>
      <c r="H21" s="414">
        <f t="shared" si="1"/>
        <v>3</v>
      </c>
      <c r="I21" s="415">
        <v>0</v>
      </c>
      <c r="J21" s="414">
        <f t="shared" si="2"/>
        <v>3</v>
      </c>
      <c r="K21" s="413">
        <v>0</v>
      </c>
      <c r="L21" s="413">
        <v>0</v>
      </c>
      <c r="M21" s="412">
        <f t="shared" si="3"/>
        <v>0</v>
      </c>
      <c r="N21" s="413">
        <v>0</v>
      </c>
    </row>
    <row r="22" spans="2:14">
      <c r="B22" s="78"/>
      <c r="C22" s="76"/>
      <c r="D22" s="66"/>
      <c r="E22" s="79">
        <v>1</v>
      </c>
      <c r="F22" s="415">
        <v>0</v>
      </c>
      <c r="G22" s="415">
        <v>2</v>
      </c>
      <c r="H22" s="414">
        <f t="shared" si="1"/>
        <v>2</v>
      </c>
      <c r="I22" s="415">
        <v>1</v>
      </c>
      <c r="J22" s="414">
        <f t="shared" si="2"/>
        <v>3</v>
      </c>
      <c r="K22" s="413">
        <v>0</v>
      </c>
      <c r="L22" s="413">
        <v>0</v>
      </c>
      <c r="M22" s="412">
        <f t="shared" si="3"/>
        <v>0</v>
      </c>
      <c r="N22" s="413">
        <v>0</v>
      </c>
    </row>
    <row r="23" spans="2:14" ht="15" customHeight="1">
      <c r="B23" s="435" t="s">
        <v>18</v>
      </c>
      <c r="C23" s="436"/>
      <c r="D23" s="436"/>
      <c r="E23" s="437"/>
      <c r="F23" s="414">
        <f>SUM(F10:F22)</f>
        <v>184</v>
      </c>
      <c r="G23" s="414">
        <f>SUM(G10:G22)</f>
        <v>10</v>
      </c>
      <c r="H23" s="80">
        <f>SUM(H10:H22)</f>
        <v>194</v>
      </c>
      <c r="I23" s="414">
        <f t="shared" ref="I23:N23" si="4">SUM(I10:I22)</f>
        <v>1</v>
      </c>
      <c r="J23" s="80">
        <f>SUM(J10:J22)</f>
        <v>195</v>
      </c>
      <c r="K23" s="411">
        <f>SUM(K10:K22)</f>
        <v>31</v>
      </c>
      <c r="L23" s="411">
        <f>SUM(L10:L22)</f>
        <v>5</v>
      </c>
      <c r="M23" s="414">
        <f t="shared" si="4"/>
        <v>36</v>
      </c>
      <c r="N23" s="414">
        <f t="shared" si="4"/>
        <v>5</v>
      </c>
    </row>
    <row r="24" spans="2:14">
      <c r="B24" s="73"/>
      <c r="C24" s="73"/>
      <c r="D24" s="82"/>
      <c r="E24" s="78">
        <v>13</v>
      </c>
      <c r="F24" s="415">
        <v>255</v>
      </c>
      <c r="G24" s="415">
        <v>0</v>
      </c>
      <c r="H24" s="414">
        <f>F24+G24</f>
        <v>255</v>
      </c>
      <c r="I24" s="415">
        <v>0</v>
      </c>
      <c r="J24" s="414">
        <f t="shared" si="2"/>
        <v>255</v>
      </c>
      <c r="K24" s="413">
        <v>51</v>
      </c>
      <c r="L24" s="413">
        <v>14</v>
      </c>
      <c r="M24" s="410">
        <f t="shared" ref="M24:M36" si="5">K24+L24</f>
        <v>65</v>
      </c>
      <c r="N24" s="413">
        <v>17</v>
      </c>
    </row>
    <row r="25" spans="2:14">
      <c r="B25" s="73"/>
      <c r="C25" s="73" t="s">
        <v>0</v>
      </c>
      <c r="D25" s="82"/>
      <c r="E25" s="75">
        <v>12</v>
      </c>
      <c r="F25" s="415">
        <v>24</v>
      </c>
      <c r="G25" s="415">
        <v>0</v>
      </c>
      <c r="H25" s="414">
        <f t="shared" ref="H25:H50" si="6">F25+G25</f>
        <v>24</v>
      </c>
      <c r="I25" s="415">
        <v>0</v>
      </c>
      <c r="J25" s="414">
        <f t="shared" si="2"/>
        <v>24</v>
      </c>
      <c r="K25" s="413">
        <v>1</v>
      </c>
      <c r="L25" s="413">
        <v>0</v>
      </c>
      <c r="M25" s="410">
        <f t="shared" si="5"/>
        <v>1</v>
      </c>
      <c r="N25" s="413">
        <v>0</v>
      </c>
    </row>
    <row r="26" spans="2:14">
      <c r="B26" s="73" t="s">
        <v>7</v>
      </c>
      <c r="C26" s="78"/>
      <c r="D26" s="82"/>
      <c r="E26" s="75">
        <v>11</v>
      </c>
      <c r="F26" s="415">
        <v>7</v>
      </c>
      <c r="G26" s="415">
        <v>0</v>
      </c>
      <c r="H26" s="414">
        <f t="shared" si="6"/>
        <v>7</v>
      </c>
      <c r="I26" s="415">
        <v>0</v>
      </c>
      <c r="J26" s="414">
        <f t="shared" si="2"/>
        <v>7</v>
      </c>
      <c r="K26" s="413">
        <v>2</v>
      </c>
      <c r="L26" s="413">
        <v>0</v>
      </c>
      <c r="M26" s="410">
        <f t="shared" si="5"/>
        <v>2</v>
      </c>
      <c r="N26" s="41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415">
        <v>14</v>
      </c>
      <c r="G27" s="415">
        <v>0</v>
      </c>
      <c r="H27" s="414">
        <f t="shared" si="6"/>
        <v>14</v>
      </c>
      <c r="I27" s="415">
        <v>0</v>
      </c>
      <c r="J27" s="414">
        <f t="shared" si="2"/>
        <v>14</v>
      </c>
      <c r="K27" s="413">
        <v>0</v>
      </c>
      <c r="L27" s="413">
        <v>0</v>
      </c>
      <c r="M27" s="410">
        <f t="shared" si="5"/>
        <v>0</v>
      </c>
      <c r="N27" s="41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15">
        <v>5</v>
      </c>
      <c r="G28" s="415">
        <v>0</v>
      </c>
      <c r="H28" s="414">
        <f t="shared" si="6"/>
        <v>5</v>
      </c>
      <c r="I28" s="415">
        <v>0</v>
      </c>
      <c r="J28" s="414">
        <f t="shared" si="2"/>
        <v>5</v>
      </c>
      <c r="K28" s="413">
        <v>0</v>
      </c>
      <c r="L28" s="413">
        <v>0</v>
      </c>
      <c r="M28" s="410">
        <f t="shared" si="5"/>
        <v>0</v>
      </c>
      <c r="N28" s="41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15">
        <v>5</v>
      </c>
      <c r="G29" s="415">
        <v>0</v>
      </c>
      <c r="H29" s="414">
        <f t="shared" si="6"/>
        <v>5</v>
      </c>
      <c r="I29" s="415">
        <v>0</v>
      </c>
      <c r="J29" s="414">
        <f t="shared" si="2"/>
        <v>5</v>
      </c>
      <c r="K29" s="413">
        <v>0</v>
      </c>
      <c r="L29" s="413">
        <v>0</v>
      </c>
      <c r="M29" s="410">
        <f t="shared" si="5"/>
        <v>0</v>
      </c>
      <c r="N29" s="413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415">
        <v>2</v>
      </c>
      <c r="G30" s="415">
        <v>0</v>
      </c>
      <c r="H30" s="414">
        <f t="shared" si="6"/>
        <v>2</v>
      </c>
      <c r="I30" s="415">
        <v>0</v>
      </c>
      <c r="J30" s="414">
        <f t="shared" si="2"/>
        <v>2</v>
      </c>
      <c r="K30" s="413">
        <v>0</v>
      </c>
      <c r="L30" s="413">
        <v>0</v>
      </c>
      <c r="M30" s="410">
        <f t="shared" si="5"/>
        <v>0</v>
      </c>
      <c r="N30" s="41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415">
        <v>3</v>
      </c>
      <c r="G31" s="415">
        <v>0</v>
      </c>
      <c r="H31" s="414">
        <f t="shared" si="6"/>
        <v>3</v>
      </c>
      <c r="I31" s="415">
        <v>0</v>
      </c>
      <c r="J31" s="414">
        <f t="shared" si="2"/>
        <v>3</v>
      </c>
      <c r="K31" s="413">
        <v>0</v>
      </c>
      <c r="L31" s="413">
        <v>1</v>
      </c>
      <c r="M31" s="410">
        <f t="shared" si="5"/>
        <v>1</v>
      </c>
      <c r="N31" s="413">
        <v>1</v>
      </c>
    </row>
    <row r="32" spans="2:14">
      <c r="B32" s="73" t="s">
        <v>9</v>
      </c>
      <c r="C32" s="79"/>
      <c r="D32" s="82"/>
      <c r="E32" s="75">
        <v>5</v>
      </c>
      <c r="F32" s="415">
        <v>2</v>
      </c>
      <c r="G32" s="415">
        <v>0</v>
      </c>
      <c r="H32" s="414">
        <f t="shared" si="6"/>
        <v>2</v>
      </c>
      <c r="I32" s="415">
        <v>0</v>
      </c>
      <c r="J32" s="414">
        <f t="shared" si="2"/>
        <v>2</v>
      </c>
      <c r="K32" s="413">
        <v>0</v>
      </c>
      <c r="L32" s="413">
        <v>0</v>
      </c>
      <c r="M32" s="410">
        <f t="shared" si="5"/>
        <v>0</v>
      </c>
      <c r="N32" s="413">
        <v>0</v>
      </c>
    </row>
    <row r="33" spans="2:14">
      <c r="B33" s="73"/>
      <c r="C33" s="73"/>
      <c r="D33" s="82"/>
      <c r="E33" s="75">
        <v>4</v>
      </c>
      <c r="F33" s="415">
        <v>0</v>
      </c>
      <c r="G33" s="415">
        <v>0</v>
      </c>
      <c r="H33" s="414">
        <f t="shared" si="6"/>
        <v>0</v>
      </c>
      <c r="I33" s="415">
        <v>0</v>
      </c>
      <c r="J33" s="414">
        <f t="shared" si="2"/>
        <v>0</v>
      </c>
      <c r="K33" s="413">
        <v>0</v>
      </c>
      <c r="L33" s="413">
        <v>0</v>
      </c>
      <c r="M33" s="410">
        <f t="shared" si="5"/>
        <v>0</v>
      </c>
      <c r="N33" s="413">
        <v>0</v>
      </c>
    </row>
    <row r="34" spans="2:14">
      <c r="B34" s="73"/>
      <c r="C34" s="73" t="s">
        <v>1</v>
      </c>
      <c r="D34" s="82"/>
      <c r="E34" s="75">
        <v>3</v>
      </c>
      <c r="F34" s="415">
        <v>0</v>
      </c>
      <c r="G34" s="415">
        <v>0</v>
      </c>
      <c r="H34" s="414">
        <f t="shared" si="6"/>
        <v>0</v>
      </c>
      <c r="I34" s="415">
        <v>0</v>
      </c>
      <c r="J34" s="414">
        <f t="shared" si="2"/>
        <v>0</v>
      </c>
      <c r="K34" s="413">
        <v>0</v>
      </c>
      <c r="L34" s="413">
        <v>0</v>
      </c>
      <c r="M34" s="410">
        <f t="shared" si="5"/>
        <v>0</v>
      </c>
      <c r="N34" s="413">
        <v>0</v>
      </c>
    </row>
    <row r="35" spans="2:14">
      <c r="B35" s="73"/>
      <c r="C35" s="73"/>
      <c r="D35" s="82"/>
      <c r="E35" s="75">
        <v>2</v>
      </c>
      <c r="F35" s="415">
        <v>0</v>
      </c>
      <c r="G35" s="415">
        <v>4</v>
      </c>
      <c r="H35" s="414">
        <f t="shared" si="6"/>
        <v>4</v>
      </c>
      <c r="I35" s="415">
        <v>0</v>
      </c>
      <c r="J35" s="414">
        <f t="shared" si="2"/>
        <v>4</v>
      </c>
      <c r="K35" s="413">
        <v>0</v>
      </c>
      <c r="L35" s="413">
        <v>1</v>
      </c>
      <c r="M35" s="410">
        <f t="shared" si="5"/>
        <v>1</v>
      </c>
      <c r="N35" s="413">
        <v>2</v>
      </c>
    </row>
    <row r="36" spans="2:14">
      <c r="B36" s="78"/>
      <c r="C36" s="78"/>
      <c r="D36" s="82"/>
      <c r="E36" s="79">
        <v>1</v>
      </c>
      <c r="F36" s="415">
        <v>0</v>
      </c>
      <c r="G36" s="415">
        <v>8</v>
      </c>
      <c r="H36" s="414">
        <f t="shared" si="6"/>
        <v>8</v>
      </c>
      <c r="I36" s="415">
        <v>2</v>
      </c>
      <c r="J36" s="414">
        <f>H36+I36</f>
        <v>10</v>
      </c>
      <c r="K36" s="413">
        <v>0</v>
      </c>
      <c r="L36" s="413">
        <v>0</v>
      </c>
      <c r="M36" s="410">
        <f t="shared" si="5"/>
        <v>0</v>
      </c>
      <c r="N36" s="413">
        <v>0</v>
      </c>
    </row>
    <row r="37" spans="2:14" ht="15" customHeight="1">
      <c r="B37" s="435" t="s">
        <v>19</v>
      </c>
      <c r="C37" s="436"/>
      <c r="D37" s="436"/>
      <c r="E37" s="436"/>
      <c r="F37" s="411">
        <f t="shared" ref="F37:N37" si="7">SUM(F24:F36)</f>
        <v>317</v>
      </c>
      <c r="G37" s="414">
        <f t="shared" si="7"/>
        <v>12</v>
      </c>
      <c r="H37" s="85">
        <f t="shared" si="7"/>
        <v>329</v>
      </c>
      <c r="I37" s="86">
        <f t="shared" si="7"/>
        <v>2</v>
      </c>
      <c r="J37" s="80">
        <f t="shared" si="7"/>
        <v>331</v>
      </c>
      <c r="K37" s="411">
        <f t="shared" si="7"/>
        <v>54</v>
      </c>
      <c r="L37" s="414">
        <f t="shared" si="7"/>
        <v>16</v>
      </c>
      <c r="M37" s="80">
        <f t="shared" si="7"/>
        <v>70</v>
      </c>
      <c r="N37" s="411">
        <f t="shared" si="7"/>
        <v>20</v>
      </c>
    </row>
    <row r="38" spans="2:14">
      <c r="B38" s="79"/>
      <c r="C38" s="79"/>
      <c r="D38" s="87"/>
      <c r="E38" s="75">
        <v>13</v>
      </c>
      <c r="F38" s="415">
        <v>1</v>
      </c>
      <c r="G38" s="415">
        <v>0</v>
      </c>
      <c r="H38" s="414">
        <f t="shared" si="6"/>
        <v>1</v>
      </c>
      <c r="I38" s="415">
        <v>0</v>
      </c>
      <c r="J38" s="414">
        <f t="shared" si="2"/>
        <v>1</v>
      </c>
      <c r="K38" s="413">
        <v>1</v>
      </c>
      <c r="L38" s="413">
        <v>1</v>
      </c>
      <c r="M38" s="410">
        <f>K38+L38</f>
        <v>2</v>
      </c>
      <c r="N38" s="413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15">
        <v>0</v>
      </c>
      <c r="G39" s="415">
        <v>0</v>
      </c>
      <c r="H39" s="414">
        <f t="shared" si="6"/>
        <v>0</v>
      </c>
      <c r="I39" s="415">
        <v>0</v>
      </c>
      <c r="J39" s="414">
        <f t="shared" si="2"/>
        <v>0</v>
      </c>
      <c r="K39" s="413">
        <v>0</v>
      </c>
      <c r="L39" s="413">
        <v>0</v>
      </c>
      <c r="M39" s="410">
        <f t="shared" ref="M39:M50" si="8">K39+L39</f>
        <v>0</v>
      </c>
      <c r="N39" s="41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15">
        <v>0</v>
      </c>
      <c r="G40" s="415">
        <v>0</v>
      </c>
      <c r="H40" s="414">
        <f t="shared" si="6"/>
        <v>0</v>
      </c>
      <c r="I40" s="415">
        <v>0</v>
      </c>
      <c r="J40" s="414">
        <f t="shared" si="2"/>
        <v>0</v>
      </c>
      <c r="K40" s="413">
        <v>0</v>
      </c>
      <c r="L40" s="413">
        <v>0</v>
      </c>
      <c r="M40" s="410">
        <f t="shared" si="8"/>
        <v>0</v>
      </c>
      <c r="N40" s="41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15">
        <v>0</v>
      </c>
      <c r="G41" s="415">
        <v>0</v>
      </c>
      <c r="H41" s="414">
        <f t="shared" si="6"/>
        <v>0</v>
      </c>
      <c r="I41" s="415">
        <v>0</v>
      </c>
      <c r="J41" s="414">
        <f t="shared" si="2"/>
        <v>0</v>
      </c>
      <c r="K41" s="413">
        <v>0</v>
      </c>
      <c r="L41" s="413">
        <v>0</v>
      </c>
      <c r="M41" s="410">
        <f t="shared" si="8"/>
        <v>0</v>
      </c>
      <c r="N41" s="41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15">
        <v>0</v>
      </c>
      <c r="G42" s="415">
        <v>0</v>
      </c>
      <c r="H42" s="414">
        <f t="shared" si="6"/>
        <v>0</v>
      </c>
      <c r="I42" s="415">
        <v>0</v>
      </c>
      <c r="J42" s="414">
        <f t="shared" si="2"/>
        <v>0</v>
      </c>
      <c r="K42" s="413">
        <v>0</v>
      </c>
      <c r="L42" s="413">
        <v>0</v>
      </c>
      <c r="M42" s="410">
        <f t="shared" si="8"/>
        <v>0</v>
      </c>
      <c r="N42" s="41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15">
        <v>0</v>
      </c>
      <c r="G43" s="415">
        <v>0</v>
      </c>
      <c r="H43" s="414">
        <f t="shared" si="6"/>
        <v>0</v>
      </c>
      <c r="I43" s="415">
        <v>0</v>
      </c>
      <c r="J43" s="414">
        <f t="shared" si="2"/>
        <v>0</v>
      </c>
      <c r="K43" s="413">
        <v>0</v>
      </c>
      <c r="L43" s="413">
        <v>0</v>
      </c>
      <c r="M43" s="410">
        <f t="shared" si="8"/>
        <v>0</v>
      </c>
      <c r="N43" s="41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15">
        <v>0</v>
      </c>
      <c r="G44" s="415">
        <v>0</v>
      </c>
      <c r="H44" s="414">
        <f t="shared" si="6"/>
        <v>0</v>
      </c>
      <c r="I44" s="415">
        <v>0</v>
      </c>
      <c r="J44" s="414">
        <f t="shared" si="2"/>
        <v>0</v>
      </c>
      <c r="K44" s="413">
        <v>0</v>
      </c>
      <c r="L44" s="413">
        <v>0</v>
      </c>
      <c r="M44" s="410">
        <f t="shared" si="8"/>
        <v>0</v>
      </c>
      <c r="N44" s="41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15">
        <v>0</v>
      </c>
      <c r="G45" s="415">
        <v>0</v>
      </c>
      <c r="H45" s="414">
        <f t="shared" si="6"/>
        <v>0</v>
      </c>
      <c r="I45" s="415">
        <v>0</v>
      </c>
      <c r="J45" s="414">
        <f t="shared" si="2"/>
        <v>0</v>
      </c>
      <c r="K45" s="413">
        <v>0</v>
      </c>
      <c r="L45" s="413">
        <v>0</v>
      </c>
      <c r="M45" s="410">
        <f t="shared" si="8"/>
        <v>0</v>
      </c>
      <c r="N45" s="41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15">
        <v>0</v>
      </c>
      <c r="G46" s="415">
        <v>0</v>
      </c>
      <c r="H46" s="414">
        <f t="shared" si="6"/>
        <v>0</v>
      </c>
      <c r="I46" s="415">
        <v>0</v>
      </c>
      <c r="J46" s="414">
        <f t="shared" si="2"/>
        <v>0</v>
      </c>
      <c r="K46" s="413">
        <v>0</v>
      </c>
      <c r="L46" s="413">
        <v>0</v>
      </c>
      <c r="M46" s="410">
        <f t="shared" si="8"/>
        <v>0</v>
      </c>
      <c r="N46" s="413">
        <v>0</v>
      </c>
    </row>
    <row r="47" spans="2:14">
      <c r="B47" s="73"/>
      <c r="C47" s="73"/>
      <c r="D47" s="82" t="s">
        <v>7</v>
      </c>
      <c r="E47" s="75">
        <v>4</v>
      </c>
      <c r="F47" s="415">
        <v>0</v>
      </c>
      <c r="G47" s="415">
        <v>0</v>
      </c>
      <c r="H47" s="414">
        <f t="shared" si="6"/>
        <v>0</v>
      </c>
      <c r="I47" s="415">
        <v>0</v>
      </c>
      <c r="J47" s="414">
        <f t="shared" si="2"/>
        <v>0</v>
      </c>
      <c r="K47" s="413">
        <v>0</v>
      </c>
      <c r="L47" s="413">
        <v>0</v>
      </c>
      <c r="M47" s="410">
        <f t="shared" si="8"/>
        <v>0</v>
      </c>
      <c r="N47" s="41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15">
        <v>0</v>
      </c>
      <c r="G48" s="415">
        <v>0</v>
      </c>
      <c r="H48" s="414">
        <f t="shared" si="6"/>
        <v>0</v>
      </c>
      <c r="I48" s="415">
        <v>0</v>
      </c>
      <c r="J48" s="414">
        <f t="shared" si="2"/>
        <v>0</v>
      </c>
      <c r="K48" s="413">
        <v>0</v>
      </c>
      <c r="L48" s="413">
        <v>0</v>
      </c>
      <c r="M48" s="410">
        <f t="shared" si="8"/>
        <v>0</v>
      </c>
      <c r="N48" s="413">
        <v>0</v>
      </c>
    </row>
    <row r="49" spans="2:14">
      <c r="B49" s="73"/>
      <c r="C49" s="73"/>
      <c r="D49" s="82" t="s">
        <v>3</v>
      </c>
      <c r="E49" s="75">
        <v>2</v>
      </c>
      <c r="F49" s="415">
        <v>0</v>
      </c>
      <c r="G49" s="415">
        <v>0</v>
      </c>
      <c r="H49" s="414">
        <f t="shared" si="6"/>
        <v>0</v>
      </c>
      <c r="I49" s="415">
        <v>0</v>
      </c>
      <c r="J49" s="414">
        <f t="shared" si="2"/>
        <v>0</v>
      </c>
      <c r="K49" s="413">
        <v>0</v>
      </c>
      <c r="L49" s="413">
        <v>0</v>
      </c>
      <c r="M49" s="410">
        <f t="shared" si="8"/>
        <v>0</v>
      </c>
      <c r="N49" s="413">
        <v>0</v>
      </c>
    </row>
    <row r="50" spans="2:14">
      <c r="B50" s="78"/>
      <c r="C50" s="82"/>
      <c r="D50" s="78"/>
      <c r="E50" s="79">
        <v>1</v>
      </c>
      <c r="F50" s="415">
        <v>0</v>
      </c>
      <c r="G50" s="415">
        <v>0</v>
      </c>
      <c r="H50" s="409">
        <f t="shared" si="6"/>
        <v>0</v>
      </c>
      <c r="I50" s="415">
        <v>2</v>
      </c>
      <c r="J50" s="409">
        <f t="shared" si="2"/>
        <v>2</v>
      </c>
      <c r="K50" s="413">
        <v>0</v>
      </c>
      <c r="L50" s="413">
        <v>0</v>
      </c>
      <c r="M50" s="408">
        <f t="shared" si="8"/>
        <v>0</v>
      </c>
      <c r="N50" s="413">
        <v>0</v>
      </c>
    </row>
    <row r="51" spans="2:14" ht="15" customHeight="1">
      <c r="B51" s="462" t="s">
        <v>20</v>
      </c>
      <c r="C51" s="462"/>
      <c r="D51" s="462"/>
      <c r="E51" s="462"/>
      <c r="F51" s="414">
        <f t="shared" ref="F51:N51" si="9">SUM(F38:F50)</f>
        <v>1</v>
      </c>
      <c r="G51" s="414">
        <f t="shared" si="9"/>
        <v>0</v>
      </c>
      <c r="H51" s="414">
        <f t="shared" si="9"/>
        <v>1</v>
      </c>
      <c r="I51" s="414">
        <f t="shared" si="9"/>
        <v>2</v>
      </c>
      <c r="J51" s="414">
        <f t="shared" si="9"/>
        <v>3</v>
      </c>
      <c r="K51" s="414">
        <f t="shared" si="9"/>
        <v>1</v>
      </c>
      <c r="L51" s="414">
        <f t="shared" si="9"/>
        <v>1</v>
      </c>
      <c r="M51" s="414">
        <f t="shared" si="9"/>
        <v>2</v>
      </c>
      <c r="N51" s="414">
        <f t="shared" si="9"/>
        <v>1</v>
      </c>
    </row>
    <row r="52" spans="2:14">
      <c r="B52" s="435" t="s">
        <v>34</v>
      </c>
      <c r="C52" s="436"/>
      <c r="D52" s="436"/>
      <c r="E52" s="437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2:14" ht="15" customHeight="1">
      <c r="B53" s="460" t="s">
        <v>36</v>
      </c>
      <c r="C53" s="460"/>
      <c r="D53" s="460"/>
      <c r="E53" s="460"/>
      <c r="F53" s="407">
        <f>+F23+F37+F51+F52</f>
        <v>502</v>
      </c>
      <c r="G53" s="407">
        <f t="shared" ref="G53:J53" si="10">+G23+G37+G51+G52</f>
        <v>22</v>
      </c>
      <c r="H53" s="407">
        <f t="shared" si="10"/>
        <v>524</v>
      </c>
      <c r="I53" s="407">
        <f t="shared" si="10"/>
        <v>5</v>
      </c>
      <c r="J53" s="407">
        <f t="shared" si="10"/>
        <v>529</v>
      </c>
      <c r="K53" s="407">
        <f>+K23+K37+K51+K52</f>
        <v>86</v>
      </c>
      <c r="L53" s="407">
        <f t="shared" ref="L53:N53" si="11">+L23+L37+L51+L52</f>
        <v>22</v>
      </c>
      <c r="M53" s="407">
        <f t="shared" si="11"/>
        <v>108</v>
      </c>
      <c r="N53" s="407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31" t="s">
        <v>32</v>
      </c>
      <c r="C1" s="332"/>
      <c r="D1" s="332"/>
      <c r="E1" s="332"/>
      <c r="F1" s="332"/>
      <c r="G1" s="332"/>
      <c r="H1" s="332"/>
      <c r="I1" s="332"/>
      <c r="J1" s="49"/>
      <c r="K1" s="49"/>
      <c r="L1" s="49"/>
      <c r="M1" s="49"/>
      <c r="N1" s="49"/>
    </row>
    <row r="2" spans="2:14" ht="15">
      <c r="B2" s="331" t="s">
        <v>57</v>
      </c>
      <c r="C2" s="332"/>
      <c r="D2" s="332" t="s">
        <v>68</v>
      </c>
      <c r="E2" s="332"/>
      <c r="F2" s="332"/>
      <c r="G2" s="332"/>
      <c r="H2" s="332"/>
      <c r="I2" s="332"/>
      <c r="J2" s="49"/>
      <c r="K2" s="49"/>
      <c r="L2" s="49"/>
      <c r="M2" s="49"/>
      <c r="N2" s="49"/>
    </row>
    <row r="3" spans="2:14">
      <c r="B3" s="331" t="s">
        <v>40</v>
      </c>
      <c r="C3" s="332"/>
      <c r="D3" s="332" t="s">
        <v>45</v>
      </c>
      <c r="E3" s="332"/>
      <c r="F3" s="332"/>
      <c r="G3" s="332"/>
      <c r="H3" s="332"/>
      <c r="I3" s="332"/>
    </row>
    <row r="4" spans="2:14">
      <c r="B4" s="332" t="s">
        <v>41</v>
      </c>
      <c r="C4" s="332"/>
      <c r="D4" s="332"/>
      <c r="E4" s="333"/>
      <c r="F4" s="333">
        <v>45291</v>
      </c>
      <c r="G4" s="332"/>
      <c r="H4" s="332"/>
      <c r="I4" s="332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68">
        <v>90</v>
      </c>
      <c r="G10" s="68">
        <v>0</v>
      </c>
      <c r="H10" s="69">
        <v>90</v>
      </c>
      <c r="I10" s="70">
        <v>0</v>
      </c>
      <c r="J10" s="69">
        <v>90</v>
      </c>
      <c r="K10" s="71">
        <v>37</v>
      </c>
      <c r="L10" s="71">
        <v>5</v>
      </c>
      <c r="M10" s="72">
        <v>42</v>
      </c>
      <c r="N10" s="71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13</v>
      </c>
      <c r="G11" s="68">
        <v>0</v>
      </c>
      <c r="H11" s="69">
        <v>13</v>
      </c>
      <c r="I11" s="70">
        <v>0</v>
      </c>
      <c r="J11" s="69">
        <v>13</v>
      </c>
      <c r="K11" s="71">
        <v>0</v>
      </c>
      <c r="L11" s="71">
        <v>0</v>
      </c>
      <c r="M11" s="72">
        <v>0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3</v>
      </c>
      <c r="G12" s="68">
        <v>0</v>
      </c>
      <c r="H12" s="69">
        <v>3</v>
      </c>
      <c r="I12" s="70">
        <v>0</v>
      </c>
      <c r="J12" s="69">
        <v>3</v>
      </c>
      <c r="K12" s="71">
        <v>0</v>
      </c>
      <c r="L12" s="71">
        <v>0</v>
      </c>
      <c r="M12" s="72"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8</v>
      </c>
      <c r="G13" s="68">
        <v>0</v>
      </c>
      <c r="H13" s="69">
        <v>8</v>
      </c>
      <c r="I13" s="70">
        <v>0</v>
      </c>
      <c r="J13" s="69">
        <v>8</v>
      </c>
      <c r="K13" s="71">
        <v>0</v>
      </c>
      <c r="L13" s="71">
        <v>0</v>
      </c>
      <c r="M13" s="72"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5</v>
      </c>
      <c r="G14" s="68">
        <v>0</v>
      </c>
      <c r="H14" s="69">
        <v>5</v>
      </c>
      <c r="I14" s="70">
        <v>0</v>
      </c>
      <c r="J14" s="69">
        <v>5</v>
      </c>
      <c r="K14" s="71">
        <v>0</v>
      </c>
      <c r="L14" s="71">
        <v>0</v>
      </c>
      <c r="M14" s="72">
        <v>0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1</v>
      </c>
      <c r="G15" s="68">
        <v>0</v>
      </c>
      <c r="H15" s="69">
        <v>1</v>
      </c>
      <c r="I15" s="70">
        <v>0</v>
      </c>
      <c r="J15" s="69">
        <v>1</v>
      </c>
      <c r="K15" s="71">
        <v>0</v>
      </c>
      <c r="L15" s="71">
        <v>0</v>
      </c>
      <c r="M15" s="72"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2</v>
      </c>
      <c r="G16" s="68">
        <v>0</v>
      </c>
      <c r="H16" s="69">
        <v>2</v>
      </c>
      <c r="I16" s="70">
        <v>0</v>
      </c>
      <c r="J16" s="69">
        <v>2</v>
      </c>
      <c r="K16" s="71">
        <v>0</v>
      </c>
      <c r="L16" s="71">
        <v>0</v>
      </c>
      <c r="M16" s="72"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1</v>
      </c>
      <c r="G17" s="68">
        <v>0</v>
      </c>
      <c r="H17" s="69">
        <v>1</v>
      </c>
      <c r="I17" s="70">
        <v>0</v>
      </c>
      <c r="J17" s="69">
        <v>1</v>
      </c>
      <c r="K17" s="71">
        <v>0</v>
      </c>
      <c r="L17" s="71">
        <v>0</v>
      </c>
      <c r="M17" s="72"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2</v>
      </c>
      <c r="G18" s="68">
        <v>0</v>
      </c>
      <c r="H18" s="69">
        <v>2</v>
      </c>
      <c r="I18" s="70">
        <v>0</v>
      </c>
      <c r="J18" s="69">
        <v>2</v>
      </c>
      <c r="K18" s="71">
        <v>0</v>
      </c>
      <c r="L18" s="71">
        <v>0</v>
      </c>
      <c r="M18" s="72"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</v>
      </c>
      <c r="G19" s="68">
        <v>0</v>
      </c>
      <c r="H19" s="69">
        <v>1</v>
      </c>
      <c r="I19" s="70">
        <v>0</v>
      </c>
      <c r="J19" s="69">
        <v>1</v>
      </c>
      <c r="K19" s="71">
        <v>0</v>
      </c>
      <c r="L19" s="71">
        <v>0</v>
      </c>
      <c r="M19" s="72">
        <v>0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9</v>
      </c>
      <c r="H20" s="69">
        <v>9</v>
      </c>
      <c r="I20" s="70">
        <v>0</v>
      </c>
      <c r="J20" s="69">
        <v>9</v>
      </c>
      <c r="K20" s="71">
        <v>0</v>
      </c>
      <c r="L20" s="71">
        <v>0</v>
      </c>
      <c r="M20" s="72"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6</v>
      </c>
      <c r="H21" s="69">
        <v>6</v>
      </c>
      <c r="I21" s="70">
        <v>0</v>
      </c>
      <c r="J21" s="69">
        <v>6</v>
      </c>
      <c r="K21" s="71">
        <v>0</v>
      </c>
      <c r="L21" s="71">
        <v>0</v>
      </c>
      <c r="M21" s="72"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0</v>
      </c>
      <c r="H22" s="69">
        <v>0</v>
      </c>
      <c r="I22" s="70">
        <v>1</v>
      </c>
      <c r="J22" s="69">
        <v>1</v>
      </c>
      <c r="K22" s="71">
        <v>0</v>
      </c>
      <c r="L22" s="71">
        <v>0</v>
      </c>
      <c r="M22" s="72">
        <v>0</v>
      </c>
      <c r="N22" s="71">
        <v>0</v>
      </c>
    </row>
    <row r="23" spans="2:14" ht="15" customHeight="1">
      <c r="B23" s="435" t="s">
        <v>18</v>
      </c>
      <c r="C23" s="436"/>
      <c r="D23" s="436"/>
      <c r="E23" s="437"/>
      <c r="F23" s="69">
        <v>126</v>
      </c>
      <c r="G23" s="69">
        <v>15</v>
      </c>
      <c r="H23" s="80">
        <v>141</v>
      </c>
      <c r="I23" s="69">
        <v>1</v>
      </c>
      <c r="J23" s="80">
        <v>142</v>
      </c>
      <c r="K23" s="81">
        <v>37</v>
      </c>
      <c r="L23" s="81">
        <v>5</v>
      </c>
      <c r="M23" s="69">
        <v>42</v>
      </c>
      <c r="N23" s="69">
        <v>10</v>
      </c>
    </row>
    <row r="24" spans="2:14">
      <c r="B24" s="73"/>
      <c r="C24" s="73"/>
      <c r="D24" s="82"/>
      <c r="E24" s="78">
        <v>13</v>
      </c>
      <c r="F24" s="68">
        <v>204</v>
      </c>
      <c r="G24" s="68">
        <v>0</v>
      </c>
      <c r="H24" s="69">
        <v>204</v>
      </c>
      <c r="I24" s="70">
        <v>0</v>
      </c>
      <c r="J24" s="69">
        <v>204</v>
      </c>
      <c r="K24" s="71">
        <v>44</v>
      </c>
      <c r="L24" s="71">
        <v>16</v>
      </c>
      <c r="M24" s="83">
        <v>60</v>
      </c>
      <c r="N24" s="84">
        <v>19</v>
      </c>
    </row>
    <row r="25" spans="2:14">
      <c r="B25" s="73"/>
      <c r="C25" s="73" t="s">
        <v>0</v>
      </c>
      <c r="D25" s="82"/>
      <c r="E25" s="75">
        <v>12</v>
      </c>
      <c r="F25" s="68">
        <v>7</v>
      </c>
      <c r="G25" s="68">
        <v>0</v>
      </c>
      <c r="H25" s="69">
        <v>7</v>
      </c>
      <c r="I25" s="70">
        <v>0</v>
      </c>
      <c r="J25" s="69">
        <v>7</v>
      </c>
      <c r="K25" s="71">
        <v>0</v>
      </c>
      <c r="L25" s="71">
        <v>0</v>
      </c>
      <c r="M25" s="83">
        <v>0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3</v>
      </c>
      <c r="G26" s="68">
        <v>0</v>
      </c>
      <c r="H26" s="69">
        <v>3</v>
      </c>
      <c r="I26" s="70">
        <v>0</v>
      </c>
      <c r="J26" s="69">
        <v>3</v>
      </c>
      <c r="K26" s="71">
        <v>0</v>
      </c>
      <c r="L26" s="71">
        <v>0</v>
      </c>
      <c r="M26" s="83">
        <v>0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12</v>
      </c>
      <c r="G27" s="68">
        <v>0</v>
      </c>
      <c r="H27" s="69">
        <v>12</v>
      </c>
      <c r="I27" s="70">
        <v>0</v>
      </c>
      <c r="J27" s="69">
        <v>12</v>
      </c>
      <c r="K27" s="71">
        <v>0</v>
      </c>
      <c r="L27" s="71">
        <v>1</v>
      </c>
      <c r="M27" s="83">
        <v>1</v>
      </c>
      <c r="N27" s="84">
        <v>2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5</v>
      </c>
      <c r="G28" s="68">
        <v>0</v>
      </c>
      <c r="H28" s="69">
        <v>5</v>
      </c>
      <c r="I28" s="70">
        <v>0</v>
      </c>
      <c r="J28" s="69">
        <v>5</v>
      </c>
      <c r="K28" s="71">
        <v>0</v>
      </c>
      <c r="L28" s="71">
        <v>0</v>
      </c>
      <c r="M28" s="83"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0</v>
      </c>
      <c r="G29" s="68">
        <v>0</v>
      </c>
      <c r="H29" s="69">
        <v>0</v>
      </c>
      <c r="I29" s="70">
        <v>0</v>
      </c>
      <c r="J29" s="69">
        <v>0</v>
      </c>
      <c r="K29" s="71">
        <v>0</v>
      </c>
      <c r="L29" s="71">
        <v>0</v>
      </c>
      <c r="M29" s="83"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2</v>
      </c>
      <c r="G30" s="68">
        <v>0</v>
      </c>
      <c r="H30" s="69">
        <v>2</v>
      </c>
      <c r="I30" s="70">
        <v>0</v>
      </c>
      <c r="J30" s="69">
        <v>2</v>
      </c>
      <c r="K30" s="71">
        <v>0</v>
      </c>
      <c r="L30" s="71">
        <v>0</v>
      </c>
      <c r="M30" s="83">
        <v>0</v>
      </c>
      <c r="N30" s="84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2</v>
      </c>
      <c r="G31" s="68">
        <v>0</v>
      </c>
      <c r="H31" s="69">
        <v>2</v>
      </c>
      <c r="I31" s="70">
        <v>0</v>
      </c>
      <c r="J31" s="69">
        <v>2</v>
      </c>
      <c r="K31" s="71">
        <v>0</v>
      </c>
      <c r="L31" s="71">
        <v>0</v>
      </c>
      <c r="M31" s="83"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0</v>
      </c>
      <c r="G32" s="68">
        <v>0</v>
      </c>
      <c r="H32" s="69">
        <v>0</v>
      </c>
      <c r="I32" s="70">
        <v>0</v>
      </c>
      <c r="J32" s="69">
        <v>0</v>
      </c>
      <c r="K32" s="71">
        <v>0</v>
      </c>
      <c r="L32" s="71">
        <v>0</v>
      </c>
      <c r="M32" s="83"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1</v>
      </c>
      <c r="G33" s="68">
        <v>0</v>
      </c>
      <c r="H33" s="69">
        <v>1</v>
      </c>
      <c r="I33" s="70">
        <v>0</v>
      </c>
      <c r="J33" s="69">
        <v>1</v>
      </c>
      <c r="K33" s="71">
        <v>0</v>
      </c>
      <c r="L33" s="71">
        <v>0</v>
      </c>
      <c r="M33" s="83">
        <v>0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9</v>
      </c>
      <c r="H34" s="69">
        <v>9</v>
      </c>
      <c r="I34" s="70">
        <v>0</v>
      </c>
      <c r="J34" s="69">
        <v>9</v>
      </c>
      <c r="K34" s="71">
        <v>0</v>
      </c>
      <c r="L34" s="71">
        <v>0</v>
      </c>
      <c r="M34" s="83"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15</v>
      </c>
      <c r="H35" s="69">
        <v>15</v>
      </c>
      <c r="I35" s="70">
        <v>0</v>
      </c>
      <c r="J35" s="69">
        <v>15</v>
      </c>
      <c r="K35" s="71">
        <v>0</v>
      </c>
      <c r="L35" s="71">
        <v>0</v>
      </c>
      <c r="M35" s="83"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6</v>
      </c>
      <c r="H36" s="69">
        <v>6</v>
      </c>
      <c r="I36" s="70">
        <v>8</v>
      </c>
      <c r="J36" s="69">
        <v>14</v>
      </c>
      <c r="K36" s="71">
        <v>0</v>
      </c>
      <c r="L36" s="71">
        <v>0</v>
      </c>
      <c r="M36" s="83"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6"/>
      <c r="F37" s="81">
        <v>236</v>
      </c>
      <c r="G37" s="69">
        <v>30</v>
      </c>
      <c r="H37" s="85">
        <v>266</v>
      </c>
      <c r="I37" s="86">
        <v>8</v>
      </c>
      <c r="J37" s="80">
        <v>274</v>
      </c>
      <c r="K37" s="81">
        <v>44</v>
      </c>
      <c r="L37" s="69">
        <v>17</v>
      </c>
      <c r="M37" s="80">
        <v>61</v>
      </c>
      <c r="N37" s="81">
        <v>21</v>
      </c>
    </row>
    <row r="38" spans="2:14">
      <c r="B38" s="79"/>
      <c r="C38" s="79"/>
      <c r="D38" s="87"/>
      <c r="E38" s="75">
        <v>13</v>
      </c>
      <c r="F38" s="70">
        <v>0</v>
      </c>
      <c r="G38" s="70">
        <v>0</v>
      </c>
      <c r="H38" s="69">
        <v>0</v>
      </c>
      <c r="I38" s="70">
        <v>0</v>
      </c>
      <c r="J38" s="69">
        <v>0</v>
      </c>
      <c r="K38" s="84">
        <v>0</v>
      </c>
      <c r="L38" s="84">
        <v>0</v>
      </c>
      <c r="M38" s="83"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v>0</v>
      </c>
      <c r="I39" s="70">
        <v>0</v>
      </c>
      <c r="J39" s="69">
        <v>0</v>
      </c>
      <c r="K39" s="84">
        <v>0</v>
      </c>
      <c r="L39" s="84">
        <v>0</v>
      </c>
      <c r="M39" s="83"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v>0</v>
      </c>
      <c r="I40" s="70">
        <v>0</v>
      </c>
      <c r="J40" s="69">
        <v>0</v>
      </c>
      <c r="K40" s="84">
        <v>0</v>
      </c>
      <c r="L40" s="84">
        <v>0</v>
      </c>
      <c r="M40" s="83"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v>0</v>
      </c>
      <c r="I41" s="70">
        <v>0</v>
      </c>
      <c r="J41" s="69">
        <v>0</v>
      </c>
      <c r="K41" s="84">
        <v>0</v>
      </c>
      <c r="L41" s="84">
        <v>0</v>
      </c>
      <c r="M41" s="83"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v>0</v>
      </c>
      <c r="I42" s="70">
        <v>0</v>
      </c>
      <c r="J42" s="69">
        <v>0</v>
      </c>
      <c r="K42" s="84">
        <v>0</v>
      </c>
      <c r="L42" s="84">
        <v>0</v>
      </c>
      <c r="M42" s="83"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v>0</v>
      </c>
      <c r="I43" s="70">
        <v>0</v>
      </c>
      <c r="J43" s="69">
        <v>0</v>
      </c>
      <c r="K43" s="84">
        <v>0</v>
      </c>
      <c r="L43" s="84">
        <v>0</v>
      </c>
      <c r="M43" s="83"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v>0</v>
      </c>
      <c r="I44" s="70">
        <v>0</v>
      </c>
      <c r="J44" s="69">
        <v>0</v>
      </c>
      <c r="K44" s="84">
        <v>0</v>
      </c>
      <c r="L44" s="84">
        <v>0</v>
      </c>
      <c r="M44" s="83"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v>0</v>
      </c>
      <c r="I45" s="70">
        <v>0</v>
      </c>
      <c r="J45" s="69">
        <v>0</v>
      </c>
      <c r="K45" s="84">
        <v>0</v>
      </c>
      <c r="L45" s="84">
        <v>0</v>
      </c>
      <c r="M45" s="83"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v>0</v>
      </c>
      <c r="I46" s="70">
        <v>0</v>
      </c>
      <c r="J46" s="69">
        <v>0</v>
      </c>
      <c r="K46" s="84">
        <v>0</v>
      </c>
      <c r="L46" s="84">
        <v>0</v>
      </c>
      <c r="M46" s="83"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v>0</v>
      </c>
      <c r="I47" s="70">
        <v>0</v>
      </c>
      <c r="J47" s="69">
        <v>0</v>
      </c>
      <c r="K47" s="84">
        <v>0</v>
      </c>
      <c r="L47" s="84">
        <v>0</v>
      </c>
      <c r="M47" s="83"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v>0</v>
      </c>
      <c r="I48" s="70">
        <v>0</v>
      </c>
      <c r="J48" s="69">
        <v>0</v>
      </c>
      <c r="K48" s="84">
        <v>0</v>
      </c>
      <c r="L48" s="84">
        <v>0</v>
      </c>
      <c r="M48" s="83"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v>0</v>
      </c>
      <c r="I49" s="70">
        <v>0</v>
      </c>
      <c r="J49" s="69">
        <v>0</v>
      </c>
      <c r="K49" s="84">
        <v>0</v>
      </c>
      <c r="L49" s="84">
        <v>0</v>
      </c>
      <c r="M49" s="83"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v>0</v>
      </c>
      <c r="I50" s="70">
        <v>0</v>
      </c>
      <c r="J50" s="88">
        <v>0</v>
      </c>
      <c r="K50" s="84">
        <v>0</v>
      </c>
      <c r="L50" s="84">
        <v>0</v>
      </c>
      <c r="M50" s="89">
        <v>0</v>
      </c>
      <c r="N50" s="84">
        <v>0</v>
      </c>
    </row>
    <row r="51" spans="2:14" ht="15" customHeight="1">
      <c r="B51" s="462" t="s">
        <v>20</v>
      </c>
      <c r="C51" s="462"/>
      <c r="D51" s="462"/>
      <c r="E51" s="462"/>
      <c r="F51" s="69">
        <v>0</v>
      </c>
      <c r="G51" s="69">
        <v>0</v>
      </c>
      <c r="H51" s="69">
        <v>0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</row>
    <row r="52" spans="2:14">
      <c r="B52" s="435" t="s">
        <v>34</v>
      </c>
      <c r="C52" s="436"/>
      <c r="D52" s="436"/>
      <c r="E52" s="43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60" t="s">
        <v>36</v>
      </c>
      <c r="C53" s="460"/>
      <c r="D53" s="460"/>
      <c r="E53" s="460"/>
      <c r="F53" s="90">
        <v>362</v>
      </c>
      <c r="G53" s="90">
        <v>45</v>
      </c>
      <c r="H53" s="90">
        <v>407</v>
      </c>
      <c r="I53" s="90">
        <v>9</v>
      </c>
      <c r="J53" s="90">
        <v>416</v>
      </c>
      <c r="K53" s="90">
        <v>81</v>
      </c>
      <c r="L53" s="90">
        <v>22</v>
      </c>
      <c r="M53" s="90">
        <v>103</v>
      </c>
      <c r="N53" s="90"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6"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P32" sqref="P3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34" t="s">
        <v>32</v>
      </c>
      <c r="C1" s="335"/>
      <c r="D1" s="335"/>
      <c r="E1" s="335"/>
      <c r="F1" s="335"/>
      <c r="G1" s="336"/>
      <c r="H1" s="336"/>
      <c r="I1" s="337"/>
      <c r="J1" s="49"/>
      <c r="K1" s="49"/>
      <c r="L1" s="49"/>
      <c r="M1" s="49"/>
      <c r="N1" s="49"/>
    </row>
    <row r="2" spans="2:14" ht="15">
      <c r="B2" s="338" t="s">
        <v>69</v>
      </c>
      <c r="C2" s="339"/>
      <c r="D2" s="339"/>
      <c r="E2" s="339"/>
      <c r="F2" s="340"/>
      <c r="G2" s="339"/>
      <c r="H2" s="341"/>
      <c r="I2" s="342"/>
      <c r="J2" s="49"/>
      <c r="K2" s="49"/>
      <c r="L2" s="49"/>
      <c r="M2" s="49"/>
      <c r="N2" s="49"/>
    </row>
    <row r="3" spans="2:14">
      <c r="B3" s="338" t="s">
        <v>40</v>
      </c>
      <c r="C3" s="471" t="s">
        <v>45</v>
      </c>
      <c r="D3" s="471"/>
      <c r="E3" s="471"/>
      <c r="F3" s="471"/>
      <c r="G3" s="471"/>
      <c r="H3" s="471"/>
      <c r="I3" s="471"/>
    </row>
    <row r="4" spans="2:14">
      <c r="B4" s="343" t="s">
        <v>41</v>
      </c>
      <c r="C4" s="344"/>
      <c r="D4" s="345">
        <v>45291</v>
      </c>
      <c r="E4" s="346"/>
      <c r="F4" s="346"/>
      <c r="G4" s="347"/>
      <c r="H4" s="347"/>
      <c r="I4" s="348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349">
        <v>156</v>
      </c>
      <c r="G10" s="349">
        <v>3</v>
      </c>
      <c r="H10" s="350">
        <v>159</v>
      </c>
      <c r="I10" s="349">
        <v>0</v>
      </c>
      <c r="J10" s="350">
        <v>159</v>
      </c>
      <c r="K10" s="351">
        <v>81</v>
      </c>
      <c r="L10" s="351">
        <v>11</v>
      </c>
      <c r="M10" s="352">
        <v>92</v>
      </c>
      <c r="N10" s="351">
        <v>11</v>
      </c>
    </row>
    <row r="11" spans="2:14">
      <c r="B11" s="73" t="s">
        <v>1</v>
      </c>
      <c r="C11" s="74" t="s">
        <v>0</v>
      </c>
      <c r="D11" s="66"/>
      <c r="E11" s="75">
        <v>12</v>
      </c>
      <c r="F11" s="349">
        <v>32</v>
      </c>
      <c r="G11" s="349">
        <v>1</v>
      </c>
      <c r="H11" s="350">
        <v>33</v>
      </c>
      <c r="I11" s="349">
        <v>0</v>
      </c>
      <c r="J11" s="350">
        <v>33</v>
      </c>
      <c r="K11" s="351">
        <v>0</v>
      </c>
      <c r="L11" s="351">
        <v>0</v>
      </c>
      <c r="M11" s="352">
        <v>0</v>
      </c>
      <c r="N11" s="35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49">
        <v>24</v>
      </c>
      <c r="G12" s="349">
        <v>1</v>
      </c>
      <c r="H12" s="350">
        <v>25</v>
      </c>
      <c r="I12" s="349">
        <v>0</v>
      </c>
      <c r="J12" s="350">
        <v>25</v>
      </c>
      <c r="K12" s="351">
        <v>0</v>
      </c>
      <c r="L12" s="351">
        <v>0</v>
      </c>
      <c r="M12" s="352">
        <v>0</v>
      </c>
      <c r="N12" s="35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49">
        <v>14</v>
      </c>
      <c r="G13" s="349">
        <v>0</v>
      </c>
      <c r="H13" s="350">
        <v>14</v>
      </c>
      <c r="I13" s="349">
        <v>0</v>
      </c>
      <c r="J13" s="350">
        <v>14</v>
      </c>
      <c r="K13" s="351">
        <v>0</v>
      </c>
      <c r="L13" s="351">
        <v>0</v>
      </c>
      <c r="M13" s="352">
        <v>0</v>
      </c>
      <c r="N13" s="35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49">
        <v>12</v>
      </c>
      <c r="G14" s="349">
        <v>4</v>
      </c>
      <c r="H14" s="350">
        <v>16</v>
      </c>
      <c r="I14" s="349">
        <v>0</v>
      </c>
      <c r="J14" s="350">
        <v>16</v>
      </c>
      <c r="K14" s="351">
        <v>0</v>
      </c>
      <c r="L14" s="351">
        <v>0</v>
      </c>
      <c r="M14" s="352">
        <v>0</v>
      </c>
      <c r="N14" s="35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49">
        <v>5</v>
      </c>
      <c r="G15" s="349">
        <v>1</v>
      </c>
      <c r="H15" s="350">
        <v>6</v>
      </c>
      <c r="I15" s="349">
        <v>0</v>
      </c>
      <c r="J15" s="350">
        <v>6</v>
      </c>
      <c r="K15" s="351">
        <v>0</v>
      </c>
      <c r="L15" s="351">
        <v>1</v>
      </c>
      <c r="M15" s="352">
        <v>1</v>
      </c>
      <c r="N15" s="351">
        <v>1</v>
      </c>
    </row>
    <row r="16" spans="2:14">
      <c r="B16" s="73" t="s">
        <v>6</v>
      </c>
      <c r="C16" s="74"/>
      <c r="D16" s="77" t="s">
        <v>12</v>
      </c>
      <c r="E16" s="75">
        <v>7</v>
      </c>
      <c r="F16" s="349">
        <v>1</v>
      </c>
      <c r="G16" s="349">
        <v>1</v>
      </c>
      <c r="H16" s="350">
        <v>2</v>
      </c>
      <c r="I16" s="349">
        <v>0</v>
      </c>
      <c r="J16" s="350">
        <v>2</v>
      </c>
      <c r="K16" s="351">
        <v>0</v>
      </c>
      <c r="L16" s="351">
        <v>0</v>
      </c>
      <c r="M16" s="352">
        <v>0</v>
      </c>
      <c r="N16" s="35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49">
        <v>3</v>
      </c>
      <c r="G17" s="349">
        <v>0</v>
      </c>
      <c r="H17" s="350">
        <v>3</v>
      </c>
      <c r="I17" s="349">
        <v>0</v>
      </c>
      <c r="J17" s="350">
        <v>3</v>
      </c>
      <c r="K17" s="351">
        <v>1</v>
      </c>
      <c r="L17" s="351">
        <v>0</v>
      </c>
      <c r="M17" s="352">
        <v>1</v>
      </c>
      <c r="N17" s="35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49">
        <v>2</v>
      </c>
      <c r="G18" s="349">
        <v>1</v>
      </c>
      <c r="H18" s="350">
        <v>3</v>
      </c>
      <c r="I18" s="349">
        <v>0</v>
      </c>
      <c r="J18" s="350">
        <v>3</v>
      </c>
      <c r="K18" s="351">
        <v>0</v>
      </c>
      <c r="L18" s="351">
        <v>0</v>
      </c>
      <c r="M18" s="352">
        <v>0</v>
      </c>
      <c r="N18" s="351">
        <v>0</v>
      </c>
    </row>
    <row r="19" spans="2:14">
      <c r="B19" s="73"/>
      <c r="C19" s="74"/>
      <c r="D19" s="77" t="s">
        <v>12</v>
      </c>
      <c r="E19" s="75">
        <v>4</v>
      </c>
      <c r="F19" s="349">
        <v>0</v>
      </c>
      <c r="G19" s="349">
        <v>0</v>
      </c>
      <c r="H19" s="350">
        <v>0</v>
      </c>
      <c r="I19" s="349">
        <v>0</v>
      </c>
      <c r="J19" s="350">
        <v>0</v>
      </c>
      <c r="K19" s="351">
        <v>0</v>
      </c>
      <c r="L19" s="351">
        <v>0</v>
      </c>
      <c r="M19" s="352">
        <v>0</v>
      </c>
      <c r="N19" s="351">
        <v>0</v>
      </c>
    </row>
    <row r="20" spans="2:14">
      <c r="B20" s="73"/>
      <c r="C20" s="74" t="s">
        <v>1</v>
      </c>
      <c r="D20" s="66"/>
      <c r="E20" s="75">
        <v>3</v>
      </c>
      <c r="F20" s="349">
        <v>0</v>
      </c>
      <c r="G20" s="349">
        <v>12</v>
      </c>
      <c r="H20" s="350">
        <v>12</v>
      </c>
      <c r="I20" s="349">
        <v>0</v>
      </c>
      <c r="J20" s="350">
        <v>12</v>
      </c>
      <c r="K20" s="351">
        <v>0</v>
      </c>
      <c r="L20" s="351">
        <v>0</v>
      </c>
      <c r="M20" s="352">
        <v>0</v>
      </c>
      <c r="N20" s="351">
        <v>0</v>
      </c>
    </row>
    <row r="21" spans="2:14">
      <c r="B21" s="73"/>
      <c r="C21" s="74"/>
      <c r="D21" s="66"/>
      <c r="E21" s="75">
        <v>2</v>
      </c>
      <c r="F21" s="349">
        <v>0</v>
      </c>
      <c r="G21" s="349">
        <v>4</v>
      </c>
      <c r="H21" s="350">
        <v>4</v>
      </c>
      <c r="I21" s="349">
        <v>0</v>
      </c>
      <c r="J21" s="350">
        <v>4</v>
      </c>
      <c r="K21" s="351">
        <v>0</v>
      </c>
      <c r="L21" s="351">
        <v>0</v>
      </c>
      <c r="M21" s="352">
        <v>0</v>
      </c>
      <c r="N21" s="351">
        <v>0</v>
      </c>
    </row>
    <row r="22" spans="2:14">
      <c r="B22" s="78"/>
      <c r="C22" s="76"/>
      <c r="D22" s="66"/>
      <c r="E22" s="79">
        <v>1</v>
      </c>
      <c r="F22" s="349">
        <v>0</v>
      </c>
      <c r="G22" s="349">
        <v>4</v>
      </c>
      <c r="H22" s="350">
        <v>4</v>
      </c>
      <c r="I22" s="349">
        <v>1</v>
      </c>
      <c r="J22" s="350">
        <v>5</v>
      </c>
      <c r="K22" s="351">
        <v>0</v>
      </c>
      <c r="L22" s="351">
        <v>0</v>
      </c>
      <c r="M22" s="352">
        <v>0</v>
      </c>
      <c r="N22" s="351">
        <v>0</v>
      </c>
    </row>
    <row r="23" spans="2:14" ht="15" customHeight="1">
      <c r="B23" s="435" t="s">
        <v>18</v>
      </c>
      <c r="C23" s="436"/>
      <c r="D23" s="436"/>
      <c r="E23" s="437"/>
      <c r="F23" s="350">
        <v>249</v>
      </c>
      <c r="G23" s="350">
        <v>32</v>
      </c>
      <c r="H23" s="353">
        <v>281</v>
      </c>
      <c r="I23" s="350">
        <v>1</v>
      </c>
      <c r="J23" s="353">
        <v>282</v>
      </c>
      <c r="K23" s="354">
        <v>82</v>
      </c>
      <c r="L23" s="354">
        <v>12</v>
      </c>
      <c r="M23" s="350">
        <v>94</v>
      </c>
      <c r="N23" s="350">
        <v>12</v>
      </c>
    </row>
    <row r="24" spans="2:14">
      <c r="B24" s="73"/>
      <c r="C24" s="73"/>
      <c r="D24" s="82"/>
      <c r="E24" s="78">
        <v>13</v>
      </c>
      <c r="F24" s="349">
        <v>255</v>
      </c>
      <c r="G24" s="349">
        <v>1</v>
      </c>
      <c r="H24" s="350">
        <v>256</v>
      </c>
      <c r="I24" s="349">
        <v>0</v>
      </c>
      <c r="J24" s="350">
        <v>256</v>
      </c>
      <c r="K24" s="351">
        <v>124</v>
      </c>
      <c r="L24" s="351">
        <v>23</v>
      </c>
      <c r="M24" s="355">
        <v>147</v>
      </c>
      <c r="N24" s="351">
        <v>29</v>
      </c>
    </row>
    <row r="25" spans="2:14">
      <c r="B25" s="73"/>
      <c r="C25" s="73" t="s">
        <v>0</v>
      </c>
      <c r="D25" s="82"/>
      <c r="E25" s="75">
        <v>12</v>
      </c>
      <c r="F25" s="349">
        <v>17</v>
      </c>
      <c r="G25" s="349">
        <v>1</v>
      </c>
      <c r="H25" s="350">
        <v>18</v>
      </c>
      <c r="I25" s="349">
        <v>0</v>
      </c>
      <c r="J25" s="350">
        <v>18</v>
      </c>
      <c r="K25" s="351">
        <v>0</v>
      </c>
      <c r="L25" s="351">
        <v>0</v>
      </c>
      <c r="M25" s="355">
        <v>0</v>
      </c>
      <c r="N25" s="351">
        <v>0</v>
      </c>
    </row>
    <row r="26" spans="2:14">
      <c r="B26" s="73" t="s">
        <v>7</v>
      </c>
      <c r="C26" s="78"/>
      <c r="D26" s="82"/>
      <c r="E26" s="75">
        <v>11</v>
      </c>
      <c r="F26" s="349">
        <v>7</v>
      </c>
      <c r="G26" s="349">
        <v>1</v>
      </c>
      <c r="H26" s="350">
        <v>8</v>
      </c>
      <c r="I26" s="349">
        <v>0</v>
      </c>
      <c r="J26" s="350">
        <v>8</v>
      </c>
      <c r="K26" s="351">
        <v>0</v>
      </c>
      <c r="L26" s="351">
        <v>0</v>
      </c>
      <c r="M26" s="355">
        <v>0</v>
      </c>
      <c r="N26" s="351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349">
        <v>13</v>
      </c>
      <c r="G27" s="349">
        <v>0</v>
      </c>
      <c r="H27" s="350">
        <v>13</v>
      </c>
      <c r="I27" s="349">
        <v>0</v>
      </c>
      <c r="J27" s="350">
        <v>13</v>
      </c>
      <c r="K27" s="351">
        <v>0</v>
      </c>
      <c r="L27" s="351">
        <v>0</v>
      </c>
      <c r="M27" s="355">
        <v>0</v>
      </c>
      <c r="N27" s="351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49">
        <v>6</v>
      </c>
      <c r="G28" s="349">
        <v>0</v>
      </c>
      <c r="H28" s="350">
        <v>6</v>
      </c>
      <c r="I28" s="349">
        <v>0</v>
      </c>
      <c r="J28" s="350">
        <v>6</v>
      </c>
      <c r="K28" s="351">
        <v>0</v>
      </c>
      <c r="L28" s="351">
        <v>0</v>
      </c>
      <c r="M28" s="355">
        <v>0</v>
      </c>
      <c r="N28" s="351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49">
        <v>8</v>
      </c>
      <c r="G29" s="349">
        <v>0</v>
      </c>
      <c r="H29" s="350">
        <v>8</v>
      </c>
      <c r="I29" s="349">
        <v>0</v>
      </c>
      <c r="J29" s="350">
        <v>8</v>
      </c>
      <c r="K29" s="351">
        <v>0</v>
      </c>
      <c r="L29" s="351">
        <v>0</v>
      </c>
      <c r="M29" s="355">
        <v>0</v>
      </c>
      <c r="N29" s="35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349">
        <v>0</v>
      </c>
      <c r="G30" s="349">
        <v>0</v>
      </c>
      <c r="H30" s="350">
        <v>0</v>
      </c>
      <c r="I30" s="349">
        <v>0</v>
      </c>
      <c r="J30" s="350">
        <v>0</v>
      </c>
      <c r="K30" s="351">
        <v>0</v>
      </c>
      <c r="L30" s="351">
        <v>0</v>
      </c>
      <c r="M30" s="355">
        <v>0</v>
      </c>
      <c r="N30" s="35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49">
        <v>4</v>
      </c>
      <c r="G31" s="349">
        <v>1</v>
      </c>
      <c r="H31" s="350">
        <v>5</v>
      </c>
      <c r="I31" s="349">
        <v>0</v>
      </c>
      <c r="J31" s="350">
        <v>5</v>
      </c>
      <c r="K31" s="351">
        <v>0</v>
      </c>
      <c r="L31" s="351">
        <v>0</v>
      </c>
      <c r="M31" s="355">
        <v>0</v>
      </c>
      <c r="N31" s="351">
        <v>0</v>
      </c>
    </row>
    <row r="32" spans="2:14">
      <c r="B32" s="73" t="s">
        <v>9</v>
      </c>
      <c r="C32" s="79"/>
      <c r="D32" s="82"/>
      <c r="E32" s="75">
        <v>5</v>
      </c>
      <c r="F32" s="349">
        <v>1</v>
      </c>
      <c r="G32" s="349">
        <v>0</v>
      </c>
      <c r="H32" s="350">
        <v>1</v>
      </c>
      <c r="I32" s="349">
        <v>0</v>
      </c>
      <c r="J32" s="350">
        <v>1</v>
      </c>
      <c r="K32" s="351">
        <v>0</v>
      </c>
      <c r="L32" s="351">
        <v>0</v>
      </c>
      <c r="M32" s="355">
        <v>0</v>
      </c>
      <c r="N32" s="351">
        <v>0</v>
      </c>
    </row>
    <row r="33" spans="2:14">
      <c r="B33" s="73"/>
      <c r="C33" s="73"/>
      <c r="D33" s="82"/>
      <c r="E33" s="75">
        <v>4</v>
      </c>
      <c r="F33" s="349">
        <v>0</v>
      </c>
      <c r="G33" s="349">
        <v>0</v>
      </c>
      <c r="H33" s="350">
        <v>0</v>
      </c>
      <c r="I33" s="349">
        <v>0</v>
      </c>
      <c r="J33" s="350">
        <v>0</v>
      </c>
      <c r="K33" s="351">
        <v>0</v>
      </c>
      <c r="L33" s="351">
        <v>0</v>
      </c>
      <c r="M33" s="355">
        <v>0</v>
      </c>
      <c r="N33" s="351">
        <v>0</v>
      </c>
    </row>
    <row r="34" spans="2:14">
      <c r="B34" s="73"/>
      <c r="C34" s="73" t="s">
        <v>1</v>
      </c>
      <c r="D34" s="82"/>
      <c r="E34" s="75">
        <v>3</v>
      </c>
      <c r="F34" s="349">
        <v>0</v>
      </c>
      <c r="G34" s="349">
        <v>9</v>
      </c>
      <c r="H34" s="350">
        <v>9</v>
      </c>
      <c r="I34" s="349">
        <v>0</v>
      </c>
      <c r="J34" s="350">
        <v>9</v>
      </c>
      <c r="K34" s="351">
        <v>0</v>
      </c>
      <c r="L34" s="351">
        <v>1</v>
      </c>
      <c r="M34" s="355">
        <v>1</v>
      </c>
      <c r="N34" s="351">
        <v>1</v>
      </c>
    </row>
    <row r="35" spans="2:14">
      <c r="B35" s="73"/>
      <c r="C35" s="73"/>
      <c r="D35" s="82"/>
      <c r="E35" s="75">
        <v>2</v>
      </c>
      <c r="F35" s="349">
        <v>0</v>
      </c>
      <c r="G35" s="349">
        <v>13</v>
      </c>
      <c r="H35" s="350">
        <v>13</v>
      </c>
      <c r="I35" s="349">
        <v>0</v>
      </c>
      <c r="J35" s="350">
        <v>13</v>
      </c>
      <c r="K35" s="351">
        <v>0</v>
      </c>
      <c r="L35" s="351">
        <v>0</v>
      </c>
      <c r="M35" s="355">
        <v>0</v>
      </c>
      <c r="N35" s="351">
        <v>0</v>
      </c>
    </row>
    <row r="36" spans="2:14">
      <c r="B36" s="78"/>
      <c r="C36" s="78"/>
      <c r="D36" s="82"/>
      <c r="E36" s="79">
        <v>1</v>
      </c>
      <c r="F36" s="349">
        <v>0</v>
      </c>
      <c r="G36" s="349">
        <v>46</v>
      </c>
      <c r="H36" s="350">
        <v>46</v>
      </c>
      <c r="I36" s="349">
        <v>4</v>
      </c>
      <c r="J36" s="350">
        <v>50</v>
      </c>
      <c r="K36" s="351">
        <v>0</v>
      </c>
      <c r="L36" s="351">
        <v>1</v>
      </c>
      <c r="M36" s="355">
        <v>1</v>
      </c>
      <c r="N36" s="351">
        <v>1</v>
      </c>
    </row>
    <row r="37" spans="2:14" ht="15" customHeight="1">
      <c r="B37" s="435" t="s">
        <v>19</v>
      </c>
      <c r="C37" s="436"/>
      <c r="D37" s="436"/>
      <c r="E37" s="436"/>
      <c r="F37" s="354">
        <v>311</v>
      </c>
      <c r="G37" s="350">
        <v>72</v>
      </c>
      <c r="H37" s="356">
        <v>383</v>
      </c>
      <c r="I37" s="357">
        <v>4</v>
      </c>
      <c r="J37" s="353">
        <v>387</v>
      </c>
      <c r="K37" s="354">
        <v>124</v>
      </c>
      <c r="L37" s="350">
        <v>25</v>
      </c>
      <c r="M37" s="353">
        <v>149</v>
      </c>
      <c r="N37" s="354">
        <v>31</v>
      </c>
    </row>
    <row r="38" spans="2:14">
      <c r="B38" s="79"/>
      <c r="C38" s="79"/>
      <c r="D38" s="87"/>
      <c r="E38" s="75">
        <v>13</v>
      </c>
      <c r="F38" s="349">
        <v>1</v>
      </c>
      <c r="G38" s="349">
        <v>0</v>
      </c>
      <c r="H38" s="350">
        <v>1</v>
      </c>
      <c r="I38" s="349">
        <v>0</v>
      </c>
      <c r="J38" s="350">
        <v>1</v>
      </c>
      <c r="K38" s="351">
        <v>0</v>
      </c>
      <c r="L38" s="351">
        <v>0</v>
      </c>
      <c r="M38" s="355">
        <v>0</v>
      </c>
      <c r="N38" s="351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49">
        <v>0</v>
      </c>
      <c r="G39" s="349">
        <v>0</v>
      </c>
      <c r="H39" s="350">
        <v>0</v>
      </c>
      <c r="I39" s="349">
        <v>0</v>
      </c>
      <c r="J39" s="350">
        <v>0</v>
      </c>
      <c r="K39" s="351">
        <v>0</v>
      </c>
      <c r="L39" s="351">
        <v>0</v>
      </c>
      <c r="M39" s="355">
        <v>0</v>
      </c>
      <c r="N39" s="351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49">
        <v>0</v>
      </c>
      <c r="G40" s="349">
        <v>0</v>
      </c>
      <c r="H40" s="350">
        <v>0</v>
      </c>
      <c r="I40" s="349">
        <v>0</v>
      </c>
      <c r="J40" s="350">
        <v>0</v>
      </c>
      <c r="K40" s="351">
        <v>0</v>
      </c>
      <c r="L40" s="351">
        <v>0</v>
      </c>
      <c r="M40" s="355">
        <v>0</v>
      </c>
      <c r="N40" s="351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49">
        <v>0</v>
      </c>
      <c r="G41" s="349">
        <v>0</v>
      </c>
      <c r="H41" s="350">
        <v>0</v>
      </c>
      <c r="I41" s="349">
        <v>0</v>
      </c>
      <c r="J41" s="350">
        <v>0</v>
      </c>
      <c r="K41" s="351">
        <v>0</v>
      </c>
      <c r="L41" s="351">
        <v>0</v>
      </c>
      <c r="M41" s="355">
        <v>0</v>
      </c>
      <c r="N41" s="351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49">
        <v>0</v>
      </c>
      <c r="G42" s="349">
        <v>0</v>
      </c>
      <c r="H42" s="350">
        <v>0</v>
      </c>
      <c r="I42" s="349">
        <v>0</v>
      </c>
      <c r="J42" s="350">
        <v>0</v>
      </c>
      <c r="K42" s="351">
        <v>0</v>
      </c>
      <c r="L42" s="351">
        <v>0</v>
      </c>
      <c r="M42" s="355">
        <v>0</v>
      </c>
      <c r="N42" s="351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49">
        <v>0</v>
      </c>
      <c r="G43" s="349">
        <v>0</v>
      </c>
      <c r="H43" s="350">
        <v>0</v>
      </c>
      <c r="I43" s="349">
        <v>0</v>
      </c>
      <c r="J43" s="350">
        <v>0</v>
      </c>
      <c r="K43" s="351">
        <v>0</v>
      </c>
      <c r="L43" s="351">
        <v>0</v>
      </c>
      <c r="M43" s="355">
        <v>0</v>
      </c>
      <c r="N43" s="351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49">
        <v>0</v>
      </c>
      <c r="G44" s="349">
        <v>0</v>
      </c>
      <c r="H44" s="350">
        <v>0</v>
      </c>
      <c r="I44" s="349">
        <v>0</v>
      </c>
      <c r="J44" s="350">
        <v>0</v>
      </c>
      <c r="K44" s="351">
        <v>0</v>
      </c>
      <c r="L44" s="351">
        <v>0</v>
      </c>
      <c r="M44" s="355">
        <v>0</v>
      </c>
      <c r="N44" s="351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49">
        <v>0</v>
      </c>
      <c r="G45" s="349">
        <v>0</v>
      </c>
      <c r="H45" s="350">
        <v>0</v>
      </c>
      <c r="I45" s="349">
        <v>0</v>
      </c>
      <c r="J45" s="350">
        <v>0</v>
      </c>
      <c r="K45" s="351">
        <v>0</v>
      </c>
      <c r="L45" s="351">
        <v>0</v>
      </c>
      <c r="M45" s="355">
        <v>0</v>
      </c>
      <c r="N45" s="351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49">
        <v>0</v>
      </c>
      <c r="G46" s="349">
        <v>0</v>
      </c>
      <c r="H46" s="350">
        <v>0</v>
      </c>
      <c r="I46" s="349">
        <v>0</v>
      </c>
      <c r="J46" s="350">
        <v>0</v>
      </c>
      <c r="K46" s="351">
        <v>0</v>
      </c>
      <c r="L46" s="351">
        <v>0</v>
      </c>
      <c r="M46" s="355">
        <v>0</v>
      </c>
      <c r="N46" s="351">
        <v>0</v>
      </c>
    </row>
    <row r="47" spans="2:14">
      <c r="B47" s="73"/>
      <c r="C47" s="73"/>
      <c r="D47" s="82" t="s">
        <v>7</v>
      </c>
      <c r="E47" s="75">
        <v>4</v>
      </c>
      <c r="F47" s="349">
        <v>0</v>
      </c>
      <c r="G47" s="349">
        <v>0</v>
      </c>
      <c r="H47" s="350">
        <v>0</v>
      </c>
      <c r="I47" s="349">
        <v>0</v>
      </c>
      <c r="J47" s="350">
        <v>0</v>
      </c>
      <c r="K47" s="351">
        <v>0</v>
      </c>
      <c r="L47" s="351">
        <v>0</v>
      </c>
      <c r="M47" s="355">
        <v>0</v>
      </c>
      <c r="N47" s="351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49">
        <v>0</v>
      </c>
      <c r="G48" s="349">
        <v>0</v>
      </c>
      <c r="H48" s="350">
        <v>0</v>
      </c>
      <c r="I48" s="349">
        <v>0</v>
      </c>
      <c r="J48" s="350">
        <v>0</v>
      </c>
      <c r="K48" s="351">
        <v>0</v>
      </c>
      <c r="L48" s="351">
        <v>0</v>
      </c>
      <c r="M48" s="355">
        <v>0</v>
      </c>
      <c r="N48" s="351">
        <v>0</v>
      </c>
    </row>
    <row r="49" spans="2:14">
      <c r="B49" s="73"/>
      <c r="C49" s="73"/>
      <c r="D49" s="82" t="s">
        <v>3</v>
      </c>
      <c r="E49" s="75">
        <v>2</v>
      </c>
      <c r="F49" s="349">
        <v>0</v>
      </c>
      <c r="G49" s="349">
        <v>0</v>
      </c>
      <c r="H49" s="350">
        <v>0</v>
      </c>
      <c r="I49" s="349">
        <v>0</v>
      </c>
      <c r="J49" s="350">
        <v>0</v>
      </c>
      <c r="K49" s="351">
        <v>0</v>
      </c>
      <c r="L49" s="351">
        <v>0</v>
      </c>
      <c r="M49" s="355">
        <v>0</v>
      </c>
      <c r="N49" s="351">
        <v>0</v>
      </c>
    </row>
    <row r="50" spans="2:14">
      <c r="B50" s="78"/>
      <c r="C50" s="82"/>
      <c r="D50" s="78"/>
      <c r="E50" s="79">
        <v>1</v>
      </c>
      <c r="F50" s="349">
        <v>0</v>
      </c>
      <c r="G50" s="349">
        <v>0</v>
      </c>
      <c r="H50" s="358">
        <v>0</v>
      </c>
      <c r="I50" s="349">
        <v>0</v>
      </c>
      <c r="J50" s="358">
        <v>0</v>
      </c>
      <c r="K50" s="351">
        <v>0</v>
      </c>
      <c r="L50" s="351">
        <v>0</v>
      </c>
      <c r="M50" s="359">
        <v>0</v>
      </c>
      <c r="N50" s="351">
        <v>0</v>
      </c>
    </row>
    <row r="51" spans="2:14" ht="15" customHeight="1">
      <c r="B51" s="462" t="s">
        <v>20</v>
      </c>
      <c r="C51" s="462"/>
      <c r="D51" s="462"/>
      <c r="E51" s="462"/>
      <c r="F51" s="350">
        <v>1</v>
      </c>
      <c r="G51" s="350">
        <v>0</v>
      </c>
      <c r="H51" s="350">
        <v>1</v>
      </c>
      <c r="I51" s="350">
        <v>0</v>
      </c>
      <c r="J51" s="350">
        <v>1</v>
      </c>
      <c r="K51" s="350">
        <v>0</v>
      </c>
      <c r="L51" s="350">
        <v>0</v>
      </c>
      <c r="M51" s="350">
        <v>0</v>
      </c>
      <c r="N51" s="350">
        <v>0</v>
      </c>
    </row>
    <row r="52" spans="2:14">
      <c r="B52" s="435" t="s">
        <v>34</v>
      </c>
      <c r="C52" s="436"/>
      <c r="D52" s="436"/>
      <c r="E52" s="437"/>
      <c r="F52" s="349">
        <v>0</v>
      </c>
      <c r="G52" s="349">
        <v>0</v>
      </c>
      <c r="H52" s="349">
        <v>0</v>
      </c>
      <c r="I52" s="349">
        <v>0</v>
      </c>
      <c r="J52" s="349">
        <v>0</v>
      </c>
      <c r="K52" s="349">
        <v>0</v>
      </c>
      <c r="L52" s="349">
        <v>1</v>
      </c>
      <c r="M52" s="349">
        <v>0</v>
      </c>
      <c r="N52" s="349">
        <v>1</v>
      </c>
    </row>
    <row r="53" spans="2:14" ht="15" customHeight="1">
      <c r="B53" s="460" t="s">
        <v>36</v>
      </c>
      <c r="C53" s="460"/>
      <c r="D53" s="460"/>
      <c r="E53" s="460"/>
      <c r="F53" s="360">
        <v>561</v>
      </c>
      <c r="G53" s="360">
        <v>104</v>
      </c>
      <c r="H53" s="360">
        <v>665</v>
      </c>
      <c r="I53" s="360">
        <v>5</v>
      </c>
      <c r="J53" s="360">
        <v>670</v>
      </c>
      <c r="K53" s="360">
        <v>206</v>
      </c>
      <c r="L53" s="360">
        <v>38</v>
      </c>
      <c r="M53" s="360">
        <v>243</v>
      </c>
      <c r="N53" s="360">
        <v>44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decimal" operator="greaterThanOrEqual" allowBlank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T40" sqref="T4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61" t="s">
        <v>32</v>
      </c>
      <c r="C1" s="362"/>
      <c r="D1" s="362"/>
      <c r="E1" s="362"/>
      <c r="F1" s="362"/>
      <c r="G1" s="363"/>
      <c r="H1" s="363"/>
      <c r="I1" s="364"/>
      <c r="J1" s="49"/>
      <c r="K1" s="49"/>
      <c r="L1" s="49"/>
      <c r="M1" s="49"/>
      <c r="N1" s="49"/>
    </row>
    <row r="2" spans="2:14" ht="15">
      <c r="B2" s="365" t="s">
        <v>39</v>
      </c>
      <c r="C2" s="366"/>
      <c r="D2" s="366"/>
      <c r="E2" s="366"/>
      <c r="F2" s="367" t="s">
        <v>70</v>
      </c>
      <c r="G2" s="366"/>
      <c r="H2" s="368"/>
      <c r="I2" s="369"/>
      <c r="J2" s="49"/>
      <c r="K2" s="49"/>
      <c r="L2" s="49"/>
      <c r="M2" s="49"/>
      <c r="N2" s="49"/>
    </row>
    <row r="3" spans="2:14">
      <c r="B3" s="365" t="s">
        <v>40</v>
      </c>
      <c r="C3" s="370" t="s">
        <v>45</v>
      </c>
      <c r="D3" s="371"/>
      <c r="E3" s="371"/>
      <c r="F3" s="371"/>
      <c r="G3" s="368"/>
      <c r="H3" s="368"/>
      <c r="I3" s="372"/>
    </row>
    <row r="4" spans="2:14">
      <c r="B4" s="373" t="s">
        <v>41</v>
      </c>
      <c r="C4" s="374"/>
      <c r="D4" s="375">
        <v>45291</v>
      </c>
      <c r="E4" s="376"/>
      <c r="F4" s="376"/>
      <c r="G4" s="377"/>
      <c r="H4" s="377"/>
      <c r="I4" s="378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415">
        <v>101</v>
      </c>
      <c r="G10" s="415">
        <v>0</v>
      </c>
      <c r="H10" s="379">
        <f>F10+G10</f>
        <v>101</v>
      </c>
      <c r="I10" s="415">
        <v>0</v>
      </c>
      <c r="J10" s="379">
        <f>H10+I10</f>
        <v>101</v>
      </c>
      <c r="K10" s="413">
        <v>16</v>
      </c>
      <c r="L10" s="413">
        <v>3</v>
      </c>
      <c r="M10" s="380">
        <f>K10+L10</f>
        <v>19</v>
      </c>
      <c r="N10" s="413">
        <v>3</v>
      </c>
    </row>
    <row r="11" spans="2:14">
      <c r="B11" s="73" t="s">
        <v>1</v>
      </c>
      <c r="C11" s="74" t="s">
        <v>0</v>
      </c>
      <c r="D11" s="66"/>
      <c r="E11" s="75">
        <v>12</v>
      </c>
      <c r="F11" s="415">
        <v>2</v>
      </c>
      <c r="G11" s="415">
        <v>0</v>
      </c>
      <c r="H11" s="379">
        <f t="shared" ref="H11:H22" si="0">F11+G11</f>
        <v>2</v>
      </c>
      <c r="I11" s="415">
        <v>0</v>
      </c>
      <c r="J11" s="379">
        <f t="shared" ref="J11:J50" si="1">H11+I11</f>
        <v>2</v>
      </c>
      <c r="K11" s="413">
        <v>0</v>
      </c>
      <c r="L11" s="413">
        <v>0</v>
      </c>
      <c r="M11" s="380">
        <f>K11+L11</f>
        <v>0</v>
      </c>
      <c r="N11" s="413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15">
        <v>5</v>
      </c>
      <c r="G12" s="415">
        <v>0</v>
      </c>
      <c r="H12" s="379">
        <f t="shared" si="0"/>
        <v>5</v>
      </c>
      <c r="I12" s="415">
        <v>0</v>
      </c>
      <c r="J12" s="379">
        <f t="shared" si="1"/>
        <v>5</v>
      </c>
      <c r="K12" s="413">
        <v>0</v>
      </c>
      <c r="L12" s="413">
        <v>0</v>
      </c>
      <c r="M12" s="380">
        <f>K12+L12</f>
        <v>0</v>
      </c>
      <c r="N12" s="41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15">
        <v>12</v>
      </c>
      <c r="G13" s="415">
        <v>0</v>
      </c>
      <c r="H13" s="379">
        <f t="shared" si="0"/>
        <v>12</v>
      </c>
      <c r="I13" s="415">
        <v>0</v>
      </c>
      <c r="J13" s="379">
        <f t="shared" si="1"/>
        <v>12</v>
      </c>
      <c r="K13" s="413">
        <v>0</v>
      </c>
      <c r="L13" s="413">
        <v>0</v>
      </c>
      <c r="M13" s="380">
        <f>K13+L13</f>
        <v>0</v>
      </c>
      <c r="N13" s="41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15">
        <v>0</v>
      </c>
      <c r="G14" s="415">
        <v>0</v>
      </c>
      <c r="H14" s="379">
        <f t="shared" si="0"/>
        <v>0</v>
      </c>
      <c r="I14" s="415">
        <v>0</v>
      </c>
      <c r="J14" s="379">
        <f t="shared" si="1"/>
        <v>0</v>
      </c>
      <c r="K14" s="413">
        <v>0</v>
      </c>
      <c r="L14" s="413">
        <v>0</v>
      </c>
      <c r="M14" s="380">
        <f t="shared" ref="M14:M22" si="2">K14+L14</f>
        <v>0</v>
      </c>
      <c r="N14" s="413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15">
        <v>0</v>
      </c>
      <c r="G15" s="415">
        <v>0</v>
      </c>
      <c r="H15" s="379">
        <f t="shared" si="0"/>
        <v>0</v>
      </c>
      <c r="I15" s="415">
        <v>0</v>
      </c>
      <c r="J15" s="379">
        <f t="shared" si="1"/>
        <v>0</v>
      </c>
      <c r="K15" s="413">
        <v>0</v>
      </c>
      <c r="L15" s="413">
        <v>0</v>
      </c>
      <c r="M15" s="380">
        <f t="shared" si="2"/>
        <v>0</v>
      </c>
      <c r="N15" s="41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415">
        <v>0</v>
      </c>
      <c r="G16" s="415">
        <v>0</v>
      </c>
      <c r="H16" s="379">
        <f t="shared" si="0"/>
        <v>0</v>
      </c>
      <c r="I16" s="415">
        <v>0</v>
      </c>
      <c r="J16" s="379">
        <f t="shared" si="1"/>
        <v>0</v>
      </c>
      <c r="K16" s="413">
        <v>0</v>
      </c>
      <c r="L16" s="413">
        <v>0</v>
      </c>
      <c r="M16" s="380">
        <f t="shared" si="2"/>
        <v>0</v>
      </c>
      <c r="N16" s="41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15">
        <v>0</v>
      </c>
      <c r="G17" s="415">
        <v>0</v>
      </c>
      <c r="H17" s="379">
        <f t="shared" si="0"/>
        <v>0</v>
      </c>
      <c r="I17" s="415">
        <v>0</v>
      </c>
      <c r="J17" s="379">
        <f t="shared" si="1"/>
        <v>0</v>
      </c>
      <c r="K17" s="413">
        <v>0</v>
      </c>
      <c r="L17" s="413">
        <v>0</v>
      </c>
      <c r="M17" s="380">
        <f t="shared" si="2"/>
        <v>0</v>
      </c>
      <c r="N17" s="413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15">
        <v>0</v>
      </c>
      <c r="G18" s="415">
        <v>0</v>
      </c>
      <c r="H18" s="379">
        <f t="shared" si="0"/>
        <v>0</v>
      </c>
      <c r="I18" s="415">
        <v>0</v>
      </c>
      <c r="J18" s="379">
        <f t="shared" si="1"/>
        <v>0</v>
      </c>
      <c r="K18" s="413">
        <v>0</v>
      </c>
      <c r="L18" s="413">
        <v>0</v>
      </c>
      <c r="M18" s="380">
        <f t="shared" si="2"/>
        <v>0</v>
      </c>
      <c r="N18" s="413">
        <v>0</v>
      </c>
    </row>
    <row r="19" spans="2:14">
      <c r="B19" s="73"/>
      <c r="C19" s="74"/>
      <c r="D19" s="77" t="s">
        <v>12</v>
      </c>
      <c r="E19" s="75">
        <v>4</v>
      </c>
      <c r="F19" s="415">
        <v>0</v>
      </c>
      <c r="G19" s="415">
        <v>0</v>
      </c>
      <c r="H19" s="379">
        <f t="shared" si="0"/>
        <v>0</v>
      </c>
      <c r="I19" s="415">
        <v>0</v>
      </c>
      <c r="J19" s="379">
        <f t="shared" si="1"/>
        <v>0</v>
      </c>
      <c r="K19" s="413">
        <v>0</v>
      </c>
      <c r="L19" s="413">
        <v>0</v>
      </c>
      <c r="M19" s="380">
        <f t="shared" si="2"/>
        <v>0</v>
      </c>
      <c r="N19" s="413">
        <v>0</v>
      </c>
    </row>
    <row r="20" spans="2:14">
      <c r="B20" s="73"/>
      <c r="C20" s="74" t="s">
        <v>1</v>
      </c>
      <c r="D20" s="66"/>
      <c r="E20" s="75">
        <v>3</v>
      </c>
      <c r="F20" s="415">
        <v>0</v>
      </c>
      <c r="G20" s="415">
        <v>0</v>
      </c>
      <c r="H20" s="379">
        <f t="shared" si="0"/>
        <v>0</v>
      </c>
      <c r="I20" s="415">
        <v>0</v>
      </c>
      <c r="J20" s="379">
        <f t="shared" si="1"/>
        <v>0</v>
      </c>
      <c r="K20" s="413">
        <v>0</v>
      </c>
      <c r="L20" s="413">
        <v>0</v>
      </c>
      <c r="M20" s="380">
        <f t="shared" si="2"/>
        <v>0</v>
      </c>
      <c r="N20" s="413">
        <v>0</v>
      </c>
    </row>
    <row r="21" spans="2:14">
      <c r="B21" s="73"/>
      <c r="C21" s="74"/>
      <c r="D21" s="66"/>
      <c r="E21" s="75">
        <v>2</v>
      </c>
      <c r="F21" s="415">
        <v>0</v>
      </c>
      <c r="G21" s="415">
        <v>8</v>
      </c>
      <c r="H21" s="379">
        <f t="shared" si="0"/>
        <v>8</v>
      </c>
      <c r="I21" s="415">
        <v>0</v>
      </c>
      <c r="J21" s="379">
        <f t="shared" si="1"/>
        <v>8</v>
      </c>
      <c r="K21" s="413">
        <v>0</v>
      </c>
      <c r="L21" s="413">
        <v>0</v>
      </c>
      <c r="M21" s="380">
        <f t="shared" si="2"/>
        <v>0</v>
      </c>
      <c r="N21" s="413">
        <v>0</v>
      </c>
    </row>
    <row r="22" spans="2:14">
      <c r="B22" s="78"/>
      <c r="C22" s="76"/>
      <c r="D22" s="66"/>
      <c r="E22" s="79">
        <v>1</v>
      </c>
      <c r="F22" s="415">
        <v>0</v>
      </c>
      <c r="G22" s="415">
        <v>10</v>
      </c>
      <c r="H22" s="379">
        <f t="shared" si="0"/>
        <v>10</v>
      </c>
      <c r="I22" s="415">
        <v>5</v>
      </c>
      <c r="J22" s="379">
        <f t="shared" si="1"/>
        <v>15</v>
      </c>
      <c r="K22" s="413">
        <v>0</v>
      </c>
      <c r="L22" s="413">
        <v>0</v>
      </c>
      <c r="M22" s="380">
        <f t="shared" si="2"/>
        <v>0</v>
      </c>
      <c r="N22" s="413">
        <v>0</v>
      </c>
    </row>
    <row r="23" spans="2:14" ht="15" customHeight="1">
      <c r="B23" s="435" t="s">
        <v>18</v>
      </c>
      <c r="C23" s="436"/>
      <c r="D23" s="436"/>
      <c r="E23" s="437"/>
      <c r="F23" s="379">
        <f>SUM(F10:F22)</f>
        <v>120</v>
      </c>
      <c r="G23" s="379">
        <f>SUM(G10:G22)</f>
        <v>18</v>
      </c>
      <c r="H23" s="381">
        <f>SUM(H10:H22)</f>
        <v>138</v>
      </c>
      <c r="I23" s="379">
        <f t="shared" ref="I23:N23" si="3">SUM(I10:I22)</f>
        <v>5</v>
      </c>
      <c r="J23" s="381">
        <f>SUM(J10:J22)</f>
        <v>143</v>
      </c>
      <c r="K23" s="382">
        <f>SUM(K10:K22)</f>
        <v>16</v>
      </c>
      <c r="L23" s="382">
        <f>SUM(L10:L22)</f>
        <v>3</v>
      </c>
      <c r="M23" s="379">
        <f t="shared" si="3"/>
        <v>19</v>
      </c>
      <c r="N23" s="379">
        <f t="shared" si="3"/>
        <v>3</v>
      </c>
    </row>
    <row r="24" spans="2:14">
      <c r="B24" s="73"/>
      <c r="C24" s="73"/>
      <c r="D24" s="82"/>
      <c r="E24" s="78">
        <v>13</v>
      </c>
      <c r="F24" s="415">
        <v>198</v>
      </c>
      <c r="G24" s="415">
        <v>0</v>
      </c>
      <c r="H24" s="379">
        <f>F24+G24</f>
        <v>198</v>
      </c>
      <c r="I24" s="415">
        <v>0</v>
      </c>
      <c r="J24" s="379">
        <f t="shared" si="1"/>
        <v>198</v>
      </c>
      <c r="K24" s="413">
        <v>16</v>
      </c>
      <c r="L24" s="413">
        <v>4</v>
      </c>
      <c r="M24" s="383">
        <f t="shared" ref="M24:M36" si="4">K24+L24</f>
        <v>20</v>
      </c>
      <c r="N24" s="413">
        <v>6</v>
      </c>
    </row>
    <row r="25" spans="2:14">
      <c r="B25" s="73"/>
      <c r="C25" s="73" t="s">
        <v>0</v>
      </c>
      <c r="D25" s="82"/>
      <c r="E25" s="75">
        <v>12</v>
      </c>
      <c r="F25" s="415">
        <v>1</v>
      </c>
      <c r="G25" s="415">
        <v>0</v>
      </c>
      <c r="H25" s="379">
        <f t="shared" ref="H25:H50" si="5">F25+G25</f>
        <v>1</v>
      </c>
      <c r="I25" s="415">
        <v>0</v>
      </c>
      <c r="J25" s="379">
        <f t="shared" si="1"/>
        <v>1</v>
      </c>
      <c r="K25" s="413">
        <v>0</v>
      </c>
      <c r="L25" s="413">
        <v>0</v>
      </c>
      <c r="M25" s="383">
        <f t="shared" si="4"/>
        <v>0</v>
      </c>
      <c r="N25" s="413">
        <v>0</v>
      </c>
    </row>
    <row r="26" spans="2:14">
      <c r="B26" s="73" t="s">
        <v>7</v>
      </c>
      <c r="C26" s="78"/>
      <c r="D26" s="82"/>
      <c r="E26" s="75">
        <v>11</v>
      </c>
      <c r="F26" s="415">
        <v>3</v>
      </c>
      <c r="G26" s="415">
        <v>0</v>
      </c>
      <c r="H26" s="379">
        <f t="shared" si="5"/>
        <v>3</v>
      </c>
      <c r="I26" s="415">
        <v>0</v>
      </c>
      <c r="J26" s="379">
        <f t="shared" si="1"/>
        <v>3</v>
      </c>
      <c r="K26" s="413">
        <v>0</v>
      </c>
      <c r="L26" s="413">
        <v>0</v>
      </c>
      <c r="M26" s="383">
        <f t="shared" si="4"/>
        <v>0</v>
      </c>
      <c r="N26" s="41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415">
        <v>4</v>
      </c>
      <c r="G27" s="415">
        <v>0</v>
      </c>
      <c r="H27" s="379">
        <f t="shared" si="5"/>
        <v>4</v>
      </c>
      <c r="I27" s="415">
        <v>0</v>
      </c>
      <c r="J27" s="379">
        <f t="shared" si="1"/>
        <v>4</v>
      </c>
      <c r="K27" s="413">
        <v>0</v>
      </c>
      <c r="L27" s="413">
        <v>0</v>
      </c>
      <c r="M27" s="383">
        <f t="shared" si="4"/>
        <v>0</v>
      </c>
      <c r="N27" s="413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415">
        <v>2</v>
      </c>
      <c r="G28" s="415">
        <v>0</v>
      </c>
      <c r="H28" s="379">
        <f t="shared" si="5"/>
        <v>2</v>
      </c>
      <c r="I28" s="415">
        <v>0</v>
      </c>
      <c r="J28" s="379">
        <f t="shared" si="1"/>
        <v>2</v>
      </c>
      <c r="K28" s="413">
        <v>0</v>
      </c>
      <c r="L28" s="413">
        <v>0</v>
      </c>
      <c r="M28" s="383">
        <f t="shared" si="4"/>
        <v>0</v>
      </c>
      <c r="N28" s="41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15">
        <v>0</v>
      </c>
      <c r="G29" s="415">
        <v>0</v>
      </c>
      <c r="H29" s="379">
        <f t="shared" si="5"/>
        <v>0</v>
      </c>
      <c r="I29" s="415">
        <v>0</v>
      </c>
      <c r="J29" s="379">
        <f t="shared" si="1"/>
        <v>0</v>
      </c>
      <c r="K29" s="413">
        <v>0</v>
      </c>
      <c r="L29" s="413">
        <v>0</v>
      </c>
      <c r="M29" s="383">
        <f t="shared" si="4"/>
        <v>0</v>
      </c>
      <c r="N29" s="413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415">
        <v>0</v>
      </c>
      <c r="G30" s="415">
        <v>0</v>
      </c>
      <c r="H30" s="379">
        <f t="shared" si="5"/>
        <v>0</v>
      </c>
      <c r="I30" s="415">
        <v>0</v>
      </c>
      <c r="J30" s="379">
        <f t="shared" si="1"/>
        <v>0</v>
      </c>
      <c r="K30" s="413">
        <v>0</v>
      </c>
      <c r="L30" s="413">
        <v>1</v>
      </c>
      <c r="M30" s="383">
        <f t="shared" si="4"/>
        <v>1</v>
      </c>
      <c r="N30" s="413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415">
        <v>1</v>
      </c>
      <c r="G31" s="415">
        <v>0</v>
      </c>
      <c r="H31" s="379">
        <f t="shared" si="5"/>
        <v>1</v>
      </c>
      <c r="I31" s="415">
        <v>0</v>
      </c>
      <c r="J31" s="379">
        <f t="shared" si="1"/>
        <v>1</v>
      </c>
      <c r="K31" s="413">
        <v>1</v>
      </c>
      <c r="L31" s="413">
        <v>0</v>
      </c>
      <c r="M31" s="383">
        <f t="shared" si="4"/>
        <v>1</v>
      </c>
      <c r="N31" s="413">
        <v>0</v>
      </c>
    </row>
    <row r="32" spans="2:14">
      <c r="B32" s="73" t="s">
        <v>9</v>
      </c>
      <c r="C32" s="79"/>
      <c r="D32" s="82"/>
      <c r="E32" s="75">
        <v>5</v>
      </c>
      <c r="F32" s="415">
        <v>0</v>
      </c>
      <c r="G32" s="415">
        <v>0</v>
      </c>
      <c r="H32" s="379">
        <f t="shared" si="5"/>
        <v>0</v>
      </c>
      <c r="I32" s="415">
        <v>0</v>
      </c>
      <c r="J32" s="379">
        <f t="shared" si="1"/>
        <v>0</v>
      </c>
      <c r="K32" s="413">
        <v>0</v>
      </c>
      <c r="L32" s="413">
        <v>0</v>
      </c>
      <c r="M32" s="383">
        <f t="shared" si="4"/>
        <v>0</v>
      </c>
      <c r="N32" s="413">
        <v>0</v>
      </c>
    </row>
    <row r="33" spans="2:14">
      <c r="B33" s="73"/>
      <c r="C33" s="73"/>
      <c r="D33" s="82"/>
      <c r="E33" s="75">
        <v>4</v>
      </c>
      <c r="F33" s="415">
        <v>0</v>
      </c>
      <c r="G33" s="415">
        <v>0</v>
      </c>
      <c r="H33" s="379">
        <f t="shared" si="5"/>
        <v>0</v>
      </c>
      <c r="I33" s="415">
        <v>0</v>
      </c>
      <c r="J33" s="379">
        <f t="shared" si="1"/>
        <v>0</v>
      </c>
      <c r="K33" s="413">
        <v>0</v>
      </c>
      <c r="L33" s="413">
        <v>0</v>
      </c>
      <c r="M33" s="383">
        <f t="shared" si="4"/>
        <v>0</v>
      </c>
      <c r="N33" s="413">
        <v>0</v>
      </c>
    </row>
    <row r="34" spans="2:14">
      <c r="B34" s="73"/>
      <c r="C34" s="73" t="s">
        <v>1</v>
      </c>
      <c r="D34" s="82"/>
      <c r="E34" s="75">
        <v>3</v>
      </c>
      <c r="F34" s="415">
        <v>0</v>
      </c>
      <c r="G34" s="415">
        <v>0</v>
      </c>
      <c r="H34" s="379">
        <f t="shared" si="5"/>
        <v>0</v>
      </c>
      <c r="I34" s="415">
        <v>0</v>
      </c>
      <c r="J34" s="379">
        <f t="shared" si="1"/>
        <v>0</v>
      </c>
      <c r="K34" s="413">
        <v>0</v>
      </c>
      <c r="L34" s="413">
        <v>0</v>
      </c>
      <c r="M34" s="383">
        <f t="shared" si="4"/>
        <v>0</v>
      </c>
      <c r="N34" s="413">
        <v>0</v>
      </c>
    </row>
    <row r="35" spans="2:14">
      <c r="B35" s="73"/>
      <c r="C35" s="73"/>
      <c r="D35" s="82"/>
      <c r="E35" s="75">
        <v>2</v>
      </c>
      <c r="F35" s="415">
        <v>0</v>
      </c>
      <c r="G35" s="415">
        <v>5</v>
      </c>
      <c r="H35" s="379">
        <f t="shared" si="5"/>
        <v>5</v>
      </c>
      <c r="I35" s="415">
        <v>0</v>
      </c>
      <c r="J35" s="379">
        <f t="shared" si="1"/>
        <v>5</v>
      </c>
      <c r="K35" s="413">
        <v>0</v>
      </c>
      <c r="L35" s="413">
        <v>0</v>
      </c>
      <c r="M35" s="383">
        <f t="shared" si="4"/>
        <v>0</v>
      </c>
      <c r="N35" s="413">
        <v>0</v>
      </c>
    </row>
    <row r="36" spans="2:14">
      <c r="B36" s="78"/>
      <c r="C36" s="78"/>
      <c r="D36" s="82"/>
      <c r="E36" s="79">
        <v>1</v>
      </c>
      <c r="F36" s="415">
        <v>0</v>
      </c>
      <c r="G36" s="415">
        <v>30</v>
      </c>
      <c r="H36" s="379">
        <f t="shared" si="5"/>
        <v>30</v>
      </c>
      <c r="I36" s="415">
        <v>4</v>
      </c>
      <c r="J36" s="379">
        <f>H36+I36</f>
        <v>34</v>
      </c>
      <c r="K36" s="413">
        <v>0</v>
      </c>
      <c r="L36" s="413">
        <v>0</v>
      </c>
      <c r="M36" s="383">
        <f t="shared" si="4"/>
        <v>0</v>
      </c>
      <c r="N36" s="413">
        <v>0</v>
      </c>
    </row>
    <row r="37" spans="2:14" ht="15" customHeight="1">
      <c r="B37" s="435" t="s">
        <v>19</v>
      </c>
      <c r="C37" s="436"/>
      <c r="D37" s="436"/>
      <c r="E37" s="436"/>
      <c r="F37" s="382">
        <f t="shared" ref="F37:N37" si="6">SUM(F24:F36)</f>
        <v>209</v>
      </c>
      <c r="G37" s="379">
        <f t="shared" si="6"/>
        <v>35</v>
      </c>
      <c r="H37" s="384">
        <f t="shared" si="6"/>
        <v>244</v>
      </c>
      <c r="I37" s="385">
        <f t="shared" si="6"/>
        <v>4</v>
      </c>
      <c r="J37" s="381">
        <f t="shared" si="6"/>
        <v>248</v>
      </c>
      <c r="K37" s="382">
        <f t="shared" si="6"/>
        <v>17</v>
      </c>
      <c r="L37" s="379">
        <f t="shared" si="6"/>
        <v>5</v>
      </c>
      <c r="M37" s="381">
        <f t="shared" si="6"/>
        <v>22</v>
      </c>
      <c r="N37" s="382">
        <f t="shared" si="6"/>
        <v>7</v>
      </c>
    </row>
    <row r="38" spans="2:14">
      <c r="B38" s="79"/>
      <c r="C38" s="79"/>
      <c r="D38" s="87"/>
      <c r="E38" s="75">
        <v>13</v>
      </c>
      <c r="F38" s="415">
        <v>1</v>
      </c>
      <c r="G38" s="415">
        <v>0</v>
      </c>
      <c r="H38" s="379">
        <f t="shared" si="5"/>
        <v>1</v>
      </c>
      <c r="I38" s="415">
        <v>0</v>
      </c>
      <c r="J38" s="379">
        <f t="shared" si="1"/>
        <v>1</v>
      </c>
      <c r="K38" s="413">
        <v>0</v>
      </c>
      <c r="L38" s="413">
        <v>0</v>
      </c>
      <c r="M38" s="383">
        <f>K38+L38</f>
        <v>0</v>
      </c>
      <c r="N38" s="413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15">
        <v>0</v>
      </c>
      <c r="G39" s="415">
        <v>0</v>
      </c>
      <c r="H39" s="379">
        <f t="shared" si="5"/>
        <v>0</v>
      </c>
      <c r="I39" s="415">
        <v>0</v>
      </c>
      <c r="J39" s="379">
        <f t="shared" si="1"/>
        <v>0</v>
      </c>
      <c r="K39" s="413">
        <v>0</v>
      </c>
      <c r="L39" s="413">
        <v>0</v>
      </c>
      <c r="M39" s="383">
        <f t="shared" ref="M39:M50" si="7">K39+L39</f>
        <v>0</v>
      </c>
      <c r="N39" s="41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15">
        <v>0</v>
      </c>
      <c r="G40" s="415">
        <v>0</v>
      </c>
      <c r="H40" s="379">
        <f t="shared" si="5"/>
        <v>0</v>
      </c>
      <c r="I40" s="415">
        <v>0</v>
      </c>
      <c r="J40" s="379">
        <f t="shared" si="1"/>
        <v>0</v>
      </c>
      <c r="K40" s="413">
        <v>0</v>
      </c>
      <c r="L40" s="413">
        <v>0</v>
      </c>
      <c r="M40" s="383">
        <f t="shared" si="7"/>
        <v>0</v>
      </c>
      <c r="N40" s="41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15">
        <v>0</v>
      </c>
      <c r="G41" s="415">
        <v>0</v>
      </c>
      <c r="H41" s="379">
        <f t="shared" si="5"/>
        <v>0</v>
      </c>
      <c r="I41" s="415">
        <v>0</v>
      </c>
      <c r="J41" s="379">
        <f t="shared" si="1"/>
        <v>0</v>
      </c>
      <c r="K41" s="413">
        <v>0</v>
      </c>
      <c r="L41" s="413">
        <v>0</v>
      </c>
      <c r="M41" s="383">
        <f t="shared" si="7"/>
        <v>0</v>
      </c>
      <c r="N41" s="41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15">
        <v>0</v>
      </c>
      <c r="G42" s="415">
        <v>0</v>
      </c>
      <c r="H42" s="379">
        <f t="shared" si="5"/>
        <v>0</v>
      </c>
      <c r="I42" s="415">
        <v>0</v>
      </c>
      <c r="J42" s="379">
        <f t="shared" si="1"/>
        <v>0</v>
      </c>
      <c r="K42" s="413">
        <v>0</v>
      </c>
      <c r="L42" s="413">
        <v>0</v>
      </c>
      <c r="M42" s="383">
        <f t="shared" si="7"/>
        <v>0</v>
      </c>
      <c r="N42" s="41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15">
        <v>0</v>
      </c>
      <c r="G43" s="415">
        <v>0</v>
      </c>
      <c r="H43" s="379">
        <f t="shared" si="5"/>
        <v>0</v>
      </c>
      <c r="I43" s="415">
        <v>0</v>
      </c>
      <c r="J43" s="379">
        <f t="shared" si="1"/>
        <v>0</v>
      </c>
      <c r="K43" s="413">
        <v>0</v>
      </c>
      <c r="L43" s="413">
        <v>0</v>
      </c>
      <c r="M43" s="383">
        <f t="shared" si="7"/>
        <v>0</v>
      </c>
      <c r="N43" s="41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15">
        <v>0</v>
      </c>
      <c r="G44" s="415">
        <v>0</v>
      </c>
      <c r="H44" s="379">
        <f t="shared" si="5"/>
        <v>0</v>
      </c>
      <c r="I44" s="415">
        <v>0</v>
      </c>
      <c r="J44" s="379">
        <f t="shared" si="1"/>
        <v>0</v>
      </c>
      <c r="K44" s="413">
        <v>0</v>
      </c>
      <c r="L44" s="413">
        <v>0</v>
      </c>
      <c r="M44" s="383">
        <f t="shared" si="7"/>
        <v>0</v>
      </c>
      <c r="N44" s="41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15">
        <v>0</v>
      </c>
      <c r="G45" s="415">
        <v>0</v>
      </c>
      <c r="H45" s="379">
        <f t="shared" si="5"/>
        <v>0</v>
      </c>
      <c r="I45" s="415">
        <v>0</v>
      </c>
      <c r="J45" s="379">
        <f t="shared" si="1"/>
        <v>0</v>
      </c>
      <c r="K45" s="413">
        <v>0</v>
      </c>
      <c r="L45" s="413">
        <v>0</v>
      </c>
      <c r="M45" s="383">
        <f t="shared" si="7"/>
        <v>0</v>
      </c>
      <c r="N45" s="41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15">
        <v>0</v>
      </c>
      <c r="G46" s="415">
        <v>0</v>
      </c>
      <c r="H46" s="379">
        <f t="shared" si="5"/>
        <v>0</v>
      </c>
      <c r="I46" s="415">
        <v>0</v>
      </c>
      <c r="J46" s="379">
        <f t="shared" si="1"/>
        <v>0</v>
      </c>
      <c r="K46" s="413">
        <v>0</v>
      </c>
      <c r="L46" s="413">
        <v>0</v>
      </c>
      <c r="M46" s="383">
        <f t="shared" si="7"/>
        <v>0</v>
      </c>
      <c r="N46" s="413">
        <v>0</v>
      </c>
    </row>
    <row r="47" spans="2:14">
      <c r="B47" s="73"/>
      <c r="C47" s="73"/>
      <c r="D47" s="82" t="s">
        <v>7</v>
      </c>
      <c r="E47" s="75">
        <v>4</v>
      </c>
      <c r="F47" s="415">
        <v>0</v>
      </c>
      <c r="G47" s="415">
        <v>0</v>
      </c>
      <c r="H47" s="379">
        <f t="shared" si="5"/>
        <v>0</v>
      </c>
      <c r="I47" s="415">
        <v>0</v>
      </c>
      <c r="J47" s="379">
        <f t="shared" si="1"/>
        <v>0</v>
      </c>
      <c r="K47" s="413">
        <v>0</v>
      </c>
      <c r="L47" s="413">
        <v>0</v>
      </c>
      <c r="M47" s="383">
        <f t="shared" si="7"/>
        <v>0</v>
      </c>
      <c r="N47" s="41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15">
        <v>0</v>
      </c>
      <c r="G48" s="415">
        <v>0</v>
      </c>
      <c r="H48" s="379">
        <f t="shared" si="5"/>
        <v>0</v>
      </c>
      <c r="I48" s="415">
        <v>0</v>
      </c>
      <c r="J48" s="379">
        <f t="shared" si="1"/>
        <v>0</v>
      </c>
      <c r="K48" s="413">
        <v>0</v>
      </c>
      <c r="L48" s="413">
        <v>0</v>
      </c>
      <c r="M48" s="383">
        <f t="shared" si="7"/>
        <v>0</v>
      </c>
      <c r="N48" s="413">
        <v>0</v>
      </c>
    </row>
    <row r="49" spans="2:14">
      <c r="B49" s="73"/>
      <c r="C49" s="73"/>
      <c r="D49" s="82" t="s">
        <v>3</v>
      </c>
      <c r="E49" s="75">
        <v>2</v>
      </c>
      <c r="F49" s="415">
        <v>0</v>
      </c>
      <c r="G49" s="415">
        <v>0</v>
      </c>
      <c r="H49" s="379">
        <f t="shared" si="5"/>
        <v>0</v>
      </c>
      <c r="I49" s="415">
        <v>0</v>
      </c>
      <c r="J49" s="379">
        <f t="shared" si="1"/>
        <v>0</v>
      </c>
      <c r="K49" s="413">
        <v>0</v>
      </c>
      <c r="L49" s="413">
        <v>0</v>
      </c>
      <c r="M49" s="383">
        <f t="shared" si="7"/>
        <v>0</v>
      </c>
      <c r="N49" s="413">
        <v>0</v>
      </c>
    </row>
    <row r="50" spans="2:14">
      <c r="B50" s="78"/>
      <c r="C50" s="82"/>
      <c r="D50" s="78"/>
      <c r="E50" s="79">
        <v>1</v>
      </c>
      <c r="F50" s="415">
        <v>0</v>
      </c>
      <c r="G50" s="415">
        <v>0</v>
      </c>
      <c r="H50" s="386">
        <f t="shared" si="5"/>
        <v>0</v>
      </c>
      <c r="I50" s="415">
        <v>0</v>
      </c>
      <c r="J50" s="386">
        <f t="shared" si="1"/>
        <v>0</v>
      </c>
      <c r="K50" s="413">
        <v>0</v>
      </c>
      <c r="L50" s="413">
        <v>0</v>
      </c>
      <c r="M50" s="387">
        <f t="shared" si="7"/>
        <v>0</v>
      </c>
      <c r="N50" s="413">
        <v>0</v>
      </c>
    </row>
    <row r="51" spans="2:14" ht="15" customHeight="1">
      <c r="B51" s="462" t="s">
        <v>20</v>
      </c>
      <c r="C51" s="462"/>
      <c r="D51" s="462"/>
      <c r="E51" s="462"/>
      <c r="F51" s="379">
        <f t="shared" ref="F51:N51" si="8">SUM(F38:F50)</f>
        <v>1</v>
      </c>
      <c r="G51" s="379">
        <f t="shared" si="8"/>
        <v>0</v>
      </c>
      <c r="H51" s="379">
        <f t="shared" si="8"/>
        <v>1</v>
      </c>
      <c r="I51" s="379">
        <f t="shared" si="8"/>
        <v>0</v>
      </c>
      <c r="J51" s="379">
        <f t="shared" si="8"/>
        <v>1</v>
      </c>
      <c r="K51" s="379">
        <f t="shared" si="8"/>
        <v>0</v>
      </c>
      <c r="L51" s="379">
        <f t="shared" si="8"/>
        <v>0</v>
      </c>
      <c r="M51" s="379">
        <f t="shared" si="8"/>
        <v>0</v>
      </c>
      <c r="N51" s="379">
        <f t="shared" si="8"/>
        <v>0</v>
      </c>
    </row>
    <row r="52" spans="2:14">
      <c r="B52" s="435" t="s">
        <v>34</v>
      </c>
      <c r="C52" s="436"/>
      <c r="D52" s="436"/>
      <c r="E52" s="437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2:14" ht="15" customHeight="1">
      <c r="B53" s="460" t="s">
        <v>36</v>
      </c>
      <c r="C53" s="460"/>
      <c r="D53" s="460"/>
      <c r="E53" s="460"/>
      <c r="F53" s="388">
        <f t="shared" ref="F53:N53" si="9">+F23+F37+F51+F52</f>
        <v>330</v>
      </c>
      <c r="G53" s="388">
        <f t="shared" si="9"/>
        <v>53</v>
      </c>
      <c r="H53" s="388">
        <f t="shared" si="9"/>
        <v>383</v>
      </c>
      <c r="I53" s="388">
        <f t="shared" si="9"/>
        <v>9</v>
      </c>
      <c r="J53" s="388">
        <f t="shared" si="9"/>
        <v>392</v>
      </c>
      <c r="K53" s="388">
        <f t="shared" si="9"/>
        <v>33</v>
      </c>
      <c r="L53" s="388">
        <f t="shared" si="9"/>
        <v>8</v>
      </c>
      <c r="M53" s="388">
        <f t="shared" si="9"/>
        <v>41</v>
      </c>
      <c r="N53" s="388">
        <f t="shared" si="9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6"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S15" sqref="S15:S17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290" t="s">
        <v>32</v>
      </c>
      <c r="C1" s="291"/>
      <c r="D1" s="291"/>
      <c r="E1" s="291"/>
      <c r="F1" s="291"/>
      <c r="G1" s="292"/>
      <c r="H1" s="292"/>
      <c r="I1" s="293"/>
      <c r="J1" s="49"/>
      <c r="K1" s="49"/>
      <c r="L1" s="49"/>
      <c r="M1" s="49"/>
      <c r="N1" s="49"/>
    </row>
    <row r="2" spans="2:14" ht="15">
      <c r="B2" s="298" t="s">
        <v>71</v>
      </c>
      <c r="C2" s="295"/>
      <c r="D2" s="295"/>
      <c r="E2" s="295"/>
      <c r="F2" s="389"/>
      <c r="G2" s="295"/>
      <c r="H2" s="296"/>
      <c r="I2" s="297"/>
      <c r="J2" s="49"/>
      <c r="K2" s="49"/>
      <c r="L2" s="49"/>
      <c r="M2" s="49"/>
      <c r="N2" s="49"/>
    </row>
    <row r="3" spans="2:14" ht="15">
      <c r="B3" s="298" t="s">
        <v>40</v>
      </c>
      <c r="C3" s="466" t="s">
        <v>45</v>
      </c>
      <c r="D3" s="467"/>
      <c r="E3" s="467"/>
      <c r="F3" s="467"/>
      <c r="G3" s="467"/>
      <c r="H3" s="467"/>
      <c r="I3" s="468"/>
    </row>
    <row r="4" spans="2:14" ht="15">
      <c r="B4" s="299" t="s">
        <v>41</v>
      </c>
      <c r="C4" s="300"/>
      <c r="D4" s="301">
        <v>45291</v>
      </c>
      <c r="E4" s="302"/>
      <c r="F4" s="302"/>
      <c r="G4" s="303"/>
      <c r="H4" s="303"/>
      <c r="I4" s="304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305">
        <v>126</v>
      </c>
      <c r="G10" s="305">
        <v>0</v>
      </c>
      <c r="H10" s="306">
        <f t="shared" ref="H10:H22" si="0">F10+G10</f>
        <v>126</v>
      </c>
      <c r="I10" s="305">
        <v>0</v>
      </c>
      <c r="J10" s="306">
        <f t="shared" ref="J10:J22" si="1">H10+I10</f>
        <v>126</v>
      </c>
      <c r="K10" s="307">
        <v>61</v>
      </c>
      <c r="L10" s="307">
        <v>8</v>
      </c>
      <c r="M10" s="308">
        <f t="shared" ref="M10:M22" si="2">K10+L10</f>
        <v>69</v>
      </c>
      <c r="N10" s="307">
        <v>10</v>
      </c>
    </row>
    <row r="11" spans="2:14">
      <c r="B11" s="73" t="s">
        <v>1</v>
      </c>
      <c r="C11" s="74" t="s">
        <v>0</v>
      </c>
      <c r="D11" s="66"/>
      <c r="E11" s="75">
        <v>12</v>
      </c>
      <c r="F11" s="305">
        <v>86</v>
      </c>
      <c r="G11" s="305">
        <v>0</v>
      </c>
      <c r="H11" s="306">
        <f t="shared" si="0"/>
        <v>86</v>
      </c>
      <c r="I11" s="305">
        <v>0</v>
      </c>
      <c r="J11" s="306">
        <f t="shared" si="1"/>
        <v>86</v>
      </c>
      <c r="K11" s="307">
        <v>0</v>
      </c>
      <c r="L11" s="307">
        <v>0</v>
      </c>
      <c r="M11" s="308">
        <f t="shared" si="2"/>
        <v>0</v>
      </c>
      <c r="N11" s="30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305">
        <v>29</v>
      </c>
      <c r="G12" s="305">
        <v>0</v>
      </c>
      <c r="H12" s="306">
        <f t="shared" si="0"/>
        <v>29</v>
      </c>
      <c r="I12" s="305">
        <v>0</v>
      </c>
      <c r="J12" s="306">
        <f t="shared" si="1"/>
        <v>29</v>
      </c>
      <c r="K12" s="307">
        <v>0</v>
      </c>
      <c r="L12" s="307">
        <v>0</v>
      </c>
      <c r="M12" s="308">
        <f t="shared" si="2"/>
        <v>0</v>
      </c>
      <c r="N12" s="30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305">
        <v>23</v>
      </c>
      <c r="G13" s="305">
        <v>0</v>
      </c>
      <c r="H13" s="306">
        <f t="shared" si="0"/>
        <v>23</v>
      </c>
      <c r="I13" s="305">
        <v>0</v>
      </c>
      <c r="J13" s="306">
        <f t="shared" si="1"/>
        <v>23</v>
      </c>
      <c r="K13" s="307">
        <v>0</v>
      </c>
      <c r="L13" s="307">
        <v>0</v>
      </c>
      <c r="M13" s="308">
        <f t="shared" si="2"/>
        <v>0</v>
      </c>
      <c r="N13" s="30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305">
        <v>16</v>
      </c>
      <c r="G14" s="305">
        <v>0</v>
      </c>
      <c r="H14" s="306">
        <f t="shared" si="0"/>
        <v>16</v>
      </c>
      <c r="I14" s="305">
        <v>0</v>
      </c>
      <c r="J14" s="306">
        <f t="shared" si="1"/>
        <v>16</v>
      </c>
      <c r="K14" s="307">
        <v>0</v>
      </c>
      <c r="L14" s="307">
        <v>0</v>
      </c>
      <c r="M14" s="308">
        <f t="shared" si="2"/>
        <v>0</v>
      </c>
      <c r="N14" s="307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305">
        <v>18</v>
      </c>
      <c r="G15" s="305">
        <v>0</v>
      </c>
      <c r="H15" s="306">
        <f t="shared" si="0"/>
        <v>18</v>
      </c>
      <c r="I15" s="305">
        <v>0</v>
      </c>
      <c r="J15" s="306">
        <f t="shared" si="1"/>
        <v>18</v>
      </c>
      <c r="K15" s="307">
        <v>1</v>
      </c>
      <c r="L15" s="307">
        <v>0</v>
      </c>
      <c r="M15" s="308">
        <f t="shared" si="2"/>
        <v>1</v>
      </c>
      <c r="N15" s="30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305">
        <v>11</v>
      </c>
      <c r="G16" s="305">
        <v>0</v>
      </c>
      <c r="H16" s="306">
        <f t="shared" si="0"/>
        <v>11</v>
      </c>
      <c r="I16" s="305">
        <v>0</v>
      </c>
      <c r="J16" s="306">
        <f t="shared" si="1"/>
        <v>11</v>
      </c>
      <c r="K16" s="307">
        <v>1</v>
      </c>
      <c r="L16" s="307">
        <v>0</v>
      </c>
      <c r="M16" s="308">
        <f t="shared" si="2"/>
        <v>1</v>
      </c>
      <c r="N16" s="30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305">
        <v>5</v>
      </c>
      <c r="G17" s="305">
        <v>0</v>
      </c>
      <c r="H17" s="306">
        <f t="shared" si="0"/>
        <v>5</v>
      </c>
      <c r="I17" s="305">
        <v>0</v>
      </c>
      <c r="J17" s="306">
        <f t="shared" si="1"/>
        <v>5</v>
      </c>
      <c r="K17" s="307">
        <v>0</v>
      </c>
      <c r="L17" s="307">
        <v>0</v>
      </c>
      <c r="M17" s="308">
        <f t="shared" si="2"/>
        <v>0</v>
      </c>
      <c r="N17" s="30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305">
        <v>5</v>
      </c>
      <c r="G18" s="305">
        <v>0</v>
      </c>
      <c r="H18" s="306">
        <f t="shared" si="0"/>
        <v>5</v>
      </c>
      <c r="I18" s="305">
        <v>0</v>
      </c>
      <c r="J18" s="306">
        <f t="shared" si="1"/>
        <v>5</v>
      </c>
      <c r="K18" s="307">
        <v>0</v>
      </c>
      <c r="L18" s="307">
        <v>0</v>
      </c>
      <c r="M18" s="308">
        <f t="shared" si="2"/>
        <v>0</v>
      </c>
      <c r="N18" s="307">
        <v>0</v>
      </c>
    </row>
    <row r="19" spans="2:14">
      <c r="B19" s="73"/>
      <c r="C19" s="74"/>
      <c r="D19" s="77" t="s">
        <v>12</v>
      </c>
      <c r="E19" s="75">
        <v>4</v>
      </c>
      <c r="F19" s="305">
        <v>4</v>
      </c>
      <c r="G19" s="305">
        <v>0</v>
      </c>
      <c r="H19" s="306">
        <f t="shared" si="0"/>
        <v>4</v>
      </c>
      <c r="I19" s="305">
        <v>0</v>
      </c>
      <c r="J19" s="306">
        <f t="shared" si="1"/>
        <v>4</v>
      </c>
      <c r="K19" s="307">
        <v>0</v>
      </c>
      <c r="L19" s="307">
        <v>0</v>
      </c>
      <c r="M19" s="308">
        <f t="shared" si="2"/>
        <v>0</v>
      </c>
      <c r="N19" s="307">
        <v>0</v>
      </c>
    </row>
    <row r="20" spans="2:14">
      <c r="B20" s="73"/>
      <c r="C20" s="74" t="s">
        <v>1</v>
      </c>
      <c r="D20" s="66"/>
      <c r="E20" s="75">
        <v>3</v>
      </c>
      <c r="F20" s="305">
        <v>0</v>
      </c>
      <c r="G20" s="305">
        <v>18</v>
      </c>
      <c r="H20" s="306">
        <f t="shared" si="0"/>
        <v>18</v>
      </c>
      <c r="I20" s="305">
        <v>0</v>
      </c>
      <c r="J20" s="306">
        <f t="shared" si="1"/>
        <v>18</v>
      </c>
      <c r="K20" s="307">
        <v>0</v>
      </c>
      <c r="L20" s="307">
        <v>1</v>
      </c>
      <c r="M20" s="308">
        <f t="shared" si="2"/>
        <v>1</v>
      </c>
      <c r="N20" s="307">
        <v>1</v>
      </c>
    </row>
    <row r="21" spans="2:14">
      <c r="B21" s="73"/>
      <c r="C21" s="74"/>
      <c r="D21" s="66"/>
      <c r="E21" s="75">
        <v>2</v>
      </c>
      <c r="F21" s="305">
        <v>0</v>
      </c>
      <c r="G21" s="305">
        <v>7</v>
      </c>
      <c r="H21" s="306">
        <f t="shared" si="0"/>
        <v>7</v>
      </c>
      <c r="I21" s="305">
        <v>0</v>
      </c>
      <c r="J21" s="306">
        <f t="shared" si="1"/>
        <v>7</v>
      </c>
      <c r="K21" s="307">
        <v>0</v>
      </c>
      <c r="L21" s="307">
        <v>0</v>
      </c>
      <c r="M21" s="308">
        <f t="shared" si="2"/>
        <v>0</v>
      </c>
      <c r="N21" s="307">
        <v>0</v>
      </c>
    </row>
    <row r="22" spans="2:14">
      <c r="B22" s="78"/>
      <c r="C22" s="76"/>
      <c r="D22" s="66"/>
      <c r="E22" s="79">
        <v>1</v>
      </c>
      <c r="F22" s="305">
        <v>0</v>
      </c>
      <c r="G22" s="305">
        <v>28</v>
      </c>
      <c r="H22" s="306">
        <f t="shared" si="0"/>
        <v>28</v>
      </c>
      <c r="I22" s="305">
        <v>3</v>
      </c>
      <c r="J22" s="306">
        <f t="shared" si="1"/>
        <v>31</v>
      </c>
      <c r="K22" s="307">
        <v>0</v>
      </c>
      <c r="L22" s="307">
        <v>1</v>
      </c>
      <c r="M22" s="308">
        <f t="shared" si="2"/>
        <v>1</v>
      </c>
      <c r="N22" s="307">
        <v>1</v>
      </c>
    </row>
    <row r="23" spans="2:14" ht="15" customHeight="1">
      <c r="B23" s="435" t="s">
        <v>18</v>
      </c>
      <c r="C23" s="436"/>
      <c r="D23" s="436"/>
      <c r="E23" s="437"/>
      <c r="F23" s="306">
        <f t="shared" ref="F23:N23" si="3">SUM(F10:F22)</f>
        <v>323</v>
      </c>
      <c r="G23" s="306">
        <f t="shared" si="3"/>
        <v>53</v>
      </c>
      <c r="H23" s="309">
        <f t="shared" si="3"/>
        <v>376</v>
      </c>
      <c r="I23" s="306">
        <f t="shared" si="3"/>
        <v>3</v>
      </c>
      <c r="J23" s="309">
        <f t="shared" si="3"/>
        <v>379</v>
      </c>
      <c r="K23" s="310">
        <f t="shared" si="3"/>
        <v>63</v>
      </c>
      <c r="L23" s="310">
        <f t="shared" si="3"/>
        <v>10</v>
      </c>
      <c r="M23" s="306">
        <f t="shared" si="3"/>
        <v>73</v>
      </c>
      <c r="N23" s="306">
        <f t="shared" si="3"/>
        <v>12</v>
      </c>
    </row>
    <row r="24" spans="2:14">
      <c r="B24" s="73"/>
      <c r="C24" s="73"/>
      <c r="D24" s="82"/>
      <c r="E24" s="78">
        <v>13</v>
      </c>
      <c r="F24" s="305">
        <v>250</v>
      </c>
      <c r="G24" s="305">
        <v>0</v>
      </c>
      <c r="H24" s="306">
        <f t="shared" ref="H24:H36" si="4">F24+G24</f>
        <v>250</v>
      </c>
      <c r="I24" s="305">
        <v>0</v>
      </c>
      <c r="J24" s="306">
        <f t="shared" ref="J24:J36" si="5">H24+I24</f>
        <v>250</v>
      </c>
      <c r="K24" s="307">
        <v>67</v>
      </c>
      <c r="L24" s="307">
        <v>6</v>
      </c>
      <c r="M24" s="311">
        <f t="shared" ref="M24:M36" si="6">K24+L24</f>
        <v>73</v>
      </c>
      <c r="N24" s="307">
        <v>7</v>
      </c>
    </row>
    <row r="25" spans="2:14">
      <c r="B25" s="73"/>
      <c r="C25" s="73" t="s">
        <v>0</v>
      </c>
      <c r="D25" s="82"/>
      <c r="E25" s="75">
        <v>12</v>
      </c>
      <c r="F25" s="305">
        <v>22</v>
      </c>
      <c r="G25" s="305">
        <v>0</v>
      </c>
      <c r="H25" s="306">
        <f t="shared" si="4"/>
        <v>22</v>
      </c>
      <c r="I25" s="305">
        <v>0</v>
      </c>
      <c r="J25" s="306">
        <f t="shared" si="5"/>
        <v>22</v>
      </c>
      <c r="K25" s="307">
        <v>0</v>
      </c>
      <c r="L25" s="307">
        <v>1</v>
      </c>
      <c r="M25" s="311">
        <f t="shared" si="6"/>
        <v>1</v>
      </c>
      <c r="N25" s="307">
        <v>1</v>
      </c>
    </row>
    <row r="26" spans="2:14">
      <c r="B26" s="73" t="s">
        <v>7</v>
      </c>
      <c r="C26" s="78"/>
      <c r="D26" s="82"/>
      <c r="E26" s="75">
        <v>11</v>
      </c>
      <c r="F26" s="305">
        <v>17</v>
      </c>
      <c r="G26" s="305">
        <v>0</v>
      </c>
      <c r="H26" s="306">
        <f t="shared" si="4"/>
        <v>17</v>
      </c>
      <c r="I26" s="305">
        <v>0</v>
      </c>
      <c r="J26" s="306">
        <f t="shared" si="5"/>
        <v>17</v>
      </c>
      <c r="K26" s="307">
        <v>0</v>
      </c>
      <c r="L26" s="307">
        <v>1</v>
      </c>
      <c r="M26" s="311">
        <f t="shared" si="6"/>
        <v>1</v>
      </c>
      <c r="N26" s="307">
        <v>1</v>
      </c>
    </row>
    <row r="27" spans="2:14">
      <c r="B27" s="73" t="s">
        <v>8</v>
      </c>
      <c r="C27" s="73"/>
      <c r="D27" s="82" t="s">
        <v>26</v>
      </c>
      <c r="E27" s="75">
        <v>10</v>
      </c>
      <c r="F27" s="305">
        <v>18</v>
      </c>
      <c r="G27" s="305">
        <v>0</v>
      </c>
      <c r="H27" s="306">
        <f t="shared" si="4"/>
        <v>18</v>
      </c>
      <c r="I27" s="305">
        <v>0</v>
      </c>
      <c r="J27" s="306">
        <f t="shared" si="5"/>
        <v>18</v>
      </c>
      <c r="K27" s="307">
        <v>1</v>
      </c>
      <c r="L27" s="307">
        <v>0</v>
      </c>
      <c r="M27" s="311">
        <f t="shared" si="6"/>
        <v>1</v>
      </c>
      <c r="N27" s="307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305">
        <v>17</v>
      </c>
      <c r="G28" s="305">
        <v>0</v>
      </c>
      <c r="H28" s="306">
        <f t="shared" si="4"/>
        <v>17</v>
      </c>
      <c r="I28" s="305">
        <v>0</v>
      </c>
      <c r="J28" s="306">
        <f t="shared" si="5"/>
        <v>17</v>
      </c>
      <c r="K28" s="307">
        <v>0</v>
      </c>
      <c r="L28" s="307">
        <v>0</v>
      </c>
      <c r="M28" s="311">
        <f t="shared" si="6"/>
        <v>0</v>
      </c>
      <c r="N28" s="307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305">
        <v>12</v>
      </c>
      <c r="G29" s="305">
        <v>0</v>
      </c>
      <c r="H29" s="306">
        <f t="shared" si="4"/>
        <v>12</v>
      </c>
      <c r="I29" s="305">
        <v>0</v>
      </c>
      <c r="J29" s="306">
        <f t="shared" si="5"/>
        <v>12</v>
      </c>
      <c r="K29" s="307">
        <v>0</v>
      </c>
      <c r="L29" s="307">
        <v>1</v>
      </c>
      <c r="M29" s="311">
        <f t="shared" si="6"/>
        <v>1</v>
      </c>
      <c r="N29" s="307">
        <v>1</v>
      </c>
    </row>
    <row r="30" spans="2:14">
      <c r="B30" s="73" t="s">
        <v>4</v>
      </c>
      <c r="C30" s="73"/>
      <c r="D30" s="82" t="s">
        <v>4</v>
      </c>
      <c r="E30" s="75">
        <v>7</v>
      </c>
      <c r="F30" s="305">
        <v>10</v>
      </c>
      <c r="G30" s="305">
        <v>0</v>
      </c>
      <c r="H30" s="306">
        <f t="shared" si="4"/>
        <v>10</v>
      </c>
      <c r="I30" s="305">
        <v>0</v>
      </c>
      <c r="J30" s="306">
        <f t="shared" si="5"/>
        <v>10</v>
      </c>
      <c r="K30" s="307">
        <v>0</v>
      </c>
      <c r="L30" s="307">
        <v>0</v>
      </c>
      <c r="M30" s="311">
        <f t="shared" si="6"/>
        <v>0</v>
      </c>
      <c r="N30" s="307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305">
        <v>8</v>
      </c>
      <c r="G31" s="305">
        <v>0</v>
      </c>
      <c r="H31" s="306">
        <f t="shared" si="4"/>
        <v>8</v>
      </c>
      <c r="I31" s="305">
        <v>0</v>
      </c>
      <c r="J31" s="306">
        <f t="shared" si="5"/>
        <v>8</v>
      </c>
      <c r="K31" s="307">
        <v>0</v>
      </c>
      <c r="L31" s="307">
        <v>1</v>
      </c>
      <c r="M31" s="311">
        <f t="shared" si="6"/>
        <v>1</v>
      </c>
      <c r="N31" s="307">
        <v>1</v>
      </c>
    </row>
    <row r="32" spans="2:14">
      <c r="B32" s="73" t="s">
        <v>9</v>
      </c>
      <c r="C32" s="79"/>
      <c r="D32" s="82"/>
      <c r="E32" s="75">
        <v>5</v>
      </c>
      <c r="F32" s="305">
        <v>7</v>
      </c>
      <c r="G32" s="305">
        <v>0</v>
      </c>
      <c r="H32" s="306">
        <f t="shared" si="4"/>
        <v>7</v>
      </c>
      <c r="I32" s="305">
        <v>0</v>
      </c>
      <c r="J32" s="306">
        <f t="shared" si="5"/>
        <v>7</v>
      </c>
      <c r="K32" s="307">
        <v>0</v>
      </c>
      <c r="L32" s="307">
        <v>0</v>
      </c>
      <c r="M32" s="311">
        <f t="shared" si="6"/>
        <v>0</v>
      </c>
      <c r="N32" s="307">
        <v>0</v>
      </c>
    </row>
    <row r="33" spans="2:14">
      <c r="B33" s="73"/>
      <c r="C33" s="73"/>
      <c r="D33" s="82"/>
      <c r="E33" s="75">
        <v>4</v>
      </c>
      <c r="F33" s="305">
        <v>4</v>
      </c>
      <c r="G33" s="305">
        <v>0</v>
      </c>
      <c r="H33" s="306">
        <f t="shared" si="4"/>
        <v>4</v>
      </c>
      <c r="I33" s="305">
        <v>0</v>
      </c>
      <c r="J33" s="306">
        <f t="shared" si="5"/>
        <v>4</v>
      </c>
      <c r="K33" s="307">
        <v>0</v>
      </c>
      <c r="L33" s="307">
        <v>0</v>
      </c>
      <c r="M33" s="311">
        <f t="shared" si="6"/>
        <v>0</v>
      </c>
      <c r="N33" s="307">
        <v>0</v>
      </c>
    </row>
    <row r="34" spans="2:14">
      <c r="B34" s="73"/>
      <c r="C34" s="73" t="s">
        <v>1</v>
      </c>
      <c r="D34" s="82"/>
      <c r="E34" s="75">
        <v>3</v>
      </c>
      <c r="F34" s="305">
        <v>0</v>
      </c>
      <c r="G34" s="305">
        <v>15</v>
      </c>
      <c r="H34" s="306">
        <f t="shared" si="4"/>
        <v>15</v>
      </c>
      <c r="I34" s="305">
        <v>0</v>
      </c>
      <c r="J34" s="306">
        <f t="shared" si="5"/>
        <v>15</v>
      </c>
      <c r="K34" s="307">
        <v>0</v>
      </c>
      <c r="L34" s="307">
        <v>0</v>
      </c>
      <c r="M34" s="311">
        <f t="shared" si="6"/>
        <v>0</v>
      </c>
      <c r="N34" s="307">
        <v>0</v>
      </c>
    </row>
    <row r="35" spans="2:14">
      <c r="B35" s="73"/>
      <c r="C35" s="73"/>
      <c r="D35" s="82"/>
      <c r="E35" s="75">
        <v>2</v>
      </c>
      <c r="F35" s="305">
        <v>0</v>
      </c>
      <c r="G35" s="305">
        <v>12</v>
      </c>
      <c r="H35" s="306">
        <f t="shared" si="4"/>
        <v>12</v>
      </c>
      <c r="I35" s="305">
        <v>0</v>
      </c>
      <c r="J35" s="306">
        <f t="shared" si="5"/>
        <v>12</v>
      </c>
      <c r="K35" s="307">
        <v>0</v>
      </c>
      <c r="L35" s="307">
        <v>0</v>
      </c>
      <c r="M35" s="311">
        <f t="shared" si="6"/>
        <v>0</v>
      </c>
      <c r="N35" s="307">
        <v>0</v>
      </c>
    </row>
    <row r="36" spans="2:14">
      <c r="B36" s="78"/>
      <c r="C36" s="78"/>
      <c r="D36" s="82"/>
      <c r="E36" s="79">
        <v>1</v>
      </c>
      <c r="F36" s="305">
        <v>0</v>
      </c>
      <c r="G36" s="305">
        <v>48</v>
      </c>
      <c r="H36" s="306">
        <f t="shared" si="4"/>
        <v>48</v>
      </c>
      <c r="I36" s="305">
        <v>4</v>
      </c>
      <c r="J36" s="306">
        <f t="shared" si="5"/>
        <v>52</v>
      </c>
      <c r="K36" s="307">
        <v>0</v>
      </c>
      <c r="L36" s="307">
        <v>0</v>
      </c>
      <c r="M36" s="311">
        <f t="shared" si="6"/>
        <v>0</v>
      </c>
      <c r="N36" s="307">
        <v>0</v>
      </c>
    </row>
    <row r="37" spans="2:14" ht="15" customHeight="1">
      <c r="B37" s="435" t="s">
        <v>19</v>
      </c>
      <c r="C37" s="436"/>
      <c r="D37" s="436"/>
      <c r="E37" s="436"/>
      <c r="F37" s="310">
        <f t="shared" ref="F37:N37" si="7">SUM(F24:F36)</f>
        <v>365</v>
      </c>
      <c r="G37" s="306">
        <f t="shared" si="7"/>
        <v>75</v>
      </c>
      <c r="H37" s="312">
        <f t="shared" si="7"/>
        <v>440</v>
      </c>
      <c r="I37" s="313">
        <f t="shared" si="7"/>
        <v>4</v>
      </c>
      <c r="J37" s="309">
        <f t="shared" si="7"/>
        <v>444</v>
      </c>
      <c r="K37" s="310">
        <f t="shared" si="7"/>
        <v>68</v>
      </c>
      <c r="L37" s="306">
        <f t="shared" si="7"/>
        <v>10</v>
      </c>
      <c r="M37" s="309">
        <f t="shared" si="7"/>
        <v>78</v>
      </c>
      <c r="N37" s="310">
        <f t="shared" si="7"/>
        <v>11</v>
      </c>
    </row>
    <row r="38" spans="2:14">
      <c r="B38" s="79"/>
      <c r="C38" s="79"/>
      <c r="D38" s="87"/>
      <c r="E38" s="75">
        <v>13</v>
      </c>
      <c r="F38" s="305">
        <v>7</v>
      </c>
      <c r="G38" s="305">
        <v>0</v>
      </c>
      <c r="H38" s="306">
        <f t="shared" ref="H38:H50" si="8">F38+G38</f>
        <v>7</v>
      </c>
      <c r="I38" s="305">
        <v>0</v>
      </c>
      <c r="J38" s="306">
        <f t="shared" ref="J38:J50" si="9">H38+I38</f>
        <v>7</v>
      </c>
      <c r="K38" s="307">
        <v>1</v>
      </c>
      <c r="L38" s="307">
        <v>1</v>
      </c>
      <c r="M38" s="311">
        <f t="shared" ref="M38:M50" si="10">K38+L38</f>
        <v>2</v>
      </c>
      <c r="N38" s="307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305">
        <v>0</v>
      </c>
      <c r="G39" s="305">
        <v>0</v>
      </c>
      <c r="H39" s="306">
        <f t="shared" si="8"/>
        <v>0</v>
      </c>
      <c r="I39" s="305">
        <v>0</v>
      </c>
      <c r="J39" s="306">
        <f t="shared" si="9"/>
        <v>0</v>
      </c>
      <c r="K39" s="307">
        <v>0</v>
      </c>
      <c r="L39" s="307">
        <v>0</v>
      </c>
      <c r="M39" s="311">
        <f t="shared" si="10"/>
        <v>0</v>
      </c>
      <c r="N39" s="307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305">
        <v>0</v>
      </c>
      <c r="G40" s="305">
        <v>0</v>
      </c>
      <c r="H40" s="306">
        <f t="shared" si="8"/>
        <v>0</v>
      </c>
      <c r="I40" s="305">
        <v>0</v>
      </c>
      <c r="J40" s="306">
        <f t="shared" si="9"/>
        <v>0</v>
      </c>
      <c r="K40" s="307">
        <v>0</v>
      </c>
      <c r="L40" s="307">
        <v>0</v>
      </c>
      <c r="M40" s="311">
        <f t="shared" si="10"/>
        <v>0</v>
      </c>
      <c r="N40" s="307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305">
        <v>0</v>
      </c>
      <c r="G41" s="305">
        <v>0</v>
      </c>
      <c r="H41" s="306">
        <f t="shared" si="8"/>
        <v>0</v>
      </c>
      <c r="I41" s="305">
        <v>0</v>
      </c>
      <c r="J41" s="306">
        <f t="shared" si="9"/>
        <v>0</v>
      </c>
      <c r="K41" s="307">
        <v>0</v>
      </c>
      <c r="L41" s="307">
        <v>0</v>
      </c>
      <c r="M41" s="311">
        <f t="shared" si="10"/>
        <v>0</v>
      </c>
      <c r="N41" s="307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305">
        <v>0</v>
      </c>
      <c r="G42" s="305">
        <v>0</v>
      </c>
      <c r="H42" s="306">
        <f t="shared" si="8"/>
        <v>0</v>
      </c>
      <c r="I42" s="305">
        <v>0</v>
      </c>
      <c r="J42" s="306">
        <f t="shared" si="9"/>
        <v>0</v>
      </c>
      <c r="K42" s="307">
        <v>0</v>
      </c>
      <c r="L42" s="307">
        <v>0</v>
      </c>
      <c r="M42" s="311">
        <f t="shared" si="10"/>
        <v>0</v>
      </c>
      <c r="N42" s="307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305">
        <v>0</v>
      </c>
      <c r="G43" s="305">
        <v>0</v>
      </c>
      <c r="H43" s="306">
        <f t="shared" si="8"/>
        <v>0</v>
      </c>
      <c r="I43" s="305">
        <v>0</v>
      </c>
      <c r="J43" s="306">
        <f t="shared" si="9"/>
        <v>0</v>
      </c>
      <c r="K43" s="307">
        <v>0</v>
      </c>
      <c r="L43" s="307">
        <v>0</v>
      </c>
      <c r="M43" s="311">
        <f t="shared" si="10"/>
        <v>0</v>
      </c>
      <c r="N43" s="307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305">
        <v>0</v>
      </c>
      <c r="G44" s="305">
        <v>0</v>
      </c>
      <c r="H44" s="306">
        <f t="shared" si="8"/>
        <v>0</v>
      </c>
      <c r="I44" s="305">
        <v>0</v>
      </c>
      <c r="J44" s="306">
        <f t="shared" si="9"/>
        <v>0</v>
      </c>
      <c r="K44" s="307">
        <v>0</v>
      </c>
      <c r="L44" s="307">
        <v>0</v>
      </c>
      <c r="M44" s="311">
        <f t="shared" si="10"/>
        <v>0</v>
      </c>
      <c r="N44" s="307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305">
        <v>0</v>
      </c>
      <c r="G45" s="305">
        <v>0</v>
      </c>
      <c r="H45" s="306">
        <f t="shared" si="8"/>
        <v>0</v>
      </c>
      <c r="I45" s="305">
        <v>0</v>
      </c>
      <c r="J45" s="306">
        <f t="shared" si="9"/>
        <v>0</v>
      </c>
      <c r="K45" s="307">
        <v>0</v>
      </c>
      <c r="L45" s="307">
        <v>0</v>
      </c>
      <c r="M45" s="311">
        <f t="shared" si="10"/>
        <v>0</v>
      </c>
      <c r="N45" s="307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305">
        <v>0</v>
      </c>
      <c r="G46" s="305">
        <v>0</v>
      </c>
      <c r="H46" s="306">
        <f t="shared" si="8"/>
        <v>0</v>
      </c>
      <c r="I46" s="305">
        <v>0</v>
      </c>
      <c r="J46" s="306">
        <f t="shared" si="9"/>
        <v>0</v>
      </c>
      <c r="K46" s="307">
        <v>0</v>
      </c>
      <c r="L46" s="307">
        <v>0</v>
      </c>
      <c r="M46" s="311">
        <f t="shared" si="10"/>
        <v>0</v>
      </c>
      <c r="N46" s="307">
        <v>0</v>
      </c>
    </row>
    <row r="47" spans="2:14">
      <c r="B47" s="73"/>
      <c r="C47" s="73"/>
      <c r="D47" s="82" t="s">
        <v>7</v>
      </c>
      <c r="E47" s="75">
        <v>4</v>
      </c>
      <c r="F47" s="305">
        <v>0</v>
      </c>
      <c r="G47" s="305">
        <v>0</v>
      </c>
      <c r="H47" s="306">
        <f t="shared" si="8"/>
        <v>0</v>
      </c>
      <c r="I47" s="305">
        <v>0</v>
      </c>
      <c r="J47" s="306">
        <f t="shared" si="9"/>
        <v>0</v>
      </c>
      <c r="K47" s="307">
        <v>0</v>
      </c>
      <c r="L47" s="307">
        <v>0</v>
      </c>
      <c r="M47" s="311">
        <f t="shared" si="10"/>
        <v>0</v>
      </c>
      <c r="N47" s="307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305">
        <v>0</v>
      </c>
      <c r="G48" s="305">
        <v>0</v>
      </c>
      <c r="H48" s="306">
        <f t="shared" si="8"/>
        <v>0</v>
      </c>
      <c r="I48" s="305">
        <v>0</v>
      </c>
      <c r="J48" s="306">
        <f t="shared" si="9"/>
        <v>0</v>
      </c>
      <c r="K48" s="307">
        <v>0</v>
      </c>
      <c r="L48" s="307">
        <v>0</v>
      </c>
      <c r="M48" s="311">
        <f t="shared" si="10"/>
        <v>0</v>
      </c>
      <c r="N48" s="307">
        <v>0</v>
      </c>
    </row>
    <row r="49" spans="2:14">
      <c r="B49" s="73"/>
      <c r="C49" s="73"/>
      <c r="D49" s="82" t="s">
        <v>3</v>
      </c>
      <c r="E49" s="75">
        <v>2</v>
      </c>
      <c r="F49" s="305">
        <v>0</v>
      </c>
      <c r="G49" s="305">
        <v>0</v>
      </c>
      <c r="H49" s="306">
        <f t="shared" si="8"/>
        <v>0</v>
      </c>
      <c r="I49" s="305">
        <v>0</v>
      </c>
      <c r="J49" s="306">
        <f t="shared" si="9"/>
        <v>0</v>
      </c>
      <c r="K49" s="307">
        <v>0</v>
      </c>
      <c r="L49" s="307">
        <v>0</v>
      </c>
      <c r="M49" s="311">
        <f t="shared" si="10"/>
        <v>0</v>
      </c>
      <c r="N49" s="307">
        <v>0</v>
      </c>
    </row>
    <row r="50" spans="2:14">
      <c r="B50" s="78"/>
      <c r="C50" s="82"/>
      <c r="D50" s="78"/>
      <c r="E50" s="79">
        <v>1</v>
      </c>
      <c r="F50" s="305">
        <v>0</v>
      </c>
      <c r="G50" s="305">
        <v>0</v>
      </c>
      <c r="H50" s="314">
        <f t="shared" si="8"/>
        <v>0</v>
      </c>
      <c r="I50" s="305">
        <v>3</v>
      </c>
      <c r="J50" s="314">
        <f t="shared" si="9"/>
        <v>3</v>
      </c>
      <c r="K50" s="307">
        <v>0</v>
      </c>
      <c r="L50" s="307">
        <v>0</v>
      </c>
      <c r="M50" s="315">
        <f t="shared" si="10"/>
        <v>0</v>
      </c>
      <c r="N50" s="307">
        <v>0</v>
      </c>
    </row>
    <row r="51" spans="2:14" ht="15" customHeight="1">
      <c r="B51" s="462" t="s">
        <v>20</v>
      </c>
      <c r="C51" s="462"/>
      <c r="D51" s="462"/>
      <c r="E51" s="462"/>
      <c r="F51" s="306">
        <f t="shared" ref="F51:N51" si="11">SUM(F38:F50)</f>
        <v>7</v>
      </c>
      <c r="G51" s="306">
        <f t="shared" si="11"/>
        <v>0</v>
      </c>
      <c r="H51" s="306">
        <f t="shared" si="11"/>
        <v>7</v>
      </c>
      <c r="I51" s="306">
        <f t="shared" si="11"/>
        <v>3</v>
      </c>
      <c r="J51" s="306">
        <f t="shared" si="11"/>
        <v>10</v>
      </c>
      <c r="K51" s="306">
        <f t="shared" si="11"/>
        <v>1</v>
      </c>
      <c r="L51" s="306">
        <f t="shared" si="11"/>
        <v>1</v>
      </c>
      <c r="M51" s="306">
        <f t="shared" si="11"/>
        <v>2</v>
      </c>
      <c r="N51" s="306">
        <f t="shared" si="11"/>
        <v>1</v>
      </c>
    </row>
    <row r="52" spans="2:14">
      <c r="B52" s="435" t="s">
        <v>34</v>
      </c>
      <c r="C52" s="436"/>
      <c r="D52" s="436"/>
      <c r="E52" s="437"/>
      <c r="F52" s="305"/>
      <c r="G52" s="305"/>
      <c r="H52" s="305"/>
      <c r="I52" s="305"/>
      <c r="J52" s="305"/>
      <c r="K52" s="305"/>
      <c r="L52" s="305"/>
      <c r="M52" s="305"/>
      <c r="N52" s="305"/>
    </row>
    <row r="53" spans="2:14" ht="15" customHeight="1">
      <c r="B53" s="460" t="s">
        <v>36</v>
      </c>
      <c r="C53" s="460"/>
      <c r="D53" s="460"/>
      <c r="E53" s="460"/>
      <c r="F53" s="316">
        <f t="shared" ref="F53:N53" si="12">+F23+F37+F51+F52</f>
        <v>695</v>
      </c>
      <c r="G53" s="316">
        <f t="shared" si="12"/>
        <v>128</v>
      </c>
      <c r="H53" s="316">
        <f t="shared" si="12"/>
        <v>823</v>
      </c>
      <c r="I53" s="316">
        <f t="shared" si="12"/>
        <v>10</v>
      </c>
      <c r="J53" s="316">
        <f t="shared" si="12"/>
        <v>833</v>
      </c>
      <c r="K53" s="316">
        <f t="shared" si="12"/>
        <v>132</v>
      </c>
      <c r="L53" s="316">
        <f t="shared" si="12"/>
        <v>21</v>
      </c>
      <c r="M53" s="316">
        <f t="shared" si="12"/>
        <v>153</v>
      </c>
      <c r="N53" s="316">
        <f t="shared" si="12"/>
        <v>24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390" t="s">
        <v>32</v>
      </c>
      <c r="C1" s="46"/>
      <c r="D1" s="46"/>
      <c r="E1" s="46"/>
      <c r="F1" s="46"/>
      <c r="G1" s="47"/>
      <c r="H1" s="47"/>
      <c r="I1" s="391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72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276" t="s">
        <v>41</v>
      </c>
      <c r="C4" s="277"/>
      <c r="D4" s="194">
        <v>45291</v>
      </c>
      <c r="E4" s="278"/>
      <c r="F4" s="278"/>
      <c r="G4" s="279"/>
      <c r="H4" s="279"/>
      <c r="I4" s="28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61" t="s">
        <v>37</v>
      </c>
      <c r="C7" s="461"/>
      <c r="D7" s="461"/>
      <c r="E7" s="461"/>
      <c r="F7" s="461" t="s">
        <v>33</v>
      </c>
      <c r="G7" s="461"/>
      <c r="H7" s="461"/>
      <c r="I7" s="461"/>
      <c r="J7" s="461"/>
      <c r="K7" s="461" t="s">
        <v>28</v>
      </c>
      <c r="L7" s="461"/>
      <c r="M7" s="461"/>
      <c r="N7" s="461"/>
    </row>
    <row r="8" spans="2:14" ht="15" customHeight="1">
      <c r="B8" s="461"/>
      <c r="C8" s="461"/>
      <c r="D8" s="461"/>
      <c r="E8" s="461"/>
      <c r="F8" s="461" t="s">
        <v>13</v>
      </c>
      <c r="G8" s="461"/>
      <c r="H8" s="461"/>
      <c r="I8" s="461" t="s">
        <v>14</v>
      </c>
      <c r="J8" s="461" t="s">
        <v>15</v>
      </c>
      <c r="K8" s="461" t="s">
        <v>30</v>
      </c>
      <c r="L8" s="461" t="s">
        <v>31</v>
      </c>
      <c r="M8" s="461" t="s">
        <v>15</v>
      </c>
      <c r="N8" s="461" t="s">
        <v>29</v>
      </c>
    </row>
    <row r="9" spans="2:14" ht="24">
      <c r="B9" s="461"/>
      <c r="C9" s="461"/>
      <c r="D9" s="461"/>
      <c r="E9" s="461"/>
      <c r="F9" s="63" t="s">
        <v>16</v>
      </c>
      <c r="G9" s="63" t="s">
        <v>17</v>
      </c>
      <c r="H9" s="63" t="s">
        <v>23</v>
      </c>
      <c r="I9" s="461"/>
      <c r="J9" s="461"/>
      <c r="K9" s="461"/>
      <c r="L9" s="461"/>
      <c r="M9" s="461"/>
      <c r="N9" s="461"/>
    </row>
    <row r="10" spans="2:14">
      <c r="B10" s="64"/>
      <c r="C10" s="65"/>
      <c r="D10" s="66"/>
      <c r="E10" s="67">
        <v>13</v>
      </c>
      <c r="F10" s="415">
        <v>127</v>
      </c>
      <c r="G10" s="415">
        <v>0</v>
      </c>
      <c r="H10" s="414">
        <f>F10+G10</f>
        <v>127</v>
      </c>
      <c r="I10" s="415">
        <v>0</v>
      </c>
      <c r="J10" s="414">
        <f>H10+I10</f>
        <v>127</v>
      </c>
      <c r="K10" s="413">
        <v>54</v>
      </c>
      <c r="L10" s="413">
        <v>5</v>
      </c>
      <c r="M10" s="412">
        <f t="shared" ref="M10:M12" si="0">K10+L10</f>
        <v>59</v>
      </c>
      <c r="N10" s="413">
        <v>5</v>
      </c>
    </row>
    <row r="11" spans="2:14">
      <c r="B11" s="73" t="s">
        <v>1</v>
      </c>
      <c r="C11" s="74" t="s">
        <v>0</v>
      </c>
      <c r="D11" s="66"/>
      <c r="E11" s="75">
        <v>12</v>
      </c>
      <c r="F11" s="415">
        <v>12</v>
      </c>
      <c r="G11" s="415">
        <v>0</v>
      </c>
      <c r="H11" s="414">
        <f t="shared" ref="H11:H22" si="1">F11+G11</f>
        <v>12</v>
      </c>
      <c r="I11" s="415">
        <v>0</v>
      </c>
      <c r="J11" s="414">
        <f t="shared" ref="J11:J50" si="2">H11+I11</f>
        <v>12</v>
      </c>
      <c r="K11" s="413">
        <v>0</v>
      </c>
      <c r="L11" s="413">
        <v>0</v>
      </c>
      <c r="M11" s="412">
        <f t="shared" si="0"/>
        <v>0</v>
      </c>
      <c r="N11" s="413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415">
        <v>9</v>
      </c>
      <c r="G12" s="415">
        <v>0</v>
      </c>
      <c r="H12" s="414">
        <f t="shared" si="1"/>
        <v>9</v>
      </c>
      <c r="I12" s="415">
        <v>0</v>
      </c>
      <c r="J12" s="414">
        <f t="shared" si="2"/>
        <v>9</v>
      </c>
      <c r="K12" s="413">
        <v>1</v>
      </c>
      <c r="L12" s="413">
        <v>0</v>
      </c>
      <c r="M12" s="412">
        <f t="shared" si="0"/>
        <v>1</v>
      </c>
      <c r="N12" s="413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415">
        <v>12</v>
      </c>
      <c r="G13" s="415">
        <v>0</v>
      </c>
      <c r="H13" s="414">
        <f t="shared" si="1"/>
        <v>12</v>
      </c>
      <c r="I13" s="415">
        <v>0</v>
      </c>
      <c r="J13" s="414">
        <f t="shared" si="2"/>
        <v>12</v>
      </c>
      <c r="K13" s="413">
        <v>0</v>
      </c>
      <c r="L13" s="413">
        <v>0</v>
      </c>
      <c r="M13" s="412">
        <f>K13+L13</f>
        <v>0</v>
      </c>
      <c r="N13" s="413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415">
        <v>4</v>
      </c>
      <c r="G14" s="415">
        <v>0</v>
      </c>
      <c r="H14" s="414">
        <f t="shared" si="1"/>
        <v>4</v>
      </c>
      <c r="I14" s="415">
        <v>0</v>
      </c>
      <c r="J14" s="414">
        <f t="shared" si="2"/>
        <v>4</v>
      </c>
      <c r="K14" s="413">
        <v>0</v>
      </c>
      <c r="L14" s="413">
        <v>1</v>
      </c>
      <c r="M14" s="412">
        <f t="shared" ref="M14:M22" si="3">K14+L14</f>
        <v>1</v>
      </c>
      <c r="N14" s="413">
        <v>2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415">
        <v>1</v>
      </c>
      <c r="G15" s="415">
        <v>0</v>
      </c>
      <c r="H15" s="414">
        <f t="shared" si="1"/>
        <v>1</v>
      </c>
      <c r="I15" s="415">
        <v>0</v>
      </c>
      <c r="J15" s="414">
        <f t="shared" si="2"/>
        <v>1</v>
      </c>
      <c r="K15" s="413">
        <v>0</v>
      </c>
      <c r="L15" s="413">
        <v>0</v>
      </c>
      <c r="M15" s="412">
        <f t="shared" si="3"/>
        <v>0</v>
      </c>
      <c r="N15" s="413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415">
        <v>2</v>
      </c>
      <c r="G16" s="415">
        <v>0</v>
      </c>
      <c r="H16" s="414">
        <f t="shared" si="1"/>
        <v>2</v>
      </c>
      <c r="I16" s="415">
        <v>0</v>
      </c>
      <c r="J16" s="414">
        <f t="shared" si="2"/>
        <v>2</v>
      </c>
      <c r="K16" s="413">
        <v>0</v>
      </c>
      <c r="L16" s="413">
        <v>0</v>
      </c>
      <c r="M16" s="412">
        <f t="shared" si="3"/>
        <v>0</v>
      </c>
      <c r="N16" s="413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415">
        <v>3</v>
      </c>
      <c r="G17" s="415">
        <v>0</v>
      </c>
      <c r="H17" s="414">
        <f t="shared" si="1"/>
        <v>3</v>
      </c>
      <c r="I17" s="415">
        <v>0</v>
      </c>
      <c r="J17" s="414">
        <f t="shared" si="2"/>
        <v>3</v>
      </c>
      <c r="K17" s="413">
        <v>0</v>
      </c>
      <c r="L17" s="413">
        <v>0</v>
      </c>
      <c r="M17" s="412">
        <f t="shared" si="3"/>
        <v>0</v>
      </c>
      <c r="N17" s="413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415">
        <v>3</v>
      </c>
      <c r="G18" s="415">
        <v>0</v>
      </c>
      <c r="H18" s="414">
        <f t="shared" si="1"/>
        <v>3</v>
      </c>
      <c r="I18" s="415">
        <v>0</v>
      </c>
      <c r="J18" s="414">
        <f t="shared" si="2"/>
        <v>3</v>
      </c>
      <c r="K18" s="413">
        <v>0</v>
      </c>
      <c r="L18" s="413">
        <v>0</v>
      </c>
      <c r="M18" s="412">
        <f t="shared" si="3"/>
        <v>0</v>
      </c>
      <c r="N18" s="413">
        <v>0</v>
      </c>
    </row>
    <row r="19" spans="2:14">
      <c r="B19" s="73"/>
      <c r="C19" s="74"/>
      <c r="D19" s="77" t="s">
        <v>12</v>
      </c>
      <c r="E19" s="75">
        <v>4</v>
      </c>
      <c r="F19" s="415">
        <v>0</v>
      </c>
      <c r="G19" s="415">
        <v>0</v>
      </c>
      <c r="H19" s="414">
        <f t="shared" si="1"/>
        <v>0</v>
      </c>
      <c r="I19" s="415">
        <v>0</v>
      </c>
      <c r="J19" s="414">
        <f t="shared" si="2"/>
        <v>0</v>
      </c>
      <c r="K19" s="413">
        <v>0</v>
      </c>
      <c r="L19" s="413">
        <v>0</v>
      </c>
      <c r="M19" s="412">
        <f t="shared" si="3"/>
        <v>0</v>
      </c>
      <c r="N19" s="413">
        <v>0</v>
      </c>
    </row>
    <row r="20" spans="2:14">
      <c r="B20" s="73"/>
      <c r="C20" s="74" t="s">
        <v>1</v>
      </c>
      <c r="D20" s="66"/>
      <c r="E20" s="75">
        <v>3</v>
      </c>
      <c r="F20" s="415">
        <v>0</v>
      </c>
      <c r="G20" s="415">
        <v>10</v>
      </c>
      <c r="H20" s="414">
        <f t="shared" si="1"/>
        <v>10</v>
      </c>
      <c r="I20" s="415">
        <v>0</v>
      </c>
      <c r="J20" s="414">
        <f t="shared" si="2"/>
        <v>10</v>
      </c>
      <c r="K20" s="413">
        <v>0</v>
      </c>
      <c r="L20" s="413">
        <v>0</v>
      </c>
      <c r="M20" s="412">
        <f t="shared" si="3"/>
        <v>0</v>
      </c>
      <c r="N20" s="413">
        <v>0</v>
      </c>
    </row>
    <row r="21" spans="2:14">
      <c r="B21" s="73"/>
      <c r="C21" s="74"/>
      <c r="D21" s="66"/>
      <c r="E21" s="75">
        <v>2</v>
      </c>
      <c r="F21" s="415">
        <v>0</v>
      </c>
      <c r="G21" s="415">
        <v>8</v>
      </c>
      <c r="H21" s="414">
        <f t="shared" si="1"/>
        <v>8</v>
      </c>
      <c r="I21" s="415">
        <v>0</v>
      </c>
      <c r="J21" s="414">
        <f t="shared" si="2"/>
        <v>8</v>
      </c>
      <c r="K21" s="413">
        <v>0</v>
      </c>
      <c r="L21" s="413">
        <v>0</v>
      </c>
      <c r="M21" s="412">
        <f t="shared" si="3"/>
        <v>0</v>
      </c>
      <c r="N21" s="413">
        <v>0</v>
      </c>
    </row>
    <row r="22" spans="2:14">
      <c r="B22" s="78"/>
      <c r="C22" s="76"/>
      <c r="D22" s="66"/>
      <c r="E22" s="79">
        <v>1</v>
      </c>
      <c r="F22" s="415">
        <v>0</v>
      </c>
      <c r="G22" s="415">
        <v>6</v>
      </c>
      <c r="H22" s="414">
        <f t="shared" si="1"/>
        <v>6</v>
      </c>
      <c r="I22" s="415">
        <v>6</v>
      </c>
      <c r="J22" s="414">
        <f t="shared" si="2"/>
        <v>12</v>
      </c>
      <c r="K22" s="413">
        <v>0</v>
      </c>
      <c r="L22" s="413">
        <v>0</v>
      </c>
      <c r="M22" s="412">
        <f t="shared" si="3"/>
        <v>0</v>
      </c>
      <c r="N22" s="413">
        <v>0</v>
      </c>
    </row>
    <row r="23" spans="2:14" ht="15" customHeight="1">
      <c r="B23" s="435" t="s">
        <v>18</v>
      </c>
      <c r="C23" s="436"/>
      <c r="D23" s="436"/>
      <c r="E23" s="437"/>
      <c r="F23" s="414">
        <f>SUM(F10:F22)</f>
        <v>173</v>
      </c>
      <c r="G23" s="414">
        <f>SUM(G10:G22)</f>
        <v>24</v>
      </c>
      <c r="H23" s="80">
        <f>SUM(H10:H22)</f>
        <v>197</v>
      </c>
      <c r="I23" s="414">
        <f t="shared" ref="I23:N23" si="4">SUM(I10:I22)</f>
        <v>6</v>
      </c>
      <c r="J23" s="80">
        <f>SUM(J10:J22)</f>
        <v>203</v>
      </c>
      <c r="K23" s="411">
        <f>SUM(K10:K22)</f>
        <v>55</v>
      </c>
      <c r="L23" s="411">
        <f>SUM(L10:L22)</f>
        <v>6</v>
      </c>
      <c r="M23" s="414">
        <f t="shared" si="4"/>
        <v>61</v>
      </c>
      <c r="N23" s="414">
        <f t="shared" si="4"/>
        <v>7</v>
      </c>
    </row>
    <row r="24" spans="2:14">
      <c r="B24" s="73"/>
      <c r="C24" s="73"/>
      <c r="D24" s="82"/>
      <c r="E24" s="78">
        <v>13</v>
      </c>
      <c r="F24" s="415">
        <v>240</v>
      </c>
      <c r="G24" s="415">
        <v>0</v>
      </c>
      <c r="H24" s="414">
        <f>F24+G24</f>
        <v>240</v>
      </c>
      <c r="I24" s="415">
        <v>0</v>
      </c>
      <c r="J24" s="414">
        <f t="shared" si="2"/>
        <v>240</v>
      </c>
      <c r="K24" s="413">
        <v>91</v>
      </c>
      <c r="L24" s="413">
        <v>11</v>
      </c>
      <c r="M24" s="410">
        <f t="shared" ref="M24:M36" si="5">K24+L24</f>
        <v>102</v>
      </c>
      <c r="N24" s="413">
        <v>12</v>
      </c>
    </row>
    <row r="25" spans="2:14">
      <c r="B25" s="73"/>
      <c r="C25" s="73" t="s">
        <v>0</v>
      </c>
      <c r="D25" s="82"/>
      <c r="E25" s="75">
        <v>12</v>
      </c>
      <c r="F25" s="415">
        <v>14</v>
      </c>
      <c r="G25" s="415">
        <v>0</v>
      </c>
      <c r="H25" s="414">
        <f t="shared" ref="H25:H50" si="6">F25+G25</f>
        <v>14</v>
      </c>
      <c r="I25" s="415">
        <v>0</v>
      </c>
      <c r="J25" s="414">
        <f t="shared" si="2"/>
        <v>14</v>
      </c>
      <c r="K25" s="413">
        <v>0</v>
      </c>
      <c r="L25" s="413">
        <v>0</v>
      </c>
      <c r="M25" s="410">
        <f t="shared" si="5"/>
        <v>0</v>
      </c>
      <c r="N25" s="413">
        <v>0</v>
      </c>
    </row>
    <row r="26" spans="2:14">
      <c r="B26" s="73" t="s">
        <v>7</v>
      </c>
      <c r="C26" s="78"/>
      <c r="D26" s="82"/>
      <c r="E26" s="75">
        <v>11</v>
      </c>
      <c r="F26" s="415">
        <v>11</v>
      </c>
      <c r="G26" s="415">
        <v>0</v>
      </c>
      <c r="H26" s="414">
        <f t="shared" si="6"/>
        <v>11</v>
      </c>
      <c r="I26" s="415">
        <v>0</v>
      </c>
      <c r="J26" s="414">
        <f t="shared" si="2"/>
        <v>11</v>
      </c>
      <c r="K26" s="413">
        <v>0</v>
      </c>
      <c r="L26" s="413">
        <v>0</v>
      </c>
      <c r="M26" s="410">
        <f t="shared" si="5"/>
        <v>0</v>
      </c>
      <c r="N26" s="413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415">
        <v>10</v>
      </c>
      <c r="G27" s="415">
        <v>0</v>
      </c>
      <c r="H27" s="414">
        <f t="shared" si="6"/>
        <v>10</v>
      </c>
      <c r="I27" s="415">
        <v>0</v>
      </c>
      <c r="J27" s="414">
        <f t="shared" si="2"/>
        <v>10</v>
      </c>
      <c r="K27" s="413">
        <v>0</v>
      </c>
      <c r="L27" s="413">
        <v>1</v>
      </c>
      <c r="M27" s="410">
        <f t="shared" si="5"/>
        <v>1</v>
      </c>
      <c r="N27" s="413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415">
        <v>10</v>
      </c>
      <c r="G28" s="415">
        <v>0</v>
      </c>
      <c r="H28" s="414">
        <f t="shared" si="6"/>
        <v>10</v>
      </c>
      <c r="I28" s="415">
        <v>0</v>
      </c>
      <c r="J28" s="414">
        <f t="shared" si="2"/>
        <v>10</v>
      </c>
      <c r="K28" s="413">
        <v>0</v>
      </c>
      <c r="L28" s="413">
        <v>0</v>
      </c>
      <c r="M28" s="410">
        <f t="shared" si="5"/>
        <v>0</v>
      </c>
      <c r="N28" s="413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415">
        <v>0</v>
      </c>
      <c r="G29" s="415">
        <v>0</v>
      </c>
      <c r="H29" s="414">
        <f t="shared" si="6"/>
        <v>0</v>
      </c>
      <c r="I29" s="415">
        <v>0</v>
      </c>
      <c r="J29" s="414">
        <f t="shared" si="2"/>
        <v>0</v>
      </c>
      <c r="K29" s="413">
        <v>0</v>
      </c>
      <c r="L29" s="413">
        <v>0</v>
      </c>
      <c r="M29" s="410">
        <f t="shared" si="5"/>
        <v>0</v>
      </c>
      <c r="N29" s="413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415">
        <v>0</v>
      </c>
      <c r="G30" s="415">
        <v>0</v>
      </c>
      <c r="H30" s="414">
        <f t="shared" si="6"/>
        <v>0</v>
      </c>
      <c r="I30" s="415">
        <v>0</v>
      </c>
      <c r="J30" s="414">
        <f t="shared" si="2"/>
        <v>0</v>
      </c>
      <c r="K30" s="413">
        <v>0</v>
      </c>
      <c r="L30" s="413">
        <v>0</v>
      </c>
      <c r="M30" s="410">
        <f t="shared" si="5"/>
        <v>0</v>
      </c>
      <c r="N30" s="413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415">
        <v>6</v>
      </c>
      <c r="G31" s="415">
        <v>0</v>
      </c>
      <c r="H31" s="414">
        <f t="shared" si="6"/>
        <v>6</v>
      </c>
      <c r="I31" s="415">
        <v>0</v>
      </c>
      <c r="J31" s="414">
        <f t="shared" si="2"/>
        <v>6</v>
      </c>
      <c r="K31" s="413">
        <v>0</v>
      </c>
      <c r="L31" s="413">
        <v>0</v>
      </c>
      <c r="M31" s="410">
        <f t="shared" si="5"/>
        <v>0</v>
      </c>
      <c r="N31" s="413">
        <v>0</v>
      </c>
    </row>
    <row r="32" spans="2:14">
      <c r="B32" s="73" t="s">
        <v>9</v>
      </c>
      <c r="C32" s="79"/>
      <c r="D32" s="82"/>
      <c r="E32" s="75">
        <v>5</v>
      </c>
      <c r="F32" s="415">
        <v>1</v>
      </c>
      <c r="G32" s="415">
        <v>0</v>
      </c>
      <c r="H32" s="414">
        <f t="shared" si="6"/>
        <v>1</v>
      </c>
      <c r="I32" s="415">
        <v>0</v>
      </c>
      <c r="J32" s="414">
        <f t="shared" si="2"/>
        <v>1</v>
      </c>
      <c r="K32" s="413">
        <v>0</v>
      </c>
      <c r="L32" s="413">
        <v>0</v>
      </c>
      <c r="M32" s="410">
        <f t="shared" si="5"/>
        <v>0</v>
      </c>
      <c r="N32" s="413">
        <v>0</v>
      </c>
    </row>
    <row r="33" spans="2:14">
      <c r="B33" s="73"/>
      <c r="C33" s="73"/>
      <c r="D33" s="82"/>
      <c r="E33" s="75">
        <v>4</v>
      </c>
      <c r="F33" s="415">
        <v>0</v>
      </c>
      <c r="G33" s="415">
        <v>0</v>
      </c>
      <c r="H33" s="414">
        <f t="shared" si="6"/>
        <v>0</v>
      </c>
      <c r="I33" s="415">
        <v>0</v>
      </c>
      <c r="J33" s="414">
        <f t="shared" si="2"/>
        <v>0</v>
      </c>
      <c r="K33" s="413">
        <v>0</v>
      </c>
      <c r="L33" s="413">
        <v>1</v>
      </c>
      <c r="M33" s="410">
        <f t="shared" si="5"/>
        <v>1</v>
      </c>
      <c r="N33" s="413">
        <v>1</v>
      </c>
    </row>
    <row r="34" spans="2:14">
      <c r="B34" s="73"/>
      <c r="C34" s="73" t="s">
        <v>1</v>
      </c>
      <c r="D34" s="82"/>
      <c r="E34" s="75">
        <v>3</v>
      </c>
      <c r="F34" s="415">
        <v>0</v>
      </c>
      <c r="G34" s="415">
        <v>7</v>
      </c>
      <c r="H34" s="414">
        <f t="shared" si="6"/>
        <v>7</v>
      </c>
      <c r="I34" s="415">
        <v>0</v>
      </c>
      <c r="J34" s="414">
        <f t="shared" si="2"/>
        <v>7</v>
      </c>
      <c r="K34" s="413">
        <v>0</v>
      </c>
      <c r="L34" s="413">
        <v>0</v>
      </c>
      <c r="M34" s="410">
        <f t="shared" si="5"/>
        <v>0</v>
      </c>
      <c r="N34" s="413">
        <v>0</v>
      </c>
    </row>
    <row r="35" spans="2:14">
      <c r="B35" s="73"/>
      <c r="C35" s="73"/>
      <c r="D35" s="82"/>
      <c r="E35" s="75">
        <v>2</v>
      </c>
      <c r="F35" s="415">
        <v>0</v>
      </c>
      <c r="G35" s="415">
        <v>19</v>
      </c>
      <c r="H35" s="414">
        <f t="shared" si="6"/>
        <v>19</v>
      </c>
      <c r="I35" s="415">
        <v>0</v>
      </c>
      <c r="J35" s="414">
        <f t="shared" si="2"/>
        <v>19</v>
      </c>
      <c r="K35" s="413">
        <v>0</v>
      </c>
      <c r="L35" s="413">
        <v>0</v>
      </c>
      <c r="M35" s="410">
        <f t="shared" si="5"/>
        <v>0</v>
      </c>
      <c r="N35" s="413">
        <v>0</v>
      </c>
    </row>
    <row r="36" spans="2:14">
      <c r="B36" s="78"/>
      <c r="C36" s="78"/>
      <c r="D36" s="82"/>
      <c r="E36" s="79">
        <v>1</v>
      </c>
      <c r="F36" s="415">
        <v>0</v>
      </c>
      <c r="G36" s="415">
        <v>31</v>
      </c>
      <c r="H36" s="414">
        <f t="shared" si="6"/>
        <v>31</v>
      </c>
      <c r="I36" s="415">
        <v>4</v>
      </c>
      <c r="J36" s="414">
        <f>H36+I36</f>
        <v>35</v>
      </c>
      <c r="K36" s="413">
        <v>0</v>
      </c>
      <c r="L36" s="413">
        <v>0</v>
      </c>
      <c r="M36" s="410">
        <f t="shared" si="5"/>
        <v>0</v>
      </c>
      <c r="N36" s="413">
        <v>0</v>
      </c>
    </row>
    <row r="37" spans="2:14" ht="15" customHeight="1">
      <c r="B37" s="435" t="s">
        <v>19</v>
      </c>
      <c r="C37" s="436"/>
      <c r="D37" s="436"/>
      <c r="E37" s="436"/>
      <c r="F37" s="411">
        <f t="shared" ref="F37:N37" si="7">SUM(F24:F36)</f>
        <v>292</v>
      </c>
      <c r="G37" s="414">
        <f t="shared" si="7"/>
        <v>57</v>
      </c>
      <c r="H37" s="85">
        <f t="shared" si="7"/>
        <v>349</v>
      </c>
      <c r="I37" s="86">
        <f t="shared" si="7"/>
        <v>4</v>
      </c>
      <c r="J37" s="80">
        <f t="shared" si="7"/>
        <v>353</v>
      </c>
      <c r="K37" s="411">
        <f t="shared" si="7"/>
        <v>91</v>
      </c>
      <c r="L37" s="414">
        <f t="shared" si="7"/>
        <v>13</v>
      </c>
      <c r="M37" s="80">
        <f t="shared" si="7"/>
        <v>104</v>
      </c>
      <c r="N37" s="411">
        <f t="shared" si="7"/>
        <v>14</v>
      </c>
    </row>
    <row r="38" spans="2:14">
      <c r="B38" s="79"/>
      <c r="C38" s="79"/>
      <c r="D38" s="87"/>
      <c r="E38" s="75">
        <v>13</v>
      </c>
      <c r="F38" s="415">
        <v>0</v>
      </c>
      <c r="G38" s="415">
        <v>2</v>
      </c>
      <c r="H38" s="414">
        <f t="shared" si="6"/>
        <v>2</v>
      </c>
      <c r="I38" s="415">
        <v>0</v>
      </c>
      <c r="J38" s="414">
        <f t="shared" si="2"/>
        <v>2</v>
      </c>
      <c r="K38" s="413">
        <v>0</v>
      </c>
      <c r="L38" s="413">
        <v>0</v>
      </c>
      <c r="M38" s="410">
        <f>K38+L38</f>
        <v>0</v>
      </c>
      <c r="N38" s="413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415">
        <v>0</v>
      </c>
      <c r="G39" s="415">
        <v>0</v>
      </c>
      <c r="H39" s="414">
        <f t="shared" si="6"/>
        <v>0</v>
      </c>
      <c r="I39" s="415">
        <v>0</v>
      </c>
      <c r="J39" s="414">
        <f t="shared" si="2"/>
        <v>0</v>
      </c>
      <c r="K39" s="413">
        <v>0</v>
      </c>
      <c r="L39" s="413">
        <v>0</v>
      </c>
      <c r="M39" s="410">
        <f t="shared" ref="M39:M50" si="8">K39+L39</f>
        <v>0</v>
      </c>
      <c r="N39" s="413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415">
        <v>0</v>
      </c>
      <c r="G40" s="415">
        <v>0</v>
      </c>
      <c r="H40" s="414">
        <f t="shared" si="6"/>
        <v>0</v>
      </c>
      <c r="I40" s="415">
        <v>0</v>
      </c>
      <c r="J40" s="414">
        <f t="shared" si="2"/>
        <v>0</v>
      </c>
      <c r="K40" s="413">
        <v>0</v>
      </c>
      <c r="L40" s="413">
        <v>0</v>
      </c>
      <c r="M40" s="410">
        <f t="shared" si="8"/>
        <v>0</v>
      </c>
      <c r="N40" s="413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415">
        <v>0</v>
      </c>
      <c r="G41" s="415">
        <v>0</v>
      </c>
      <c r="H41" s="414">
        <f t="shared" si="6"/>
        <v>0</v>
      </c>
      <c r="I41" s="415">
        <v>0</v>
      </c>
      <c r="J41" s="414">
        <f t="shared" si="2"/>
        <v>0</v>
      </c>
      <c r="K41" s="413">
        <v>0</v>
      </c>
      <c r="L41" s="413">
        <v>0</v>
      </c>
      <c r="M41" s="410">
        <f t="shared" si="8"/>
        <v>0</v>
      </c>
      <c r="N41" s="413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415">
        <v>0</v>
      </c>
      <c r="G42" s="415">
        <v>0</v>
      </c>
      <c r="H42" s="414">
        <f t="shared" si="6"/>
        <v>0</v>
      </c>
      <c r="I42" s="415">
        <v>0</v>
      </c>
      <c r="J42" s="414">
        <f t="shared" si="2"/>
        <v>0</v>
      </c>
      <c r="K42" s="413">
        <v>0</v>
      </c>
      <c r="L42" s="413">
        <v>0</v>
      </c>
      <c r="M42" s="410">
        <f t="shared" si="8"/>
        <v>0</v>
      </c>
      <c r="N42" s="413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415">
        <v>0</v>
      </c>
      <c r="G43" s="415">
        <v>0</v>
      </c>
      <c r="H43" s="414">
        <f t="shared" si="6"/>
        <v>0</v>
      </c>
      <c r="I43" s="415">
        <v>0</v>
      </c>
      <c r="J43" s="414">
        <f t="shared" si="2"/>
        <v>0</v>
      </c>
      <c r="K43" s="413">
        <v>0</v>
      </c>
      <c r="L43" s="413">
        <v>0</v>
      </c>
      <c r="M43" s="410">
        <f t="shared" si="8"/>
        <v>0</v>
      </c>
      <c r="N43" s="413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415">
        <v>0</v>
      </c>
      <c r="G44" s="415">
        <v>0</v>
      </c>
      <c r="H44" s="414">
        <f t="shared" si="6"/>
        <v>0</v>
      </c>
      <c r="I44" s="415">
        <v>0</v>
      </c>
      <c r="J44" s="414">
        <f t="shared" si="2"/>
        <v>0</v>
      </c>
      <c r="K44" s="413">
        <v>0</v>
      </c>
      <c r="L44" s="413">
        <v>0</v>
      </c>
      <c r="M44" s="410">
        <f t="shared" si="8"/>
        <v>0</v>
      </c>
      <c r="N44" s="413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415">
        <v>0</v>
      </c>
      <c r="G45" s="415">
        <v>0</v>
      </c>
      <c r="H45" s="414">
        <f t="shared" si="6"/>
        <v>0</v>
      </c>
      <c r="I45" s="415">
        <v>0</v>
      </c>
      <c r="J45" s="414">
        <f t="shared" si="2"/>
        <v>0</v>
      </c>
      <c r="K45" s="413">
        <v>0</v>
      </c>
      <c r="L45" s="413">
        <v>0</v>
      </c>
      <c r="M45" s="410">
        <f t="shared" si="8"/>
        <v>0</v>
      </c>
      <c r="N45" s="413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415">
        <v>0</v>
      </c>
      <c r="G46" s="415">
        <v>0</v>
      </c>
      <c r="H46" s="414">
        <f t="shared" si="6"/>
        <v>0</v>
      </c>
      <c r="I46" s="415">
        <v>0</v>
      </c>
      <c r="J46" s="414">
        <f t="shared" si="2"/>
        <v>0</v>
      </c>
      <c r="K46" s="413">
        <v>0</v>
      </c>
      <c r="L46" s="413">
        <v>0</v>
      </c>
      <c r="M46" s="410">
        <f t="shared" si="8"/>
        <v>0</v>
      </c>
      <c r="N46" s="413">
        <v>0</v>
      </c>
    </row>
    <row r="47" spans="2:14">
      <c r="B47" s="73"/>
      <c r="C47" s="73"/>
      <c r="D47" s="82" t="s">
        <v>7</v>
      </c>
      <c r="E47" s="75">
        <v>4</v>
      </c>
      <c r="F47" s="415">
        <v>0</v>
      </c>
      <c r="G47" s="415">
        <v>0</v>
      </c>
      <c r="H47" s="414">
        <f t="shared" si="6"/>
        <v>0</v>
      </c>
      <c r="I47" s="415">
        <v>0</v>
      </c>
      <c r="J47" s="414">
        <f t="shared" si="2"/>
        <v>0</v>
      </c>
      <c r="K47" s="413">
        <v>0</v>
      </c>
      <c r="L47" s="413">
        <v>0</v>
      </c>
      <c r="M47" s="410">
        <f t="shared" si="8"/>
        <v>0</v>
      </c>
      <c r="N47" s="413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415">
        <v>0</v>
      </c>
      <c r="G48" s="415">
        <v>0</v>
      </c>
      <c r="H48" s="414">
        <f t="shared" si="6"/>
        <v>0</v>
      </c>
      <c r="I48" s="415">
        <v>0</v>
      </c>
      <c r="J48" s="414">
        <f t="shared" si="2"/>
        <v>0</v>
      </c>
      <c r="K48" s="413">
        <v>0</v>
      </c>
      <c r="L48" s="413">
        <v>0</v>
      </c>
      <c r="M48" s="410">
        <f t="shared" si="8"/>
        <v>0</v>
      </c>
      <c r="N48" s="413">
        <v>0</v>
      </c>
    </row>
    <row r="49" spans="2:14">
      <c r="B49" s="73"/>
      <c r="C49" s="73"/>
      <c r="D49" s="82" t="s">
        <v>3</v>
      </c>
      <c r="E49" s="75">
        <v>2</v>
      </c>
      <c r="F49" s="415">
        <v>0</v>
      </c>
      <c r="G49" s="415">
        <v>0</v>
      </c>
      <c r="H49" s="414">
        <f t="shared" si="6"/>
        <v>0</v>
      </c>
      <c r="I49" s="415">
        <v>0</v>
      </c>
      <c r="J49" s="414">
        <f t="shared" si="2"/>
        <v>0</v>
      </c>
      <c r="K49" s="413">
        <v>0</v>
      </c>
      <c r="L49" s="413">
        <v>0</v>
      </c>
      <c r="M49" s="410">
        <f t="shared" si="8"/>
        <v>0</v>
      </c>
      <c r="N49" s="413">
        <v>0</v>
      </c>
    </row>
    <row r="50" spans="2:14">
      <c r="B50" s="78"/>
      <c r="C50" s="82"/>
      <c r="D50" s="78"/>
      <c r="E50" s="79">
        <v>1</v>
      </c>
      <c r="F50" s="415">
        <v>0</v>
      </c>
      <c r="G50" s="415">
        <v>0</v>
      </c>
      <c r="H50" s="409">
        <f t="shared" si="6"/>
        <v>0</v>
      </c>
      <c r="I50" s="415">
        <v>0</v>
      </c>
      <c r="J50" s="409">
        <f t="shared" si="2"/>
        <v>0</v>
      </c>
      <c r="K50" s="413">
        <v>0</v>
      </c>
      <c r="L50" s="413">
        <v>0</v>
      </c>
      <c r="M50" s="408">
        <f t="shared" si="8"/>
        <v>0</v>
      </c>
      <c r="N50" s="413">
        <v>0</v>
      </c>
    </row>
    <row r="51" spans="2:14" ht="15" customHeight="1">
      <c r="B51" s="462" t="s">
        <v>20</v>
      </c>
      <c r="C51" s="462"/>
      <c r="D51" s="462"/>
      <c r="E51" s="462"/>
      <c r="F51" s="414">
        <f t="shared" ref="F51:N51" si="9">SUM(F38:F50)</f>
        <v>0</v>
      </c>
      <c r="G51" s="414">
        <f t="shared" si="9"/>
        <v>2</v>
      </c>
      <c r="H51" s="414">
        <f t="shared" si="9"/>
        <v>2</v>
      </c>
      <c r="I51" s="414">
        <f t="shared" si="9"/>
        <v>0</v>
      </c>
      <c r="J51" s="414">
        <f t="shared" si="9"/>
        <v>2</v>
      </c>
      <c r="K51" s="414">
        <f t="shared" si="9"/>
        <v>0</v>
      </c>
      <c r="L51" s="414">
        <f t="shared" si="9"/>
        <v>0</v>
      </c>
      <c r="M51" s="414">
        <f t="shared" si="9"/>
        <v>0</v>
      </c>
      <c r="N51" s="414">
        <f t="shared" si="9"/>
        <v>0</v>
      </c>
    </row>
    <row r="52" spans="2:14">
      <c r="B52" s="435" t="s">
        <v>34</v>
      </c>
      <c r="C52" s="436"/>
      <c r="D52" s="436"/>
      <c r="E52" s="437"/>
      <c r="F52" s="415">
        <v>0</v>
      </c>
      <c r="G52" s="415">
        <v>0</v>
      </c>
      <c r="H52" s="415">
        <v>0</v>
      </c>
      <c r="I52" s="415">
        <v>0</v>
      </c>
      <c r="J52" s="415">
        <v>0</v>
      </c>
      <c r="K52" s="415">
        <v>0</v>
      </c>
      <c r="L52" s="415">
        <v>0</v>
      </c>
      <c r="M52" s="415">
        <v>0</v>
      </c>
      <c r="N52" s="415">
        <v>0</v>
      </c>
    </row>
    <row r="53" spans="2:14" ht="15" customHeight="1">
      <c r="B53" s="460" t="s">
        <v>36</v>
      </c>
      <c r="C53" s="460"/>
      <c r="D53" s="460"/>
      <c r="E53" s="460"/>
      <c r="F53" s="407">
        <f>+F23+F37+F51+F52</f>
        <v>465</v>
      </c>
      <c r="G53" s="407">
        <f t="shared" ref="G53:J53" si="10">+G23+G37+G51+G52</f>
        <v>83</v>
      </c>
      <c r="H53" s="407">
        <f t="shared" si="10"/>
        <v>548</v>
      </c>
      <c r="I53" s="407">
        <f t="shared" si="10"/>
        <v>10</v>
      </c>
      <c r="J53" s="407">
        <f t="shared" si="10"/>
        <v>558</v>
      </c>
      <c r="K53" s="407">
        <f>+K23+K37+K51+K52</f>
        <v>146</v>
      </c>
      <c r="L53" s="407">
        <f t="shared" ref="L53:N53" si="11">+L23+L37+L51+L52</f>
        <v>19</v>
      </c>
      <c r="M53" s="407">
        <f t="shared" si="11"/>
        <v>165</v>
      </c>
      <c r="N53" s="407">
        <f t="shared" si="11"/>
        <v>21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P30" sqref="P3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99" t="s">
        <v>32</v>
      </c>
      <c r="C1" s="100"/>
      <c r="D1" s="100"/>
      <c r="E1" s="100"/>
      <c r="F1" s="100"/>
      <c r="G1" s="101"/>
      <c r="H1" s="101"/>
      <c r="I1" s="102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3" t="s">
        <v>16</v>
      </c>
      <c r="G9" s="93" t="s">
        <v>17</v>
      </c>
      <c r="H9" s="93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70">
        <v>796</v>
      </c>
      <c r="G10" s="70">
        <v>0</v>
      </c>
      <c r="H10" s="69">
        <f>F10+G10</f>
        <v>796</v>
      </c>
      <c r="I10" s="70">
        <v>0</v>
      </c>
      <c r="J10" s="69">
        <f>H10+I10</f>
        <v>796</v>
      </c>
      <c r="K10" s="84">
        <v>766</v>
      </c>
      <c r="L10" s="84">
        <v>257</v>
      </c>
      <c r="M10" s="72">
        <f t="shared" ref="M10:M12" si="0">K10+L10</f>
        <v>1023</v>
      </c>
      <c r="N10" s="84">
        <v>296</v>
      </c>
    </row>
    <row r="11" spans="2:14">
      <c r="B11" s="73" t="s">
        <v>1</v>
      </c>
      <c r="C11" s="74" t="s">
        <v>0</v>
      </c>
      <c r="D11" s="66"/>
      <c r="E11" s="94">
        <v>12</v>
      </c>
      <c r="F11" s="70">
        <v>130</v>
      </c>
      <c r="G11" s="70">
        <v>0</v>
      </c>
      <c r="H11" s="69">
        <f t="shared" ref="H11:H22" si="1">F11+G11</f>
        <v>130</v>
      </c>
      <c r="I11" s="70">
        <v>0</v>
      </c>
      <c r="J11" s="69">
        <f t="shared" ref="J11:J50" si="2">H11+I11</f>
        <v>130</v>
      </c>
      <c r="K11" s="84">
        <v>3</v>
      </c>
      <c r="L11" s="84">
        <v>3</v>
      </c>
      <c r="M11" s="72">
        <f t="shared" si="0"/>
        <v>6</v>
      </c>
      <c r="N11" s="84">
        <v>3</v>
      </c>
    </row>
    <row r="12" spans="2:14">
      <c r="B12" s="73" t="s">
        <v>2</v>
      </c>
      <c r="C12" s="76"/>
      <c r="D12" s="77" t="s">
        <v>6</v>
      </c>
      <c r="E12" s="94">
        <v>11</v>
      </c>
      <c r="F12" s="70">
        <v>60</v>
      </c>
      <c r="G12" s="70">
        <v>0</v>
      </c>
      <c r="H12" s="69">
        <f t="shared" si="1"/>
        <v>60</v>
      </c>
      <c r="I12" s="70">
        <v>0</v>
      </c>
      <c r="J12" s="69">
        <f t="shared" si="2"/>
        <v>60</v>
      </c>
      <c r="K12" s="84">
        <v>9</v>
      </c>
      <c r="L12" s="84">
        <v>1</v>
      </c>
      <c r="M12" s="72">
        <f t="shared" si="0"/>
        <v>10</v>
      </c>
      <c r="N12" s="84">
        <v>1</v>
      </c>
    </row>
    <row r="13" spans="2:14">
      <c r="B13" s="73" t="s">
        <v>1</v>
      </c>
      <c r="C13" s="74"/>
      <c r="D13" s="77" t="s">
        <v>10</v>
      </c>
      <c r="E13" s="94">
        <v>10</v>
      </c>
      <c r="F13" s="70">
        <v>65</v>
      </c>
      <c r="G13" s="70">
        <v>0</v>
      </c>
      <c r="H13" s="69">
        <f t="shared" si="1"/>
        <v>65</v>
      </c>
      <c r="I13" s="70">
        <v>0</v>
      </c>
      <c r="J13" s="69">
        <f t="shared" si="2"/>
        <v>65</v>
      </c>
      <c r="K13" s="84">
        <v>4</v>
      </c>
      <c r="L13" s="84">
        <v>1</v>
      </c>
      <c r="M13" s="72">
        <f>K13+L13</f>
        <v>5</v>
      </c>
      <c r="N13" s="84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70">
        <v>98</v>
      </c>
      <c r="G14" s="70">
        <v>0</v>
      </c>
      <c r="H14" s="69">
        <f t="shared" si="1"/>
        <v>98</v>
      </c>
      <c r="I14" s="70">
        <v>0</v>
      </c>
      <c r="J14" s="69">
        <f t="shared" si="2"/>
        <v>98</v>
      </c>
      <c r="K14" s="84">
        <v>2</v>
      </c>
      <c r="L14" s="84">
        <v>0</v>
      </c>
      <c r="M14" s="72">
        <f t="shared" ref="M14:M22" si="3">K14+L14</f>
        <v>2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70">
        <v>51</v>
      </c>
      <c r="G15" s="70">
        <v>0</v>
      </c>
      <c r="H15" s="69">
        <f t="shared" si="1"/>
        <v>51</v>
      </c>
      <c r="I15" s="70">
        <v>0</v>
      </c>
      <c r="J15" s="69">
        <f t="shared" si="2"/>
        <v>51</v>
      </c>
      <c r="K15" s="84">
        <v>2</v>
      </c>
      <c r="L15" s="84">
        <v>2</v>
      </c>
      <c r="M15" s="72">
        <f t="shared" si="3"/>
        <v>4</v>
      </c>
      <c r="N15" s="84">
        <v>2</v>
      </c>
    </row>
    <row r="16" spans="2:14">
      <c r="B16" s="73" t="s">
        <v>6</v>
      </c>
      <c r="C16" s="74"/>
      <c r="D16" s="77" t="s">
        <v>12</v>
      </c>
      <c r="E16" s="94">
        <v>7</v>
      </c>
      <c r="F16" s="70">
        <v>26</v>
      </c>
      <c r="G16" s="70">
        <v>0</v>
      </c>
      <c r="H16" s="69">
        <f t="shared" si="1"/>
        <v>26</v>
      </c>
      <c r="I16" s="70">
        <v>0</v>
      </c>
      <c r="J16" s="69">
        <f t="shared" si="2"/>
        <v>26</v>
      </c>
      <c r="K16" s="84">
        <v>1</v>
      </c>
      <c r="L16" s="84">
        <v>0</v>
      </c>
      <c r="M16" s="72">
        <f t="shared" si="3"/>
        <v>1</v>
      </c>
      <c r="N16" s="84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70">
        <v>12</v>
      </c>
      <c r="G17" s="70">
        <v>0</v>
      </c>
      <c r="H17" s="69">
        <f t="shared" si="1"/>
        <v>12</v>
      </c>
      <c r="I17" s="70">
        <v>0</v>
      </c>
      <c r="J17" s="69">
        <f t="shared" si="2"/>
        <v>12</v>
      </c>
      <c r="K17" s="84">
        <v>3</v>
      </c>
      <c r="L17" s="84">
        <v>2</v>
      </c>
      <c r="M17" s="72">
        <f t="shared" si="3"/>
        <v>5</v>
      </c>
      <c r="N17" s="84">
        <v>4</v>
      </c>
    </row>
    <row r="18" spans="2:14">
      <c r="B18" s="73" t="s">
        <v>1</v>
      </c>
      <c r="C18" s="74"/>
      <c r="D18" s="77" t="s">
        <v>9</v>
      </c>
      <c r="E18" s="94">
        <v>5</v>
      </c>
      <c r="F18" s="70">
        <v>10</v>
      </c>
      <c r="G18" s="70">
        <v>0</v>
      </c>
      <c r="H18" s="69">
        <f t="shared" si="1"/>
        <v>10</v>
      </c>
      <c r="I18" s="70">
        <v>0</v>
      </c>
      <c r="J18" s="69">
        <f t="shared" si="2"/>
        <v>10</v>
      </c>
      <c r="K18" s="84">
        <v>0</v>
      </c>
      <c r="L18" s="84">
        <v>0</v>
      </c>
      <c r="M18" s="72">
        <f t="shared" si="3"/>
        <v>0</v>
      </c>
      <c r="N18" s="84">
        <v>0</v>
      </c>
    </row>
    <row r="19" spans="2:14">
      <c r="B19" s="73"/>
      <c r="C19" s="74"/>
      <c r="D19" s="77" t="s">
        <v>12</v>
      </c>
      <c r="E19" s="94">
        <v>4</v>
      </c>
      <c r="F19" s="70">
        <v>0</v>
      </c>
      <c r="G19" s="70">
        <v>4</v>
      </c>
      <c r="H19" s="69">
        <f t="shared" si="1"/>
        <v>4</v>
      </c>
      <c r="I19" s="70">
        <v>0</v>
      </c>
      <c r="J19" s="69">
        <f t="shared" si="2"/>
        <v>4</v>
      </c>
      <c r="K19" s="84">
        <v>0</v>
      </c>
      <c r="L19" s="84">
        <v>0</v>
      </c>
      <c r="M19" s="72">
        <f t="shared" si="3"/>
        <v>0</v>
      </c>
      <c r="N19" s="84">
        <v>0</v>
      </c>
    </row>
    <row r="20" spans="2:14">
      <c r="B20" s="73"/>
      <c r="C20" s="74" t="s">
        <v>1</v>
      </c>
      <c r="D20" s="66"/>
      <c r="E20" s="94">
        <v>3</v>
      </c>
      <c r="F20" s="70">
        <v>0</v>
      </c>
      <c r="G20" s="70">
        <v>25</v>
      </c>
      <c r="H20" s="69">
        <f t="shared" si="1"/>
        <v>25</v>
      </c>
      <c r="I20" s="70">
        <v>0</v>
      </c>
      <c r="J20" s="69">
        <f t="shared" si="2"/>
        <v>25</v>
      </c>
      <c r="K20" s="84">
        <v>0</v>
      </c>
      <c r="L20" s="84">
        <v>0</v>
      </c>
      <c r="M20" s="72">
        <f t="shared" si="3"/>
        <v>0</v>
      </c>
      <c r="N20" s="84">
        <v>0</v>
      </c>
    </row>
    <row r="21" spans="2:14">
      <c r="B21" s="73"/>
      <c r="C21" s="74"/>
      <c r="D21" s="66"/>
      <c r="E21" s="94">
        <v>2</v>
      </c>
      <c r="F21" s="70">
        <v>0</v>
      </c>
      <c r="G21" s="70">
        <v>23</v>
      </c>
      <c r="H21" s="69">
        <f t="shared" si="1"/>
        <v>23</v>
      </c>
      <c r="I21" s="70">
        <v>0</v>
      </c>
      <c r="J21" s="69">
        <f t="shared" si="2"/>
        <v>23</v>
      </c>
      <c r="K21" s="84">
        <v>0</v>
      </c>
      <c r="L21" s="84">
        <v>0</v>
      </c>
      <c r="M21" s="72">
        <f t="shared" si="3"/>
        <v>0</v>
      </c>
      <c r="N21" s="103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110</v>
      </c>
      <c r="H22" s="69">
        <f t="shared" si="1"/>
        <v>110</v>
      </c>
      <c r="I22" s="70">
        <v>25</v>
      </c>
      <c r="J22" s="69">
        <f t="shared" si="2"/>
        <v>135</v>
      </c>
      <c r="K22" s="84">
        <v>1</v>
      </c>
      <c r="L22" s="84">
        <v>0</v>
      </c>
      <c r="M22" s="72">
        <f t="shared" si="3"/>
        <v>1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1248</v>
      </c>
      <c r="G23" s="69">
        <f>SUM(G10:G22)</f>
        <v>162</v>
      </c>
      <c r="H23" s="80">
        <f>SUM(H10:H22)</f>
        <v>1410</v>
      </c>
      <c r="I23" s="69">
        <f t="shared" ref="I23:M23" si="4">SUM(I10:I22)</f>
        <v>25</v>
      </c>
      <c r="J23" s="80">
        <f>SUM(J10:J22)</f>
        <v>1435</v>
      </c>
      <c r="K23" s="81">
        <f>SUM(K10:K22)</f>
        <v>791</v>
      </c>
      <c r="L23" s="81">
        <f>SUM(L10:L22)</f>
        <v>266</v>
      </c>
      <c r="M23" s="69">
        <f t="shared" si="4"/>
        <v>1057</v>
      </c>
      <c r="N23" s="69">
        <f>SUM(N10:N22)</f>
        <v>307</v>
      </c>
    </row>
    <row r="24" spans="2:14">
      <c r="B24" s="73"/>
      <c r="C24" s="73"/>
      <c r="D24" s="82"/>
      <c r="E24" s="78">
        <v>13</v>
      </c>
      <c r="F24" s="70">
        <v>1476</v>
      </c>
      <c r="G24" s="70">
        <v>0</v>
      </c>
      <c r="H24" s="69">
        <f>F24+G24</f>
        <v>1476</v>
      </c>
      <c r="I24" s="70">
        <v>0</v>
      </c>
      <c r="J24" s="69">
        <f t="shared" si="2"/>
        <v>1476</v>
      </c>
      <c r="K24" s="84">
        <v>1149</v>
      </c>
      <c r="L24" s="84">
        <v>199</v>
      </c>
      <c r="M24" s="83">
        <f t="shared" ref="M24:M36" si="5">K24+L24</f>
        <v>1348</v>
      </c>
      <c r="N24" s="84">
        <v>227</v>
      </c>
    </row>
    <row r="25" spans="2:14">
      <c r="B25" s="73"/>
      <c r="C25" s="73" t="s">
        <v>0</v>
      </c>
      <c r="D25" s="82"/>
      <c r="E25" s="94">
        <v>12</v>
      </c>
      <c r="F25" s="70">
        <v>122</v>
      </c>
      <c r="G25" s="70">
        <v>0</v>
      </c>
      <c r="H25" s="69">
        <f t="shared" ref="H25:H50" si="6">F25+G25</f>
        <v>122</v>
      </c>
      <c r="I25" s="70">
        <v>0</v>
      </c>
      <c r="J25" s="69">
        <f t="shared" si="2"/>
        <v>122</v>
      </c>
      <c r="K25" s="84">
        <v>5</v>
      </c>
      <c r="L25" s="84">
        <v>0</v>
      </c>
      <c r="M25" s="83">
        <f t="shared" si="5"/>
        <v>5</v>
      </c>
      <c r="N25" s="84">
        <v>0</v>
      </c>
    </row>
    <row r="26" spans="2:14">
      <c r="B26" s="73" t="s">
        <v>7</v>
      </c>
      <c r="C26" s="78"/>
      <c r="D26" s="82"/>
      <c r="E26" s="94">
        <v>11</v>
      </c>
      <c r="F26" s="70">
        <v>86</v>
      </c>
      <c r="G26" s="70">
        <v>0</v>
      </c>
      <c r="H26" s="69">
        <f t="shared" si="6"/>
        <v>86</v>
      </c>
      <c r="I26" s="70">
        <v>0</v>
      </c>
      <c r="J26" s="69">
        <f t="shared" si="2"/>
        <v>86</v>
      </c>
      <c r="K26" s="84">
        <v>3</v>
      </c>
      <c r="L26" s="84">
        <v>1</v>
      </c>
      <c r="M26" s="83">
        <f t="shared" si="5"/>
        <v>4</v>
      </c>
      <c r="N26" s="84">
        <v>1</v>
      </c>
    </row>
    <row r="27" spans="2:14">
      <c r="B27" s="73" t="s">
        <v>8</v>
      </c>
      <c r="C27" s="73"/>
      <c r="D27" s="82" t="s">
        <v>26</v>
      </c>
      <c r="E27" s="94">
        <v>10</v>
      </c>
      <c r="F27" s="70">
        <v>90</v>
      </c>
      <c r="G27" s="70">
        <v>0</v>
      </c>
      <c r="H27" s="69">
        <f t="shared" si="6"/>
        <v>90</v>
      </c>
      <c r="I27" s="70">
        <v>0</v>
      </c>
      <c r="J27" s="69">
        <f t="shared" si="2"/>
        <v>90</v>
      </c>
      <c r="K27" s="84">
        <v>0</v>
      </c>
      <c r="L27" s="84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70">
        <v>119</v>
      </c>
      <c r="G28" s="70">
        <v>0</v>
      </c>
      <c r="H28" s="69">
        <f t="shared" si="6"/>
        <v>119</v>
      </c>
      <c r="I28" s="70">
        <v>0</v>
      </c>
      <c r="J28" s="69">
        <f t="shared" si="2"/>
        <v>119</v>
      </c>
      <c r="K28" s="84">
        <v>0</v>
      </c>
      <c r="L28" s="84">
        <v>1</v>
      </c>
      <c r="M28" s="83">
        <f t="shared" si="5"/>
        <v>1</v>
      </c>
      <c r="N28" s="84">
        <v>1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70">
        <v>126</v>
      </c>
      <c r="G29" s="70">
        <v>0</v>
      </c>
      <c r="H29" s="69">
        <f t="shared" si="6"/>
        <v>126</v>
      </c>
      <c r="I29" s="70">
        <v>0</v>
      </c>
      <c r="J29" s="69">
        <f t="shared" si="2"/>
        <v>126</v>
      </c>
      <c r="K29" s="84">
        <v>0</v>
      </c>
      <c r="L29" s="84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94">
        <v>7</v>
      </c>
      <c r="F30" s="70">
        <v>72</v>
      </c>
      <c r="G30" s="70">
        <v>0</v>
      </c>
      <c r="H30" s="69">
        <f t="shared" si="6"/>
        <v>72</v>
      </c>
      <c r="I30" s="70">
        <v>0</v>
      </c>
      <c r="J30" s="69">
        <f t="shared" si="2"/>
        <v>72</v>
      </c>
      <c r="K30" s="84">
        <v>1</v>
      </c>
      <c r="L30" s="84">
        <v>1</v>
      </c>
      <c r="M30" s="83">
        <f t="shared" si="5"/>
        <v>2</v>
      </c>
      <c r="N30" s="84">
        <v>1</v>
      </c>
    </row>
    <row r="31" spans="2:14">
      <c r="B31" s="73" t="s">
        <v>0</v>
      </c>
      <c r="C31" s="73"/>
      <c r="D31" s="82" t="s">
        <v>9</v>
      </c>
      <c r="E31" s="94">
        <v>6</v>
      </c>
      <c r="F31" s="70">
        <v>27</v>
      </c>
      <c r="G31" s="70">
        <v>0</v>
      </c>
      <c r="H31" s="69">
        <f t="shared" si="6"/>
        <v>27</v>
      </c>
      <c r="I31" s="70">
        <v>0</v>
      </c>
      <c r="J31" s="69">
        <f t="shared" si="2"/>
        <v>27</v>
      </c>
      <c r="K31" s="84">
        <v>2</v>
      </c>
      <c r="L31" s="84">
        <v>4</v>
      </c>
      <c r="M31" s="83">
        <f t="shared" si="5"/>
        <v>6</v>
      </c>
      <c r="N31" s="84">
        <v>6</v>
      </c>
    </row>
    <row r="32" spans="2:14">
      <c r="B32" s="73" t="s">
        <v>9</v>
      </c>
      <c r="C32" s="79"/>
      <c r="D32" s="82"/>
      <c r="E32" s="94">
        <v>5</v>
      </c>
      <c r="F32" s="70">
        <v>14</v>
      </c>
      <c r="G32" s="70">
        <v>0</v>
      </c>
      <c r="H32" s="69">
        <f t="shared" si="6"/>
        <v>14</v>
      </c>
      <c r="I32" s="70">
        <v>0</v>
      </c>
      <c r="J32" s="69">
        <f t="shared" si="2"/>
        <v>14</v>
      </c>
      <c r="K32" s="84">
        <v>0</v>
      </c>
      <c r="L32" s="84">
        <v>1</v>
      </c>
      <c r="M32" s="83">
        <f t="shared" si="5"/>
        <v>1</v>
      </c>
      <c r="N32" s="84">
        <v>2</v>
      </c>
    </row>
    <row r="33" spans="2:14">
      <c r="B33" s="73"/>
      <c r="C33" s="73"/>
      <c r="D33" s="82"/>
      <c r="E33" s="94">
        <v>4</v>
      </c>
      <c r="F33" s="70">
        <v>5</v>
      </c>
      <c r="G33" s="70">
        <v>0</v>
      </c>
      <c r="H33" s="69">
        <f t="shared" si="6"/>
        <v>5</v>
      </c>
      <c r="I33" s="70">
        <v>0</v>
      </c>
      <c r="J33" s="69">
        <f t="shared" si="2"/>
        <v>5</v>
      </c>
      <c r="K33" s="84">
        <v>0</v>
      </c>
      <c r="L33" s="84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4">
        <v>3</v>
      </c>
      <c r="F34" s="70">
        <v>0</v>
      </c>
      <c r="G34" s="70">
        <v>18</v>
      </c>
      <c r="H34" s="69">
        <f t="shared" si="6"/>
        <v>18</v>
      </c>
      <c r="I34" s="70">
        <v>0</v>
      </c>
      <c r="J34" s="69">
        <f t="shared" si="2"/>
        <v>18</v>
      </c>
      <c r="K34" s="84">
        <v>2</v>
      </c>
      <c r="L34" s="84">
        <v>1</v>
      </c>
      <c r="M34" s="83">
        <f t="shared" si="5"/>
        <v>3</v>
      </c>
      <c r="N34" s="84">
        <v>1</v>
      </c>
    </row>
    <row r="35" spans="2:14">
      <c r="B35" s="73"/>
      <c r="C35" s="73"/>
      <c r="D35" s="82"/>
      <c r="E35" s="94">
        <v>2</v>
      </c>
      <c r="F35" s="70">
        <v>0</v>
      </c>
      <c r="G35" s="70">
        <v>26</v>
      </c>
      <c r="H35" s="69">
        <f t="shared" si="6"/>
        <v>26</v>
      </c>
      <c r="I35" s="70">
        <v>0</v>
      </c>
      <c r="J35" s="69">
        <f t="shared" si="2"/>
        <v>26</v>
      </c>
      <c r="K35" s="84">
        <v>1</v>
      </c>
      <c r="L35" s="84">
        <v>0</v>
      </c>
      <c r="M35" s="83">
        <f t="shared" si="5"/>
        <v>1</v>
      </c>
      <c r="N35" s="84">
        <v>0</v>
      </c>
    </row>
    <row r="36" spans="2:14">
      <c r="B36" s="78"/>
      <c r="C36" s="78"/>
      <c r="D36" s="82"/>
      <c r="E36" s="79">
        <v>1</v>
      </c>
      <c r="F36" s="70">
        <v>0</v>
      </c>
      <c r="G36" s="70">
        <v>120</v>
      </c>
      <c r="H36" s="69">
        <f t="shared" si="6"/>
        <v>120</v>
      </c>
      <c r="I36" s="70">
        <v>358</v>
      </c>
      <c r="J36" s="69">
        <f>H36+I36</f>
        <v>478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7"/>
      <c r="F37" s="81">
        <f t="shared" ref="F37:N37" si="7">SUM(F24:F36)</f>
        <v>2137</v>
      </c>
      <c r="G37" s="69">
        <f t="shared" si="7"/>
        <v>164</v>
      </c>
      <c r="H37" s="85">
        <f t="shared" si="7"/>
        <v>2301</v>
      </c>
      <c r="I37" s="86">
        <f t="shared" si="7"/>
        <v>358</v>
      </c>
      <c r="J37" s="80">
        <f t="shared" si="7"/>
        <v>2659</v>
      </c>
      <c r="K37" s="81">
        <f t="shared" si="7"/>
        <v>1163</v>
      </c>
      <c r="L37" s="69">
        <f t="shared" si="7"/>
        <v>208</v>
      </c>
      <c r="M37" s="80">
        <f t="shared" si="7"/>
        <v>1371</v>
      </c>
      <c r="N37" s="81">
        <f t="shared" si="7"/>
        <v>239</v>
      </c>
    </row>
    <row r="38" spans="2:14">
      <c r="B38" s="79"/>
      <c r="C38" s="79"/>
      <c r="D38" s="87"/>
      <c r="E38" s="94">
        <v>13</v>
      </c>
      <c r="F38" s="70">
        <v>0</v>
      </c>
      <c r="G38" s="70">
        <v>0</v>
      </c>
      <c r="H38" s="69">
        <f t="shared" si="6"/>
        <v>0</v>
      </c>
      <c r="I38" s="70">
        <v>0</v>
      </c>
      <c r="J38" s="69">
        <f t="shared" si="2"/>
        <v>0</v>
      </c>
      <c r="K38" s="84">
        <v>0</v>
      </c>
      <c r="L38" s="84">
        <v>0</v>
      </c>
      <c r="M38" s="83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4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4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97">
        <f t="shared" si="6"/>
        <v>0</v>
      </c>
      <c r="I50" s="70">
        <v>0</v>
      </c>
      <c r="J50" s="97">
        <f t="shared" si="2"/>
        <v>0</v>
      </c>
      <c r="K50" s="84">
        <v>0</v>
      </c>
      <c r="L50" s="84">
        <v>0</v>
      </c>
      <c r="M50" s="98">
        <f t="shared" si="8"/>
        <v>0</v>
      </c>
      <c r="N50" s="84">
        <v>0</v>
      </c>
    </row>
    <row r="51" spans="2:14" ht="15" customHeight="1">
      <c r="B51" s="435" t="s">
        <v>20</v>
      </c>
      <c r="C51" s="436"/>
      <c r="D51" s="436"/>
      <c r="E51" s="43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5</v>
      </c>
      <c r="L52" s="70">
        <v>7</v>
      </c>
      <c r="M52" s="70">
        <v>0</v>
      </c>
      <c r="N52" s="70">
        <v>8</v>
      </c>
    </row>
    <row r="53" spans="2:14" ht="15" customHeight="1">
      <c r="B53" s="429" t="s">
        <v>36</v>
      </c>
      <c r="C53" s="430"/>
      <c r="D53" s="430"/>
      <c r="E53" s="431"/>
      <c r="F53" s="90">
        <f>+F23+F37+F51+F52</f>
        <v>3385</v>
      </c>
      <c r="G53" s="90">
        <f t="shared" ref="G53:J53" si="10">+G23+G37+G51+G52</f>
        <v>326</v>
      </c>
      <c r="H53" s="90">
        <f t="shared" si="10"/>
        <v>3711</v>
      </c>
      <c r="I53" s="90">
        <f t="shared" si="10"/>
        <v>383</v>
      </c>
      <c r="J53" s="90">
        <f t="shared" si="10"/>
        <v>4094</v>
      </c>
      <c r="K53" s="90">
        <f>+K23+K37+K51+K52</f>
        <v>1959</v>
      </c>
      <c r="L53" s="90">
        <f t="shared" ref="L53:N53" si="11">+L23+L37+L51+L52</f>
        <v>481</v>
      </c>
      <c r="M53" s="90">
        <f t="shared" si="11"/>
        <v>2428</v>
      </c>
      <c r="N53" s="90">
        <f t="shared" si="11"/>
        <v>554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22 F24:G36 I24:I36 K24:L36 N24:N36 F38:G50 I38:I50 K38:L50 N38:N50 F52:N52 N10:N20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M52 N22:N52 N10:N20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R21" sqref="R2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49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104">
        <v>1355</v>
      </c>
      <c r="G10" s="104"/>
      <c r="H10" s="105">
        <f t="shared" ref="H10:H22" si="0">F10+G10</f>
        <v>1355</v>
      </c>
      <c r="I10" s="104"/>
      <c r="J10" s="105">
        <f t="shared" ref="J10:J22" si="1">H10+I10</f>
        <v>1355</v>
      </c>
      <c r="K10" s="106">
        <v>1015</v>
      </c>
      <c r="L10" s="106">
        <v>185</v>
      </c>
      <c r="M10" s="107">
        <f t="shared" ref="M10:M22" si="2">K10+L10</f>
        <v>1200</v>
      </c>
      <c r="N10" s="106">
        <v>207</v>
      </c>
    </row>
    <row r="11" spans="2:14">
      <c r="B11" s="73" t="s">
        <v>1</v>
      </c>
      <c r="C11" s="74" t="s">
        <v>0</v>
      </c>
      <c r="D11" s="66"/>
      <c r="E11" s="92">
        <v>12</v>
      </c>
      <c r="F11" s="104">
        <v>318</v>
      </c>
      <c r="G11" s="104"/>
      <c r="H11" s="105">
        <f t="shared" si="0"/>
        <v>318</v>
      </c>
      <c r="I11" s="104"/>
      <c r="J11" s="105">
        <f t="shared" si="1"/>
        <v>318</v>
      </c>
      <c r="K11" s="106">
        <v>9</v>
      </c>
      <c r="L11" s="106">
        <v>1</v>
      </c>
      <c r="M11" s="107">
        <f t="shared" si="2"/>
        <v>10</v>
      </c>
      <c r="N11" s="106">
        <v>1</v>
      </c>
    </row>
    <row r="12" spans="2:14">
      <c r="B12" s="73" t="s">
        <v>2</v>
      </c>
      <c r="C12" s="76"/>
      <c r="D12" s="77" t="s">
        <v>6</v>
      </c>
      <c r="E12" s="92">
        <v>11</v>
      </c>
      <c r="F12" s="104">
        <v>121</v>
      </c>
      <c r="G12" s="104"/>
      <c r="H12" s="105">
        <f t="shared" si="0"/>
        <v>121</v>
      </c>
      <c r="I12" s="104"/>
      <c r="J12" s="105">
        <f t="shared" si="1"/>
        <v>121</v>
      </c>
      <c r="K12" s="106">
        <v>5</v>
      </c>
      <c r="L12" s="106">
        <v>2</v>
      </c>
      <c r="M12" s="107">
        <f t="shared" si="2"/>
        <v>7</v>
      </c>
      <c r="N12" s="106">
        <v>3</v>
      </c>
    </row>
    <row r="13" spans="2:14">
      <c r="B13" s="73" t="s">
        <v>1</v>
      </c>
      <c r="C13" s="74"/>
      <c r="D13" s="77" t="s">
        <v>10</v>
      </c>
      <c r="E13" s="92">
        <v>10</v>
      </c>
      <c r="F13" s="104">
        <v>173</v>
      </c>
      <c r="G13" s="104"/>
      <c r="H13" s="105">
        <f t="shared" si="0"/>
        <v>173</v>
      </c>
      <c r="I13" s="104"/>
      <c r="J13" s="105">
        <f t="shared" si="1"/>
        <v>173</v>
      </c>
      <c r="K13" s="106">
        <v>10</v>
      </c>
      <c r="L13" s="106">
        <v>0</v>
      </c>
      <c r="M13" s="107">
        <f t="shared" si="2"/>
        <v>10</v>
      </c>
      <c r="N13" s="106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104">
        <v>108</v>
      </c>
      <c r="G14" s="104"/>
      <c r="H14" s="105">
        <f t="shared" si="0"/>
        <v>108</v>
      </c>
      <c r="I14" s="104"/>
      <c r="J14" s="105">
        <f t="shared" si="1"/>
        <v>108</v>
      </c>
      <c r="K14" s="106">
        <v>2</v>
      </c>
      <c r="L14" s="106">
        <v>1</v>
      </c>
      <c r="M14" s="107">
        <f t="shared" si="2"/>
        <v>3</v>
      </c>
      <c r="N14" s="106">
        <v>2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04">
        <v>86</v>
      </c>
      <c r="G15" s="104"/>
      <c r="H15" s="105">
        <f t="shared" si="0"/>
        <v>86</v>
      </c>
      <c r="I15" s="104"/>
      <c r="J15" s="105">
        <f t="shared" si="1"/>
        <v>86</v>
      </c>
      <c r="K15" s="106">
        <v>2</v>
      </c>
      <c r="L15" s="106">
        <v>1</v>
      </c>
      <c r="M15" s="107">
        <f t="shared" si="2"/>
        <v>3</v>
      </c>
      <c r="N15" s="106">
        <v>1</v>
      </c>
    </row>
    <row r="16" spans="2:14">
      <c r="B16" s="73" t="s">
        <v>6</v>
      </c>
      <c r="C16" s="74"/>
      <c r="D16" s="77" t="s">
        <v>12</v>
      </c>
      <c r="E16" s="92">
        <v>7</v>
      </c>
      <c r="F16" s="104">
        <v>62</v>
      </c>
      <c r="G16" s="104"/>
      <c r="H16" s="105">
        <f t="shared" si="0"/>
        <v>62</v>
      </c>
      <c r="I16" s="104"/>
      <c r="J16" s="105">
        <f t="shared" si="1"/>
        <v>62</v>
      </c>
      <c r="K16" s="106">
        <v>5</v>
      </c>
      <c r="L16" s="106">
        <v>1</v>
      </c>
      <c r="M16" s="107">
        <f t="shared" si="2"/>
        <v>6</v>
      </c>
      <c r="N16" s="106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104">
        <v>67</v>
      </c>
      <c r="G17" s="104"/>
      <c r="H17" s="105">
        <f t="shared" si="0"/>
        <v>67</v>
      </c>
      <c r="I17" s="104"/>
      <c r="J17" s="105">
        <f t="shared" si="1"/>
        <v>67</v>
      </c>
      <c r="K17" s="106">
        <v>0</v>
      </c>
      <c r="L17" s="106">
        <v>1</v>
      </c>
      <c r="M17" s="107">
        <f t="shared" si="2"/>
        <v>1</v>
      </c>
      <c r="N17" s="106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04">
        <v>33</v>
      </c>
      <c r="G18" s="104"/>
      <c r="H18" s="105">
        <f t="shared" si="0"/>
        <v>33</v>
      </c>
      <c r="I18" s="104"/>
      <c r="J18" s="105">
        <f t="shared" si="1"/>
        <v>33</v>
      </c>
      <c r="K18" s="106">
        <v>0</v>
      </c>
      <c r="L18" s="106">
        <v>2</v>
      </c>
      <c r="M18" s="107">
        <f t="shared" si="2"/>
        <v>2</v>
      </c>
      <c r="N18" s="106">
        <v>2</v>
      </c>
    </row>
    <row r="19" spans="2:14">
      <c r="B19" s="73"/>
      <c r="C19" s="74"/>
      <c r="D19" s="77" t="s">
        <v>12</v>
      </c>
      <c r="E19" s="92">
        <v>4</v>
      </c>
      <c r="F19" s="104">
        <v>15</v>
      </c>
      <c r="G19" s="104"/>
      <c r="H19" s="105">
        <f t="shared" si="0"/>
        <v>15</v>
      </c>
      <c r="I19" s="104"/>
      <c r="J19" s="105">
        <f t="shared" si="1"/>
        <v>15</v>
      </c>
      <c r="K19" s="106">
        <v>1</v>
      </c>
      <c r="L19" s="106">
        <v>3</v>
      </c>
      <c r="M19" s="107">
        <f t="shared" si="2"/>
        <v>4</v>
      </c>
      <c r="N19" s="106">
        <v>3</v>
      </c>
    </row>
    <row r="20" spans="2:14">
      <c r="B20" s="73"/>
      <c r="C20" s="74" t="s">
        <v>1</v>
      </c>
      <c r="D20" s="66"/>
      <c r="E20" s="92">
        <v>3</v>
      </c>
      <c r="F20" s="104"/>
      <c r="G20" s="104">
        <v>66</v>
      </c>
      <c r="H20" s="105">
        <f t="shared" si="0"/>
        <v>66</v>
      </c>
      <c r="I20" s="104"/>
      <c r="J20" s="105">
        <f t="shared" si="1"/>
        <v>66</v>
      </c>
      <c r="K20" s="106">
        <v>0</v>
      </c>
      <c r="L20" s="106">
        <v>1</v>
      </c>
      <c r="M20" s="107">
        <f t="shared" si="2"/>
        <v>1</v>
      </c>
      <c r="N20" s="106">
        <v>2</v>
      </c>
    </row>
    <row r="21" spans="2:14">
      <c r="B21" s="73"/>
      <c r="C21" s="74"/>
      <c r="D21" s="66"/>
      <c r="E21" s="92">
        <v>2</v>
      </c>
      <c r="F21" s="104"/>
      <c r="G21" s="104">
        <v>26</v>
      </c>
      <c r="H21" s="105">
        <f t="shared" si="0"/>
        <v>26</v>
      </c>
      <c r="I21" s="104"/>
      <c r="J21" s="105">
        <f t="shared" si="1"/>
        <v>26</v>
      </c>
      <c r="K21" s="106">
        <v>0</v>
      </c>
      <c r="L21" s="106">
        <v>0</v>
      </c>
      <c r="M21" s="107">
        <f t="shared" si="2"/>
        <v>0</v>
      </c>
      <c r="N21" s="106">
        <v>0</v>
      </c>
    </row>
    <row r="22" spans="2:14">
      <c r="B22" s="78"/>
      <c r="C22" s="76"/>
      <c r="D22" s="66"/>
      <c r="E22" s="79">
        <v>1</v>
      </c>
      <c r="F22" s="104"/>
      <c r="G22" s="104">
        <v>141</v>
      </c>
      <c r="H22" s="105">
        <f t="shared" si="0"/>
        <v>141</v>
      </c>
      <c r="I22" s="104">
        <v>126</v>
      </c>
      <c r="J22" s="105">
        <f t="shared" si="1"/>
        <v>267</v>
      </c>
      <c r="K22" s="106">
        <v>3</v>
      </c>
      <c r="L22" s="106">
        <v>0</v>
      </c>
      <c r="M22" s="107">
        <f t="shared" si="2"/>
        <v>3</v>
      </c>
      <c r="N22" s="106">
        <v>0</v>
      </c>
    </row>
    <row r="23" spans="2:14" ht="15" customHeight="1">
      <c r="B23" s="435" t="s">
        <v>18</v>
      </c>
      <c r="C23" s="436"/>
      <c r="D23" s="436"/>
      <c r="E23" s="437"/>
      <c r="F23" s="105">
        <f t="shared" ref="F23:N23" si="3">SUM(F10:F22)</f>
        <v>2338</v>
      </c>
      <c r="G23" s="105">
        <f t="shared" si="3"/>
        <v>233</v>
      </c>
      <c r="H23" s="108">
        <f t="shared" si="3"/>
        <v>2571</v>
      </c>
      <c r="I23" s="105">
        <f t="shared" si="3"/>
        <v>126</v>
      </c>
      <c r="J23" s="108">
        <f t="shared" si="3"/>
        <v>2697</v>
      </c>
      <c r="K23" s="109">
        <f t="shared" si="3"/>
        <v>1052</v>
      </c>
      <c r="L23" s="109">
        <f t="shared" si="3"/>
        <v>198</v>
      </c>
      <c r="M23" s="105">
        <f t="shared" si="3"/>
        <v>1250</v>
      </c>
      <c r="N23" s="105">
        <f t="shared" si="3"/>
        <v>224</v>
      </c>
    </row>
    <row r="24" spans="2:14">
      <c r="B24" s="73"/>
      <c r="C24" s="73"/>
      <c r="D24" s="82"/>
      <c r="E24" s="78">
        <v>13</v>
      </c>
      <c r="F24" s="104">
        <v>1582</v>
      </c>
      <c r="G24" s="104"/>
      <c r="H24" s="105">
        <f t="shared" ref="H24:H36" si="4">F24+G24</f>
        <v>1582</v>
      </c>
      <c r="I24" s="104"/>
      <c r="J24" s="105">
        <f t="shared" ref="J24:J36" si="5">H24+I24</f>
        <v>1582</v>
      </c>
      <c r="K24" s="106">
        <v>937</v>
      </c>
      <c r="L24" s="106">
        <v>142</v>
      </c>
      <c r="M24" s="110">
        <f t="shared" ref="M24:M36" si="6">K24+L24</f>
        <v>1079</v>
      </c>
      <c r="N24" s="106">
        <v>163</v>
      </c>
    </row>
    <row r="25" spans="2:14">
      <c r="B25" s="73"/>
      <c r="C25" s="73" t="s">
        <v>0</v>
      </c>
      <c r="D25" s="82"/>
      <c r="E25" s="92">
        <v>12</v>
      </c>
      <c r="F25" s="104">
        <v>256</v>
      </c>
      <c r="G25" s="104"/>
      <c r="H25" s="105">
        <f t="shared" si="4"/>
        <v>256</v>
      </c>
      <c r="I25" s="104"/>
      <c r="J25" s="105">
        <f t="shared" si="5"/>
        <v>256</v>
      </c>
      <c r="K25" s="106">
        <v>9</v>
      </c>
      <c r="L25" s="106">
        <v>1</v>
      </c>
      <c r="M25" s="110">
        <f t="shared" si="6"/>
        <v>10</v>
      </c>
      <c r="N25" s="106">
        <v>1</v>
      </c>
    </row>
    <row r="26" spans="2:14">
      <c r="B26" s="73" t="s">
        <v>7</v>
      </c>
      <c r="C26" s="78"/>
      <c r="D26" s="82"/>
      <c r="E26" s="92">
        <v>11</v>
      </c>
      <c r="F26" s="104">
        <v>124</v>
      </c>
      <c r="G26" s="104"/>
      <c r="H26" s="105">
        <f t="shared" si="4"/>
        <v>124</v>
      </c>
      <c r="I26" s="104"/>
      <c r="J26" s="105">
        <f t="shared" si="5"/>
        <v>124</v>
      </c>
      <c r="K26" s="106">
        <v>7</v>
      </c>
      <c r="L26" s="106">
        <v>1</v>
      </c>
      <c r="M26" s="110">
        <f t="shared" si="6"/>
        <v>8</v>
      </c>
      <c r="N26" s="106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104">
        <v>199</v>
      </c>
      <c r="G27" s="104"/>
      <c r="H27" s="105">
        <f t="shared" si="4"/>
        <v>199</v>
      </c>
      <c r="I27" s="104"/>
      <c r="J27" s="105">
        <f t="shared" si="5"/>
        <v>199</v>
      </c>
      <c r="K27" s="106">
        <v>8</v>
      </c>
      <c r="L27" s="106">
        <v>2</v>
      </c>
      <c r="M27" s="110">
        <f t="shared" si="6"/>
        <v>10</v>
      </c>
      <c r="N27" s="106">
        <v>3</v>
      </c>
    </row>
    <row r="28" spans="2:14">
      <c r="B28" s="73" t="s">
        <v>0</v>
      </c>
      <c r="C28" s="73"/>
      <c r="D28" s="82" t="s">
        <v>8</v>
      </c>
      <c r="E28" s="92">
        <v>9</v>
      </c>
      <c r="F28" s="104">
        <v>145</v>
      </c>
      <c r="G28" s="104"/>
      <c r="H28" s="105">
        <f t="shared" si="4"/>
        <v>145</v>
      </c>
      <c r="I28" s="104"/>
      <c r="J28" s="105">
        <f t="shared" si="5"/>
        <v>145</v>
      </c>
      <c r="K28" s="106">
        <v>5</v>
      </c>
      <c r="L28" s="106">
        <v>2</v>
      </c>
      <c r="M28" s="110">
        <f t="shared" si="6"/>
        <v>7</v>
      </c>
      <c r="N28" s="106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04">
        <v>120</v>
      </c>
      <c r="G29" s="104"/>
      <c r="H29" s="105">
        <f t="shared" si="4"/>
        <v>120</v>
      </c>
      <c r="I29" s="104"/>
      <c r="J29" s="105">
        <f t="shared" si="5"/>
        <v>120</v>
      </c>
      <c r="K29" s="106">
        <v>2</v>
      </c>
      <c r="L29" s="106">
        <v>0</v>
      </c>
      <c r="M29" s="110">
        <f t="shared" si="6"/>
        <v>2</v>
      </c>
      <c r="N29" s="106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104">
        <v>58</v>
      </c>
      <c r="G30" s="104"/>
      <c r="H30" s="105">
        <f t="shared" si="4"/>
        <v>58</v>
      </c>
      <c r="I30" s="104"/>
      <c r="J30" s="105">
        <f t="shared" si="5"/>
        <v>58</v>
      </c>
      <c r="K30" s="106">
        <v>4</v>
      </c>
      <c r="L30" s="106">
        <v>2</v>
      </c>
      <c r="M30" s="110">
        <f t="shared" si="6"/>
        <v>6</v>
      </c>
      <c r="N30" s="106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104">
        <v>85</v>
      </c>
      <c r="G31" s="104"/>
      <c r="H31" s="105">
        <f t="shared" si="4"/>
        <v>85</v>
      </c>
      <c r="I31" s="104"/>
      <c r="J31" s="105">
        <f t="shared" si="5"/>
        <v>85</v>
      </c>
      <c r="K31" s="106">
        <v>2</v>
      </c>
      <c r="L31" s="106">
        <v>2</v>
      </c>
      <c r="M31" s="110">
        <f t="shared" si="6"/>
        <v>4</v>
      </c>
      <c r="N31" s="106">
        <v>2</v>
      </c>
    </row>
    <row r="32" spans="2:14">
      <c r="B32" s="73" t="s">
        <v>9</v>
      </c>
      <c r="C32" s="79"/>
      <c r="D32" s="82"/>
      <c r="E32" s="92">
        <v>5</v>
      </c>
      <c r="F32" s="104">
        <v>33</v>
      </c>
      <c r="G32" s="104"/>
      <c r="H32" s="105">
        <f t="shared" si="4"/>
        <v>33</v>
      </c>
      <c r="I32" s="104"/>
      <c r="J32" s="105">
        <f t="shared" si="5"/>
        <v>33</v>
      </c>
      <c r="K32" s="106">
        <v>5</v>
      </c>
      <c r="L32" s="106">
        <v>4</v>
      </c>
      <c r="M32" s="110">
        <f t="shared" si="6"/>
        <v>9</v>
      </c>
      <c r="N32" s="106">
        <v>6</v>
      </c>
    </row>
    <row r="33" spans="2:14">
      <c r="B33" s="73"/>
      <c r="C33" s="73"/>
      <c r="D33" s="82"/>
      <c r="E33" s="92">
        <v>4</v>
      </c>
      <c r="F33" s="104">
        <v>6</v>
      </c>
      <c r="G33" s="104"/>
      <c r="H33" s="105">
        <f t="shared" si="4"/>
        <v>6</v>
      </c>
      <c r="I33" s="104"/>
      <c r="J33" s="105">
        <f t="shared" si="5"/>
        <v>6</v>
      </c>
      <c r="K33" s="106">
        <v>2</v>
      </c>
      <c r="L33" s="106">
        <v>2</v>
      </c>
      <c r="M33" s="110">
        <f t="shared" si="6"/>
        <v>4</v>
      </c>
      <c r="N33" s="106">
        <v>2</v>
      </c>
    </row>
    <row r="34" spans="2:14">
      <c r="B34" s="73"/>
      <c r="C34" s="73" t="s">
        <v>1</v>
      </c>
      <c r="D34" s="82"/>
      <c r="E34" s="92">
        <v>3</v>
      </c>
      <c r="F34" s="104"/>
      <c r="G34" s="104">
        <v>38</v>
      </c>
      <c r="H34" s="105">
        <f t="shared" si="4"/>
        <v>38</v>
      </c>
      <c r="I34" s="104"/>
      <c r="J34" s="105">
        <f t="shared" si="5"/>
        <v>38</v>
      </c>
      <c r="K34" s="106">
        <v>2</v>
      </c>
      <c r="L34" s="106">
        <v>0</v>
      </c>
      <c r="M34" s="110">
        <f t="shared" si="6"/>
        <v>2</v>
      </c>
      <c r="N34" s="106">
        <v>0</v>
      </c>
    </row>
    <row r="35" spans="2:14">
      <c r="B35" s="73"/>
      <c r="C35" s="73"/>
      <c r="D35" s="82"/>
      <c r="E35" s="92">
        <v>2</v>
      </c>
      <c r="F35" s="104"/>
      <c r="G35" s="104">
        <v>54</v>
      </c>
      <c r="H35" s="105">
        <f t="shared" si="4"/>
        <v>54</v>
      </c>
      <c r="I35" s="104"/>
      <c r="J35" s="105">
        <f t="shared" si="5"/>
        <v>54</v>
      </c>
      <c r="K35" s="106">
        <v>1</v>
      </c>
      <c r="L35" s="106">
        <v>0</v>
      </c>
      <c r="M35" s="110">
        <f t="shared" si="6"/>
        <v>1</v>
      </c>
      <c r="N35" s="106">
        <v>0</v>
      </c>
    </row>
    <row r="36" spans="2:14">
      <c r="B36" s="78"/>
      <c r="C36" s="78"/>
      <c r="D36" s="82"/>
      <c r="E36" s="79">
        <v>1</v>
      </c>
      <c r="F36" s="104"/>
      <c r="G36" s="104">
        <v>188</v>
      </c>
      <c r="H36" s="105">
        <f t="shared" si="4"/>
        <v>188</v>
      </c>
      <c r="I36" s="104">
        <v>282</v>
      </c>
      <c r="J36" s="105">
        <f t="shared" si="5"/>
        <v>470</v>
      </c>
      <c r="K36" s="106">
        <v>0</v>
      </c>
      <c r="L36" s="106">
        <v>1</v>
      </c>
      <c r="M36" s="110">
        <f t="shared" si="6"/>
        <v>1</v>
      </c>
      <c r="N36" s="106">
        <v>1</v>
      </c>
    </row>
    <row r="37" spans="2:14" ht="15" customHeight="1">
      <c r="B37" s="435" t="s">
        <v>19</v>
      </c>
      <c r="C37" s="436"/>
      <c r="D37" s="436"/>
      <c r="E37" s="437"/>
      <c r="F37" s="109">
        <f t="shared" ref="F37:N37" si="7">SUM(F24:F36)</f>
        <v>2608</v>
      </c>
      <c r="G37" s="105">
        <f t="shared" si="7"/>
        <v>280</v>
      </c>
      <c r="H37" s="111">
        <f t="shared" si="7"/>
        <v>2888</v>
      </c>
      <c r="I37" s="112">
        <f t="shared" si="7"/>
        <v>282</v>
      </c>
      <c r="J37" s="108">
        <f t="shared" si="7"/>
        <v>3170</v>
      </c>
      <c r="K37" s="109">
        <f t="shared" si="7"/>
        <v>984</v>
      </c>
      <c r="L37" s="105">
        <f t="shared" si="7"/>
        <v>159</v>
      </c>
      <c r="M37" s="108">
        <f t="shared" si="7"/>
        <v>1143</v>
      </c>
      <c r="N37" s="109">
        <f t="shared" si="7"/>
        <v>185</v>
      </c>
    </row>
    <row r="38" spans="2:14">
      <c r="B38" s="79"/>
      <c r="C38" s="79"/>
      <c r="D38" s="87"/>
      <c r="E38" s="92">
        <v>13</v>
      </c>
      <c r="F38" s="104"/>
      <c r="G38" s="104"/>
      <c r="H38" s="105">
        <f t="shared" ref="H38:H50" si="8">F38+G38</f>
        <v>0</v>
      </c>
      <c r="I38" s="104"/>
      <c r="J38" s="105">
        <f t="shared" ref="J38:J50" si="9">H38+I38</f>
        <v>0</v>
      </c>
      <c r="K38" s="106"/>
      <c r="L38" s="106"/>
      <c r="M38" s="110">
        <f t="shared" ref="M38:M50" si="10">K38+L38</f>
        <v>0</v>
      </c>
      <c r="N38" s="106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04"/>
      <c r="G39" s="104"/>
      <c r="H39" s="105">
        <f t="shared" si="8"/>
        <v>0</v>
      </c>
      <c r="I39" s="104"/>
      <c r="J39" s="105">
        <f t="shared" si="9"/>
        <v>0</v>
      </c>
      <c r="K39" s="106"/>
      <c r="L39" s="106"/>
      <c r="M39" s="110">
        <f t="shared" si="10"/>
        <v>0</v>
      </c>
      <c r="N39" s="106"/>
    </row>
    <row r="40" spans="2:14">
      <c r="B40" s="73" t="s">
        <v>10</v>
      </c>
      <c r="C40" s="73"/>
      <c r="D40" s="82" t="s">
        <v>10</v>
      </c>
      <c r="E40" s="92">
        <v>11</v>
      </c>
      <c r="F40" s="104"/>
      <c r="G40" s="104"/>
      <c r="H40" s="105">
        <f t="shared" si="8"/>
        <v>0</v>
      </c>
      <c r="I40" s="104"/>
      <c r="J40" s="105">
        <f t="shared" si="9"/>
        <v>0</v>
      </c>
      <c r="K40" s="106"/>
      <c r="L40" s="106"/>
      <c r="M40" s="110">
        <f t="shared" si="10"/>
        <v>0</v>
      </c>
      <c r="N40" s="106"/>
    </row>
    <row r="41" spans="2:14">
      <c r="B41" s="73" t="s">
        <v>11</v>
      </c>
      <c r="C41" s="79"/>
      <c r="D41" s="82" t="s">
        <v>2</v>
      </c>
      <c r="E41" s="92">
        <v>10</v>
      </c>
      <c r="F41" s="104"/>
      <c r="G41" s="104"/>
      <c r="H41" s="105">
        <f t="shared" si="8"/>
        <v>0</v>
      </c>
      <c r="I41" s="104"/>
      <c r="J41" s="105">
        <f t="shared" si="9"/>
        <v>0</v>
      </c>
      <c r="K41" s="106"/>
      <c r="L41" s="106"/>
      <c r="M41" s="110">
        <f t="shared" si="10"/>
        <v>0</v>
      </c>
      <c r="N41" s="106"/>
    </row>
    <row r="42" spans="2:14">
      <c r="B42" s="73" t="s">
        <v>4</v>
      </c>
      <c r="C42" s="73"/>
      <c r="D42" s="82" t="s">
        <v>27</v>
      </c>
      <c r="E42" s="92">
        <v>9</v>
      </c>
      <c r="F42" s="104"/>
      <c r="G42" s="104"/>
      <c r="H42" s="105">
        <f t="shared" si="8"/>
        <v>0</v>
      </c>
      <c r="I42" s="104"/>
      <c r="J42" s="105">
        <f t="shared" si="9"/>
        <v>0</v>
      </c>
      <c r="K42" s="106"/>
      <c r="L42" s="106"/>
      <c r="M42" s="110">
        <f t="shared" si="10"/>
        <v>0</v>
      </c>
      <c r="N42" s="106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04"/>
      <c r="G43" s="104"/>
      <c r="H43" s="105">
        <f t="shared" si="8"/>
        <v>0</v>
      </c>
      <c r="I43" s="104"/>
      <c r="J43" s="105">
        <f t="shared" si="9"/>
        <v>0</v>
      </c>
      <c r="K43" s="106"/>
      <c r="L43" s="106"/>
      <c r="M43" s="110">
        <f t="shared" si="10"/>
        <v>0</v>
      </c>
      <c r="N43" s="106"/>
    </row>
    <row r="44" spans="2:14">
      <c r="B44" s="73" t="s">
        <v>4</v>
      </c>
      <c r="C44" s="73"/>
      <c r="D44" s="82" t="s">
        <v>26</v>
      </c>
      <c r="E44" s="92">
        <v>7</v>
      </c>
      <c r="F44" s="104"/>
      <c r="G44" s="104"/>
      <c r="H44" s="105">
        <f t="shared" si="8"/>
        <v>0</v>
      </c>
      <c r="I44" s="104"/>
      <c r="J44" s="105">
        <f t="shared" si="9"/>
        <v>0</v>
      </c>
      <c r="K44" s="106"/>
      <c r="L44" s="106"/>
      <c r="M44" s="110">
        <f t="shared" si="10"/>
        <v>0</v>
      </c>
      <c r="N44" s="106"/>
    </row>
    <row r="45" spans="2:14">
      <c r="B45" s="73" t="s">
        <v>1</v>
      </c>
      <c r="C45" s="73"/>
      <c r="D45" s="82" t="s">
        <v>22</v>
      </c>
      <c r="E45" s="92">
        <v>6</v>
      </c>
      <c r="F45" s="104"/>
      <c r="G45" s="104"/>
      <c r="H45" s="105">
        <f t="shared" si="8"/>
        <v>0</v>
      </c>
      <c r="I45" s="104"/>
      <c r="J45" s="105">
        <f t="shared" si="9"/>
        <v>0</v>
      </c>
      <c r="K45" s="106"/>
      <c r="L45" s="106"/>
      <c r="M45" s="110">
        <f t="shared" si="10"/>
        <v>0</v>
      </c>
      <c r="N45" s="106"/>
    </row>
    <row r="46" spans="2:14">
      <c r="B46" s="73" t="s">
        <v>12</v>
      </c>
      <c r="C46" s="79"/>
      <c r="D46" s="82" t="s">
        <v>2</v>
      </c>
      <c r="E46" s="92">
        <v>5</v>
      </c>
      <c r="F46" s="104"/>
      <c r="G46" s="104"/>
      <c r="H46" s="105">
        <f t="shared" si="8"/>
        <v>0</v>
      </c>
      <c r="I46" s="104"/>
      <c r="J46" s="105">
        <f t="shared" si="9"/>
        <v>0</v>
      </c>
      <c r="K46" s="106"/>
      <c r="L46" s="106"/>
      <c r="M46" s="110">
        <f t="shared" si="10"/>
        <v>0</v>
      </c>
      <c r="N46" s="106"/>
    </row>
    <row r="47" spans="2:14">
      <c r="B47" s="73"/>
      <c r="C47" s="73"/>
      <c r="D47" s="82" t="s">
        <v>7</v>
      </c>
      <c r="E47" s="92">
        <v>4</v>
      </c>
      <c r="F47" s="104"/>
      <c r="G47" s="104"/>
      <c r="H47" s="105">
        <f t="shared" si="8"/>
        <v>0</v>
      </c>
      <c r="I47" s="104"/>
      <c r="J47" s="105">
        <f t="shared" si="9"/>
        <v>0</v>
      </c>
      <c r="K47" s="106"/>
      <c r="L47" s="106"/>
      <c r="M47" s="110">
        <f t="shared" si="10"/>
        <v>0</v>
      </c>
      <c r="N47" s="106"/>
    </row>
    <row r="48" spans="2:14">
      <c r="B48" s="73"/>
      <c r="C48" s="73" t="s">
        <v>1</v>
      </c>
      <c r="D48" s="82" t="s">
        <v>1</v>
      </c>
      <c r="E48" s="92">
        <v>3</v>
      </c>
      <c r="F48" s="104"/>
      <c r="G48" s="104"/>
      <c r="H48" s="105">
        <f t="shared" si="8"/>
        <v>0</v>
      </c>
      <c r="I48" s="104"/>
      <c r="J48" s="105">
        <f t="shared" si="9"/>
        <v>0</v>
      </c>
      <c r="K48" s="106"/>
      <c r="L48" s="106"/>
      <c r="M48" s="110">
        <f t="shared" si="10"/>
        <v>0</v>
      </c>
      <c r="N48" s="106"/>
    </row>
    <row r="49" spans="2:14">
      <c r="B49" s="73"/>
      <c r="C49" s="73"/>
      <c r="D49" s="82" t="s">
        <v>3</v>
      </c>
      <c r="E49" s="92">
        <v>2</v>
      </c>
      <c r="F49" s="104"/>
      <c r="G49" s="104"/>
      <c r="H49" s="105">
        <f t="shared" si="8"/>
        <v>0</v>
      </c>
      <c r="I49" s="104"/>
      <c r="J49" s="105">
        <f t="shared" si="9"/>
        <v>0</v>
      </c>
      <c r="K49" s="106"/>
      <c r="L49" s="106"/>
      <c r="M49" s="110">
        <f t="shared" si="10"/>
        <v>0</v>
      </c>
      <c r="N49" s="106"/>
    </row>
    <row r="50" spans="2:14">
      <c r="B50" s="78"/>
      <c r="C50" s="82"/>
      <c r="D50" s="78"/>
      <c r="E50" s="79">
        <v>1</v>
      </c>
      <c r="F50" s="104"/>
      <c r="G50" s="104"/>
      <c r="H50" s="113">
        <f t="shared" si="8"/>
        <v>0</v>
      </c>
      <c r="I50" s="104">
        <v>40</v>
      </c>
      <c r="J50" s="113">
        <f t="shared" si="9"/>
        <v>40</v>
      </c>
      <c r="K50" s="106"/>
      <c r="L50" s="106"/>
      <c r="M50" s="114">
        <f t="shared" si="10"/>
        <v>0</v>
      </c>
      <c r="N50" s="106"/>
    </row>
    <row r="51" spans="2:14" ht="15" customHeight="1">
      <c r="B51" s="435" t="s">
        <v>20</v>
      </c>
      <c r="C51" s="436"/>
      <c r="D51" s="436"/>
      <c r="E51" s="437"/>
      <c r="F51" s="105">
        <f t="shared" ref="F51:N51" si="11">SUM(F38:F50)</f>
        <v>0</v>
      </c>
      <c r="G51" s="105">
        <f t="shared" si="11"/>
        <v>0</v>
      </c>
      <c r="H51" s="105">
        <f t="shared" si="11"/>
        <v>0</v>
      </c>
      <c r="I51" s="105">
        <f t="shared" si="11"/>
        <v>40</v>
      </c>
      <c r="J51" s="105">
        <f t="shared" si="11"/>
        <v>40</v>
      </c>
      <c r="K51" s="105">
        <f t="shared" si="11"/>
        <v>0</v>
      </c>
      <c r="L51" s="105">
        <f t="shared" si="11"/>
        <v>0</v>
      </c>
      <c r="M51" s="105">
        <f t="shared" si="11"/>
        <v>0</v>
      </c>
      <c r="N51" s="105">
        <f t="shared" si="11"/>
        <v>0</v>
      </c>
    </row>
    <row r="52" spans="2:14">
      <c r="B52" s="435" t="s">
        <v>34</v>
      </c>
      <c r="C52" s="436"/>
      <c r="D52" s="436"/>
      <c r="E52" s="437"/>
      <c r="F52" s="104"/>
      <c r="G52" s="104"/>
      <c r="H52" s="104"/>
      <c r="I52" s="104"/>
      <c r="J52" s="104"/>
      <c r="K52" s="104"/>
      <c r="L52" s="104">
        <v>13</v>
      </c>
      <c r="M52" s="104"/>
      <c r="N52" s="104">
        <v>13</v>
      </c>
    </row>
    <row r="53" spans="2:14" ht="15" customHeight="1">
      <c r="B53" s="429" t="s">
        <v>36</v>
      </c>
      <c r="C53" s="430"/>
      <c r="D53" s="430"/>
      <c r="E53" s="431"/>
      <c r="F53" s="90">
        <f>+F23+F37+F51+F52</f>
        <v>4946</v>
      </c>
      <c r="G53" s="90">
        <f t="shared" ref="G53:J53" si="12">+G23+G37+G51+G52</f>
        <v>513</v>
      </c>
      <c r="H53" s="90">
        <f t="shared" si="12"/>
        <v>5459</v>
      </c>
      <c r="I53" s="90">
        <f t="shared" si="12"/>
        <v>448</v>
      </c>
      <c r="J53" s="90">
        <f t="shared" si="12"/>
        <v>5907</v>
      </c>
      <c r="K53" s="90">
        <f>+K23+K37+K51+K52</f>
        <v>2036</v>
      </c>
      <c r="L53" s="90">
        <f t="shared" ref="L53:N53" si="13">+L23+L37+L51+L52</f>
        <v>370</v>
      </c>
      <c r="M53" s="90">
        <f t="shared" si="13"/>
        <v>2393</v>
      </c>
      <c r="N53" s="90">
        <f t="shared" si="13"/>
        <v>422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53" sqref="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51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68">
        <v>786</v>
      </c>
      <c r="G10" s="68"/>
      <c r="H10" s="69">
        <f>F10+G10</f>
        <v>786</v>
      </c>
      <c r="I10" s="70"/>
      <c r="J10" s="69">
        <f>H10+I10</f>
        <v>786</v>
      </c>
      <c r="K10" s="71">
        <v>824</v>
      </c>
      <c r="L10" s="71">
        <v>203</v>
      </c>
      <c r="M10" s="72">
        <f t="shared" ref="M10:M12" si="0">K10+L10</f>
        <v>1027</v>
      </c>
      <c r="N10" s="71">
        <v>259</v>
      </c>
    </row>
    <row r="11" spans="2:14">
      <c r="B11" s="73" t="s">
        <v>1</v>
      </c>
      <c r="C11" s="74" t="s">
        <v>0</v>
      </c>
      <c r="D11" s="66"/>
      <c r="E11" s="92">
        <v>12</v>
      </c>
      <c r="F11" s="68">
        <v>101</v>
      </c>
      <c r="G11" s="68"/>
      <c r="H11" s="69">
        <f t="shared" ref="H11:H22" si="1">F11+G11</f>
        <v>101</v>
      </c>
      <c r="I11" s="70"/>
      <c r="J11" s="69">
        <f t="shared" ref="J11:J50" si="2">H11+I11</f>
        <v>101</v>
      </c>
      <c r="K11" s="71"/>
      <c r="L11" s="71">
        <v>1</v>
      </c>
      <c r="M11" s="72">
        <f t="shared" si="0"/>
        <v>1</v>
      </c>
      <c r="N11" s="71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68">
        <v>262</v>
      </c>
      <c r="G12" s="68"/>
      <c r="H12" s="69">
        <f t="shared" si="1"/>
        <v>262</v>
      </c>
      <c r="I12" s="70"/>
      <c r="J12" s="69">
        <f t="shared" si="2"/>
        <v>262</v>
      </c>
      <c r="K12" s="71">
        <v>2</v>
      </c>
      <c r="L12" s="71"/>
      <c r="M12" s="72">
        <f t="shared" si="0"/>
        <v>2</v>
      </c>
      <c r="N12" s="71"/>
    </row>
    <row r="13" spans="2:14">
      <c r="B13" s="73" t="s">
        <v>1</v>
      </c>
      <c r="C13" s="74"/>
      <c r="D13" s="77" t="s">
        <v>10</v>
      </c>
      <c r="E13" s="92">
        <v>10</v>
      </c>
      <c r="F13" s="68">
        <v>111</v>
      </c>
      <c r="G13" s="68"/>
      <c r="H13" s="69">
        <f t="shared" si="1"/>
        <v>111</v>
      </c>
      <c r="I13" s="70"/>
      <c r="J13" s="69">
        <f t="shared" si="2"/>
        <v>111</v>
      </c>
      <c r="K13" s="71">
        <v>2</v>
      </c>
      <c r="L13" s="71"/>
      <c r="M13" s="72">
        <f>K13+L13</f>
        <v>2</v>
      </c>
      <c r="N13" s="71"/>
    </row>
    <row r="14" spans="2:14">
      <c r="B14" s="73" t="s">
        <v>3</v>
      </c>
      <c r="C14" s="74"/>
      <c r="D14" s="77" t="s">
        <v>25</v>
      </c>
      <c r="E14" s="92">
        <v>9</v>
      </c>
      <c r="F14" s="68">
        <v>20</v>
      </c>
      <c r="G14" s="68"/>
      <c r="H14" s="69">
        <f t="shared" si="1"/>
        <v>20</v>
      </c>
      <c r="I14" s="70"/>
      <c r="J14" s="69">
        <f t="shared" si="2"/>
        <v>20</v>
      </c>
      <c r="K14" s="71">
        <v>1</v>
      </c>
      <c r="L14" s="71"/>
      <c r="M14" s="72">
        <f t="shared" ref="M14:M22" si="3">K14+L14</f>
        <v>1</v>
      </c>
      <c r="N14" s="71"/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68">
        <v>58</v>
      </c>
      <c r="G15" s="68"/>
      <c r="H15" s="69">
        <f t="shared" si="1"/>
        <v>58</v>
      </c>
      <c r="I15" s="70"/>
      <c r="J15" s="69">
        <f t="shared" si="2"/>
        <v>58</v>
      </c>
      <c r="K15" s="71">
        <v>3</v>
      </c>
      <c r="L15" s="71"/>
      <c r="M15" s="72">
        <f t="shared" si="3"/>
        <v>3</v>
      </c>
      <c r="N15" s="71"/>
    </row>
    <row r="16" spans="2:14">
      <c r="B16" s="73" t="s">
        <v>6</v>
      </c>
      <c r="C16" s="74"/>
      <c r="D16" s="77" t="s">
        <v>12</v>
      </c>
      <c r="E16" s="92">
        <v>7</v>
      </c>
      <c r="F16" s="68">
        <v>45</v>
      </c>
      <c r="G16" s="68"/>
      <c r="H16" s="69">
        <f t="shared" si="1"/>
        <v>45</v>
      </c>
      <c r="I16" s="70"/>
      <c r="J16" s="69">
        <f t="shared" si="2"/>
        <v>45</v>
      </c>
      <c r="K16" s="71">
        <v>1</v>
      </c>
      <c r="L16" s="71">
        <v>2</v>
      </c>
      <c r="M16" s="72">
        <f t="shared" si="3"/>
        <v>3</v>
      </c>
      <c r="N16" s="71">
        <v>2</v>
      </c>
    </row>
    <row r="17" spans="2:14">
      <c r="B17" s="73" t="s">
        <v>7</v>
      </c>
      <c r="C17" s="76"/>
      <c r="D17" s="77" t="s">
        <v>4</v>
      </c>
      <c r="E17" s="92">
        <v>6</v>
      </c>
      <c r="F17" s="68">
        <v>29</v>
      </c>
      <c r="G17" s="68"/>
      <c r="H17" s="69">
        <f t="shared" si="1"/>
        <v>29</v>
      </c>
      <c r="I17" s="70"/>
      <c r="J17" s="69">
        <f t="shared" si="2"/>
        <v>29</v>
      </c>
      <c r="K17" s="71">
        <v>1</v>
      </c>
      <c r="L17" s="71"/>
      <c r="M17" s="72">
        <f t="shared" si="3"/>
        <v>1</v>
      </c>
      <c r="N17" s="71"/>
    </row>
    <row r="18" spans="2:14">
      <c r="B18" s="73" t="s">
        <v>1</v>
      </c>
      <c r="C18" s="74"/>
      <c r="D18" s="77" t="s">
        <v>9</v>
      </c>
      <c r="E18" s="92">
        <v>5</v>
      </c>
      <c r="F18" s="68">
        <v>16</v>
      </c>
      <c r="G18" s="68"/>
      <c r="H18" s="69">
        <f t="shared" si="1"/>
        <v>16</v>
      </c>
      <c r="I18" s="70"/>
      <c r="J18" s="69">
        <f t="shared" si="2"/>
        <v>16</v>
      </c>
      <c r="K18" s="71">
        <v>1</v>
      </c>
      <c r="L18" s="71">
        <v>2</v>
      </c>
      <c r="M18" s="72">
        <f t="shared" si="3"/>
        <v>3</v>
      </c>
      <c r="N18" s="71">
        <v>2</v>
      </c>
    </row>
    <row r="19" spans="2:14">
      <c r="B19" s="73"/>
      <c r="C19" s="74"/>
      <c r="D19" s="77" t="s">
        <v>12</v>
      </c>
      <c r="E19" s="92">
        <v>4</v>
      </c>
      <c r="F19" s="68">
        <v>7</v>
      </c>
      <c r="G19" s="68"/>
      <c r="H19" s="69">
        <f t="shared" si="1"/>
        <v>7</v>
      </c>
      <c r="I19" s="70"/>
      <c r="J19" s="69">
        <f t="shared" si="2"/>
        <v>7</v>
      </c>
      <c r="K19" s="71">
        <v>1</v>
      </c>
      <c r="L19" s="71">
        <v>1</v>
      </c>
      <c r="M19" s="72">
        <f t="shared" si="3"/>
        <v>2</v>
      </c>
      <c r="N19" s="71">
        <v>2</v>
      </c>
    </row>
    <row r="20" spans="2:14">
      <c r="B20" s="73"/>
      <c r="C20" s="74" t="s">
        <v>1</v>
      </c>
      <c r="D20" s="66"/>
      <c r="E20" s="92">
        <v>3</v>
      </c>
      <c r="F20" s="68"/>
      <c r="G20" s="68"/>
      <c r="H20" s="69">
        <f t="shared" si="1"/>
        <v>0</v>
      </c>
      <c r="I20" s="70"/>
      <c r="J20" s="69">
        <f t="shared" si="2"/>
        <v>0</v>
      </c>
      <c r="K20" s="71"/>
      <c r="L20" s="71"/>
      <c r="M20" s="72">
        <f t="shared" si="3"/>
        <v>0</v>
      </c>
      <c r="N20" s="71"/>
    </row>
    <row r="21" spans="2:14">
      <c r="B21" s="73"/>
      <c r="C21" s="74"/>
      <c r="D21" s="66"/>
      <c r="E21" s="92">
        <v>2</v>
      </c>
      <c r="F21" s="68"/>
      <c r="G21" s="68"/>
      <c r="H21" s="69">
        <f t="shared" si="1"/>
        <v>0</v>
      </c>
      <c r="I21" s="70"/>
      <c r="J21" s="69">
        <f t="shared" si="2"/>
        <v>0</v>
      </c>
      <c r="K21" s="71"/>
      <c r="L21" s="71">
        <v>1</v>
      </c>
      <c r="M21" s="72">
        <f t="shared" si="3"/>
        <v>1</v>
      </c>
      <c r="N21" s="71">
        <v>2</v>
      </c>
    </row>
    <row r="22" spans="2:14">
      <c r="B22" s="78"/>
      <c r="C22" s="76"/>
      <c r="D22" s="66"/>
      <c r="E22" s="79">
        <v>1</v>
      </c>
      <c r="F22" s="68"/>
      <c r="G22" s="68">
        <v>119</v>
      </c>
      <c r="H22" s="69">
        <f t="shared" si="1"/>
        <v>119</v>
      </c>
      <c r="I22" s="70">
        <v>55</v>
      </c>
      <c r="J22" s="69">
        <f t="shared" si="2"/>
        <v>174</v>
      </c>
      <c r="K22" s="71"/>
      <c r="L22" s="71"/>
      <c r="M22" s="72">
        <f t="shared" si="3"/>
        <v>0</v>
      </c>
      <c r="N22" s="71"/>
    </row>
    <row r="23" spans="2:14" ht="15" customHeight="1">
      <c r="B23" s="435" t="s">
        <v>18</v>
      </c>
      <c r="C23" s="436"/>
      <c r="D23" s="436"/>
      <c r="E23" s="437"/>
      <c r="F23" s="69">
        <f>SUM(F10:F22)</f>
        <v>1435</v>
      </c>
      <c r="G23" s="69">
        <f>SUM(G10:G22)</f>
        <v>119</v>
      </c>
      <c r="H23" s="80">
        <f>SUM(H10:H22)</f>
        <v>1554</v>
      </c>
      <c r="I23" s="69">
        <f t="shared" ref="I23:N23" si="4">SUM(I10:I22)</f>
        <v>55</v>
      </c>
      <c r="J23" s="80">
        <f>SUM(J10:J22)</f>
        <v>1609</v>
      </c>
      <c r="K23" s="81">
        <f>SUM(K10:K22)</f>
        <v>836</v>
      </c>
      <c r="L23" s="81">
        <f>SUM(L10:L22)</f>
        <v>210</v>
      </c>
      <c r="M23" s="69">
        <f t="shared" si="4"/>
        <v>1046</v>
      </c>
      <c r="N23" s="69">
        <f t="shared" si="4"/>
        <v>270</v>
      </c>
    </row>
    <row r="24" spans="2:14">
      <c r="B24" s="73"/>
      <c r="C24" s="73"/>
      <c r="D24" s="82"/>
      <c r="E24" s="78">
        <v>13</v>
      </c>
      <c r="F24" s="68">
        <v>1097</v>
      </c>
      <c r="G24" s="68"/>
      <c r="H24" s="69">
        <f>F24+G24</f>
        <v>1097</v>
      </c>
      <c r="I24" s="70"/>
      <c r="J24" s="69">
        <f t="shared" si="2"/>
        <v>1097</v>
      </c>
      <c r="K24" s="71">
        <v>920</v>
      </c>
      <c r="L24" s="71">
        <v>95</v>
      </c>
      <c r="M24" s="83">
        <f t="shared" ref="M24:M36" si="5">K24+L24</f>
        <v>1015</v>
      </c>
      <c r="N24" s="84">
        <v>116</v>
      </c>
    </row>
    <row r="25" spans="2:14">
      <c r="B25" s="73"/>
      <c r="C25" s="73" t="s">
        <v>0</v>
      </c>
      <c r="D25" s="82"/>
      <c r="E25" s="92">
        <v>12</v>
      </c>
      <c r="F25" s="68">
        <v>112</v>
      </c>
      <c r="G25" s="68"/>
      <c r="H25" s="69">
        <f t="shared" ref="H25:H50" si="6">F25+G25</f>
        <v>112</v>
      </c>
      <c r="I25" s="70"/>
      <c r="J25" s="69">
        <f t="shared" si="2"/>
        <v>112</v>
      </c>
      <c r="K25" s="71"/>
      <c r="L25" s="71"/>
      <c r="M25" s="83">
        <f t="shared" si="5"/>
        <v>0</v>
      </c>
      <c r="N25" s="84"/>
    </row>
    <row r="26" spans="2:14">
      <c r="B26" s="73" t="s">
        <v>7</v>
      </c>
      <c r="C26" s="78"/>
      <c r="D26" s="82"/>
      <c r="E26" s="92">
        <v>11</v>
      </c>
      <c r="F26" s="68">
        <v>154</v>
      </c>
      <c r="G26" s="68"/>
      <c r="H26" s="69">
        <f t="shared" si="6"/>
        <v>154</v>
      </c>
      <c r="I26" s="70"/>
      <c r="J26" s="69">
        <f t="shared" si="2"/>
        <v>154</v>
      </c>
      <c r="K26" s="71">
        <v>1</v>
      </c>
      <c r="L26" s="71">
        <v>1</v>
      </c>
      <c r="M26" s="83">
        <f t="shared" si="5"/>
        <v>2</v>
      </c>
      <c r="N26" s="84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68">
        <v>118</v>
      </c>
      <c r="G27" s="68"/>
      <c r="H27" s="69">
        <f t="shared" si="6"/>
        <v>118</v>
      </c>
      <c r="I27" s="70"/>
      <c r="J27" s="69">
        <f t="shared" si="2"/>
        <v>118</v>
      </c>
      <c r="K27" s="71">
        <v>1</v>
      </c>
      <c r="L27" s="71">
        <v>1</v>
      </c>
      <c r="M27" s="83">
        <f t="shared" si="5"/>
        <v>2</v>
      </c>
      <c r="N27" s="84">
        <v>1</v>
      </c>
    </row>
    <row r="28" spans="2:14">
      <c r="B28" s="73" t="s">
        <v>0</v>
      </c>
      <c r="C28" s="73"/>
      <c r="D28" s="82" t="s">
        <v>8</v>
      </c>
      <c r="E28" s="92">
        <v>9</v>
      </c>
      <c r="F28" s="68">
        <v>21</v>
      </c>
      <c r="G28" s="68"/>
      <c r="H28" s="69">
        <f t="shared" si="6"/>
        <v>21</v>
      </c>
      <c r="I28" s="70"/>
      <c r="J28" s="69">
        <f t="shared" si="2"/>
        <v>21</v>
      </c>
      <c r="K28" s="71">
        <v>1</v>
      </c>
      <c r="L28" s="71"/>
      <c r="M28" s="83">
        <f t="shared" si="5"/>
        <v>1</v>
      </c>
      <c r="N28" s="84"/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68">
        <v>78</v>
      </c>
      <c r="G29" s="68"/>
      <c r="H29" s="69">
        <f t="shared" si="6"/>
        <v>78</v>
      </c>
      <c r="I29" s="70"/>
      <c r="J29" s="69">
        <f t="shared" si="2"/>
        <v>78</v>
      </c>
      <c r="K29" s="71"/>
      <c r="L29" s="71"/>
      <c r="M29" s="83">
        <f t="shared" si="5"/>
        <v>0</v>
      </c>
      <c r="N29" s="84"/>
    </row>
    <row r="30" spans="2:14">
      <c r="B30" s="73" t="s">
        <v>4</v>
      </c>
      <c r="C30" s="73"/>
      <c r="D30" s="82" t="s">
        <v>4</v>
      </c>
      <c r="E30" s="92">
        <v>7</v>
      </c>
      <c r="F30" s="68">
        <v>72</v>
      </c>
      <c r="G30" s="68"/>
      <c r="H30" s="69">
        <f t="shared" si="6"/>
        <v>72</v>
      </c>
      <c r="I30" s="70"/>
      <c r="J30" s="69">
        <f t="shared" si="2"/>
        <v>72</v>
      </c>
      <c r="K30" s="71">
        <v>3</v>
      </c>
      <c r="L30" s="71">
        <v>1</v>
      </c>
      <c r="M30" s="83">
        <f t="shared" si="5"/>
        <v>4</v>
      </c>
      <c r="N30" s="84">
        <v>1</v>
      </c>
    </row>
    <row r="31" spans="2:14">
      <c r="B31" s="73" t="s">
        <v>0</v>
      </c>
      <c r="C31" s="73"/>
      <c r="D31" s="82" t="s">
        <v>9</v>
      </c>
      <c r="E31" s="92">
        <v>6</v>
      </c>
      <c r="F31" s="68">
        <v>40</v>
      </c>
      <c r="G31" s="68"/>
      <c r="H31" s="69">
        <f t="shared" si="6"/>
        <v>40</v>
      </c>
      <c r="I31" s="70"/>
      <c r="J31" s="69">
        <f t="shared" si="2"/>
        <v>40</v>
      </c>
      <c r="K31" s="71">
        <v>1</v>
      </c>
      <c r="L31" s="71">
        <v>1</v>
      </c>
      <c r="M31" s="83">
        <f t="shared" si="5"/>
        <v>2</v>
      </c>
      <c r="N31" s="84">
        <v>1</v>
      </c>
    </row>
    <row r="32" spans="2:14">
      <c r="B32" s="73" t="s">
        <v>9</v>
      </c>
      <c r="C32" s="79"/>
      <c r="D32" s="82"/>
      <c r="E32" s="92">
        <v>5</v>
      </c>
      <c r="F32" s="68">
        <v>30</v>
      </c>
      <c r="G32" s="68"/>
      <c r="H32" s="69">
        <f t="shared" si="6"/>
        <v>30</v>
      </c>
      <c r="I32" s="70"/>
      <c r="J32" s="69">
        <f t="shared" si="2"/>
        <v>30</v>
      </c>
      <c r="K32" s="71"/>
      <c r="L32" s="71">
        <v>1</v>
      </c>
      <c r="M32" s="83">
        <f t="shared" si="5"/>
        <v>1</v>
      </c>
      <c r="N32" s="84">
        <v>1</v>
      </c>
    </row>
    <row r="33" spans="2:14">
      <c r="B33" s="73"/>
      <c r="C33" s="73"/>
      <c r="D33" s="82"/>
      <c r="E33" s="92">
        <v>4</v>
      </c>
      <c r="F33" s="68">
        <v>3</v>
      </c>
      <c r="G33" s="68"/>
      <c r="H33" s="69">
        <f t="shared" si="6"/>
        <v>3</v>
      </c>
      <c r="I33" s="70"/>
      <c r="J33" s="69">
        <f t="shared" si="2"/>
        <v>3</v>
      </c>
      <c r="K33" s="71"/>
      <c r="L33" s="71">
        <v>1</v>
      </c>
      <c r="M33" s="83">
        <f t="shared" si="5"/>
        <v>1</v>
      </c>
      <c r="N33" s="84">
        <v>2</v>
      </c>
    </row>
    <row r="34" spans="2:14">
      <c r="B34" s="73"/>
      <c r="C34" s="73" t="s">
        <v>1</v>
      </c>
      <c r="D34" s="82"/>
      <c r="E34" s="92">
        <v>3</v>
      </c>
      <c r="F34" s="68"/>
      <c r="G34" s="68"/>
      <c r="H34" s="69">
        <f t="shared" si="6"/>
        <v>0</v>
      </c>
      <c r="I34" s="70"/>
      <c r="J34" s="69">
        <f t="shared" si="2"/>
        <v>0</v>
      </c>
      <c r="K34" s="71"/>
      <c r="L34" s="71">
        <v>1</v>
      </c>
      <c r="M34" s="83">
        <f t="shared" si="5"/>
        <v>1</v>
      </c>
      <c r="N34" s="84">
        <v>1</v>
      </c>
    </row>
    <row r="35" spans="2:14">
      <c r="B35" s="73"/>
      <c r="C35" s="73"/>
      <c r="D35" s="82"/>
      <c r="E35" s="92">
        <v>2</v>
      </c>
      <c r="F35" s="68"/>
      <c r="G35" s="68"/>
      <c r="H35" s="69">
        <f t="shared" si="6"/>
        <v>0</v>
      </c>
      <c r="I35" s="70"/>
      <c r="J35" s="69">
        <f t="shared" si="2"/>
        <v>0</v>
      </c>
      <c r="K35" s="71"/>
      <c r="L35" s="71"/>
      <c r="M35" s="83">
        <f t="shared" si="5"/>
        <v>0</v>
      </c>
      <c r="N35" s="84"/>
    </row>
    <row r="36" spans="2:14">
      <c r="B36" s="78"/>
      <c r="C36" s="78"/>
      <c r="D36" s="82"/>
      <c r="E36" s="79">
        <v>1</v>
      </c>
      <c r="F36" s="68"/>
      <c r="G36" s="68">
        <v>77</v>
      </c>
      <c r="H36" s="69">
        <f t="shared" si="6"/>
        <v>77</v>
      </c>
      <c r="I36" s="70">
        <v>328</v>
      </c>
      <c r="J36" s="69">
        <f>H36+I36</f>
        <v>405</v>
      </c>
      <c r="K36" s="71">
        <v>1</v>
      </c>
      <c r="L36" s="71"/>
      <c r="M36" s="83">
        <f t="shared" si="5"/>
        <v>1</v>
      </c>
      <c r="N36" s="84"/>
    </row>
    <row r="37" spans="2:14" ht="15" customHeight="1">
      <c r="B37" s="435" t="s">
        <v>19</v>
      </c>
      <c r="C37" s="436"/>
      <c r="D37" s="436"/>
      <c r="E37" s="437"/>
      <c r="F37" s="81">
        <f t="shared" ref="F37:N37" si="7">SUM(F24:F36)</f>
        <v>1725</v>
      </c>
      <c r="G37" s="69">
        <f t="shared" si="7"/>
        <v>77</v>
      </c>
      <c r="H37" s="85">
        <f t="shared" si="7"/>
        <v>1802</v>
      </c>
      <c r="I37" s="86">
        <f t="shared" si="7"/>
        <v>328</v>
      </c>
      <c r="J37" s="80">
        <f t="shared" si="7"/>
        <v>2130</v>
      </c>
      <c r="K37" s="81">
        <f t="shared" si="7"/>
        <v>928</v>
      </c>
      <c r="L37" s="69">
        <f t="shared" si="7"/>
        <v>102</v>
      </c>
      <c r="M37" s="80">
        <f t="shared" si="7"/>
        <v>1030</v>
      </c>
      <c r="N37" s="81">
        <f t="shared" si="7"/>
        <v>124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>
      <c r="B51" s="435" t="s">
        <v>20</v>
      </c>
      <c r="C51" s="436"/>
      <c r="D51" s="436"/>
      <c r="E51" s="437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435" t="s">
        <v>34</v>
      </c>
      <c r="C52" s="436"/>
      <c r="D52" s="436"/>
      <c r="E52" s="437"/>
      <c r="F52" s="70"/>
      <c r="G52" s="70"/>
      <c r="H52" s="70"/>
      <c r="I52" s="70"/>
      <c r="J52" s="70"/>
      <c r="K52" s="70">
        <v>2</v>
      </c>
      <c r="L52" s="70">
        <v>4</v>
      </c>
      <c r="M52" s="70">
        <v>6</v>
      </c>
      <c r="N52" s="70">
        <v>4</v>
      </c>
    </row>
    <row r="53" spans="2:14" ht="15" customHeight="1">
      <c r="B53" s="429" t="s">
        <v>36</v>
      </c>
      <c r="C53" s="430"/>
      <c r="D53" s="430"/>
      <c r="E53" s="431"/>
      <c r="F53" s="90">
        <f>+F23+F37+F51+F52</f>
        <v>3160</v>
      </c>
      <c r="G53" s="90">
        <f t="shared" ref="G53:J53" si="10">+G23+G37+G51+G52</f>
        <v>196</v>
      </c>
      <c r="H53" s="90">
        <f t="shared" si="10"/>
        <v>3356</v>
      </c>
      <c r="I53" s="90">
        <f t="shared" si="10"/>
        <v>383</v>
      </c>
      <c r="J53" s="90">
        <f t="shared" si="10"/>
        <v>3739</v>
      </c>
      <c r="K53" s="90">
        <f>+K23+K37+K51+K52</f>
        <v>1766</v>
      </c>
      <c r="L53" s="90">
        <f t="shared" ref="L53:N53" si="11">+L23+L37+L51+L52</f>
        <v>316</v>
      </c>
      <c r="M53" s="90">
        <f t="shared" si="11"/>
        <v>2082</v>
      </c>
      <c r="N53" s="90">
        <f t="shared" si="11"/>
        <v>398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S38" sqref="S3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99" t="s">
        <v>32</v>
      </c>
      <c r="C1" s="100"/>
      <c r="D1" s="100"/>
      <c r="E1" s="100"/>
      <c r="F1" s="100"/>
      <c r="G1" s="101"/>
      <c r="H1" s="101"/>
      <c r="I1" s="102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438" t="s">
        <v>45</v>
      </c>
      <c r="D3" s="438"/>
      <c r="E3" s="438"/>
      <c r="F3" s="438"/>
      <c r="G3" s="438"/>
      <c r="H3" s="438"/>
      <c r="I3" s="439"/>
    </row>
    <row r="4" spans="2:14">
      <c r="B4" s="55" t="s">
        <v>41</v>
      </c>
      <c r="C4" s="56"/>
      <c r="D4" s="57">
        <v>45291</v>
      </c>
      <c r="E4" s="58"/>
      <c r="F4" s="58"/>
      <c r="G4" s="59"/>
      <c r="H4" s="59"/>
      <c r="I4" s="60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70">
        <v>806</v>
      </c>
      <c r="G10" s="70">
        <v>0</v>
      </c>
      <c r="H10" s="69">
        <f>F10+G10</f>
        <v>806</v>
      </c>
      <c r="I10" s="70">
        <v>0</v>
      </c>
      <c r="J10" s="69">
        <f>H10+I10</f>
        <v>806</v>
      </c>
      <c r="K10" s="84">
        <v>724</v>
      </c>
      <c r="L10" s="84">
        <v>166</v>
      </c>
      <c r="M10" s="72">
        <f t="shared" ref="M10:M12" si="0">K10+L10</f>
        <v>890</v>
      </c>
      <c r="N10" s="84">
        <v>181</v>
      </c>
    </row>
    <row r="11" spans="2:14">
      <c r="B11" s="73" t="s">
        <v>1</v>
      </c>
      <c r="C11" s="74" t="s">
        <v>0</v>
      </c>
      <c r="D11" s="66"/>
      <c r="E11" s="92">
        <v>12</v>
      </c>
      <c r="F11" s="70">
        <v>75</v>
      </c>
      <c r="G11" s="70">
        <v>0</v>
      </c>
      <c r="H11" s="69">
        <f t="shared" ref="H11:H22" si="1">F11+G11</f>
        <v>75</v>
      </c>
      <c r="I11" s="70">
        <v>0</v>
      </c>
      <c r="J11" s="69">
        <f t="shared" ref="J11:J50" si="2">H11+I11</f>
        <v>75</v>
      </c>
      <c r="K11" s="84">
        <v>2</v>
      </c>
      <c r="L11" s="84">
        <v>2</v>
      </c>
      <c r="M11" s="72">
        <f t="shared" si="0"/>
        <v>4</v>
      </c>
      <c r="N11" s="84">
        <v>3</v>
      </c>
    </row>
    <row r="12" spans="2:14">
      <c r="B12" s="73" t="s">
        <v>2</v>
      </c>
      <c r="C12" s="76"/>
      <c r="D12" s="77" t="s">
        <v>6</v>
      </c>
      <c r="E12" s="92">
        <v>11</v>
      </c>
      <c r="F12" s="70">
        <v>62</v>
      </c>
      <c r="G12" s="70">
        <v>0</v>
      </c>
      <c r="H12" s="69">
        <f t="shared" si="1"/>
        <v>62</v>
      </c>
      <c r="I12" s="70">
        <v>0</v>
      </c>
      <c r="J12" s="69">
        <f t="shared" si="2"/>
        <v>62</v>
      </c>
      <c r="K12" s="84">
        <v>1</v>
      </c>
      <c r="L12" s="84">
        <v>1</v>
      </c>
      <c r="M12" s="72">
        <f t="shared" si="0"/>
        <v>2</v>
      </c>
      <c r="N12" s="84">
        <v>1</v>
      </c>
    </row>
    <row r="13" spans="2:14">
      <c r="B13" s="73" t="s">
        <v>1</v>
      </c>
      <c r="C13" s="74"/>
      <c r="D13" s="77" t="s">
        <v>10</v>
      </c>
      <c r="E13" s="92">
        <v>10</v>
      </c>
      <c r="F13" s="70">
        <v>69</v>
      </c>
      <c r="G13" s="70">
        <v>0</v>
      </c>
      <c r="H13" s="69">
        <f t="shared" si="1"/>
        <v>69</v>
      </c>
      <c r="I13" s="70">
        <v>0</v>
      </c>
      <c r="J13" s="69">
        <f t="shared" si="2"/>
        <v>69</v>
      </c>
      <c r="K13" s="84">
        <v>8</v>
      </c>
      <c r="L13" s="84">
        <v>3</v>
      </c>
      <c r="M13" s="72">
        <f>K13+L13</f>
        <v>11</v>
      </c>
      <c r="N13" s="84">
        <v>4</v>
      </c>
    </row>
    <row r="14" spans="2:14">
      <c r="B14" s="73" t="s">
        <v>3</v>
      </c>
      <c r="C14" s="74"/>
      <c r="D14" s="77" t="s">
        <v>25</v>
      </c>
      <c r="E14" s="92">
        <v>9</v>
      </c>
      <c r="F14" s="70">
        <v>49</v>
      </c>
      <c r="G14" s="70">
        <v>0</v>
      </c>
      <c r="H14" s="69">
        <f t="shared" si="1"/>
        <v>49</v>
      </c>
      <c r="I14" s="70">
        <v>0</v>
      </c>
      <c r="J14" s="69">
        <f t="shared" si="2"/>
        <v>49</v>
      </c>
      <c r="K14" s="84">
        <v>3</v>
      </c>
      <c r="L14" s="84">
        <v>0</v>
      </c>
      <c r="M14" s="72">
        <f t="shared" ref="M14:M22" si="3">K14+L14</f>
        <v>3</v>
      </c>
      <c r="N14" s="84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70">
        <v>31</v>
      </c>
      <c r="G15" s="70">
        <v>0</v>
      </c>
      <c r="H15" s="69">
        <f t="shared" si="1"/>
        <v>31</v>
      </c>
      <c r="I15" s="70">
        <v>0</v>
      </c>
      <c r="J15" s="69">
        <f t="shared" si="2"/>
        <v>31</v>
      </c>
      <c r="K15" s="84">
        <v>1</v>
      </c>
      <c r="L15" s="84">
        <v>0</v>
      </c>
      <c r="M15" s="72">
        <f t="shared" si="3"/>
        <v>1</v>
      </c>
      <c r="N15" s="84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70">
        <v>26</v>
      </c>
      <c r="G16" s="70">
        <v>0</v>
      </c>
      <c r="H16" s="69">
        <f t="shared" si="1"/>
        <v>26</v>
      </c>
      <c r="I16" s="70">
        <v>0</v>
      </c>
      <c r="J16" s="69">
        <f t="shared" si="2"/>
        <v>26</v>
      </c>
      <c r="K16" s="84">
        <v>0</v>
      </c>
      <c r="L16" s="84">
        <v>2</v>
      </c>
      <c r="M16" s="72">
        <f t="shared" si="3"/>
        <v>2</v>
      </c>
      <c r="N16" s="84">
        <v>3</v>
      </c>
    </row>
    <row r="17" spans="2:14">
      <c r="B17" s="73" t="s">
        <v>7</v>
      </c>
      <c r="C17" s="76"/>
      <c r="D17" s="77" t="s">
        <v>4</v>
      </c>
      <c r="E17" s="92">
        <v>6</v>
      </c>
      <c r="F17" s="70">
        <v>29</v>
      </c>
      <c r="G17" s="70">
        <v>0</v>
      </c>
      <c r="H17" s="69">
        <f t="shared" si="1"/>
        <v>29</v>
      </c>
      <c r="I17" s="70">
        <v>0</v>
      </c>
      <c r="J17" s="69">
        <f t="shared" si="2"/>
        <v>29</v>
      </c>
      <c r="K17" s="84">
        <v>1</v>
      </c>
      <c r="L17" s="84">
        <v>0</v>
      </c>
      <c r="M17" s="72">
        <f t="shared" si="3"/>
        <v>1</v>
      </c>
      <c r="N17" s="84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70">
        <v>16</v>
      </c>
      <c r="G18" s="70">
        <v>0</v>
      </c>
      <c r="H18" s="69">
        <f t="shared" si="1"/>
        <v>16</v>
      </c>
      <c r="I18" s="70">
        <v>0</v>
      </c>
      <c r="J18" s="69">
        <f t="shared" si="2"/>
        <v>16</v>
      </c>
      <c r="K18" s="84">
        <v>2</v>
      </c>
      <c r="L18" s="84">
        <v>1</v>
      </c>
      <c r="M18" s="72">
        <f t="shared" si="3"/>
        <v>3</v>
      </c>
      <c r="N18" s="84">
        <v>1</v>
      </c>
    </row>
    <row r="19" spans="2:14">
      <c r="B19" s="73"/>
      <c r="C19" s="74"/>
      <c r="D19" s="77" t="s">
        <v>12</v>
      </c>
      <c r="E19" s="92">
        <v>4</v>
      </c>
      <c r="F19" s="70">
        <v>3</v>
      </c>
      <c r="G19" s="70">
        <v>0</v>
      </c>
      <c r="H19" s="69">
        <f t="shared" si="1"/>
        <v>3</v>
      </c>
      <c r="I19" s="70">
        <v>0</v>
      </c>
      <c r="J19" s="69">
        <f t="shared" si="2"/>
        <v>3</v>
      </c>
      <c r="K19" s="84">
        <v>2</v>
      </c>
      <c r="L19" s="84">
        <v>0</v>
      </c>
      <c r="M19" s="72">
        <f t="shared" si="3"/>
        <v>2</v>
      </c>
      <c r="N19" s="84">
        <v>0</v>
      </c>
    </row>
    <row r="20" spans="2:14">
      <c r="B20" s="73"/>
      <c r="C20" s="74" t="s">
        <v>1</v>
      </c>
      <c r="D20" s="66"/>
      <c r="E20" s="92">
        <v>3</v>
      </c>
      <c r="F20" s="70">
        <v>0</v>
      </c>
      <c r="G20" s="70">
        <v>18</v>
      </c>
      <c r="H20" s="69">
        <f t="shared" si="1"/>
        <v>18</v>
      </c>
      <c r="I20" s="70">
        <v>0</v>
      </c>
      <c r="J20" s="69">
        <f t="shared" si="2"/>
        <v>18</v>
      </c>
      <c r="K20" s="84">
        <v>1</v>
      </c>
      <c r="L20" s="84">
        <v>1</v>
      </c>
      <c r="M20" s="72">
        <f t="shared" si="3"/>
        <v>2</v>
      </c>
      <c r="N20" s="84">
        <v>1</v>
      </c>
    </row>
    <row r="21" spans="2:14">
      <c r="B21" s="73"/>
      <c r="C21" s="74"/>
      <c r="D21" s="66"/>
      <c r="E21" s="92">
        <v>2</v>
      </c>
      <c r="F21" s="70">
        <v>0</v>
      </c>
      <c r="G21" s="70">
        <v>16</v>
      </c>
      <c r="H21" s="69">
        <f t="shared" si="1"/>
        <v>16</v>
      </c>
      <c r="I21" s="70">
        <v>0</v>
      </c>
      <c r="J21" s="69">
        <f t="shared" si="2"/>
        <v>16</v>
      </c>
      <c r="K21" s="84">
        <v>0</v>
      </c>
      <c r="L21" s="84">
        <v>0</v>
      </c>
      <c r="M21" s="72">
        <f t="shared" si="3"/>
        <v>0</v>
      </c>
      <c r="N21" s="84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108</v>
      </c>
      <c r="H22" s="69">
        <f t="shared" si="1"/>
        <v>108</v>
      </c>
      <c r="I22" s="70">
        <v>74</v>
      </c>
      <c r="J22" s="69">
        <f t="shared" si="2"/>
        <v>182</v>
      </c>
      <c r="K22" s="84">
        <v>1</v>
      </c>
      <c r="L22" s="84">
        <v>0</v>
      </c>
      <c r="M22" s="72">
        <f t="shared" si="3"/>
        <v>1</v>
      </c>
      <c r="N22" s="84">
        <v>0</v>
      </c>
    </row>
    <row r="23" spans="2:14" ht="15" customHeight="1">
      <c r="B23" s="435" t="s">
        <v>18</v>
      </c>
      <c r="C23" s="436"/>
      <c r="D23" s="436"/>
      <c r="E23" s="437"/>
      <c r="F23" s="69">
        <f>SUM(F10:F22)</f>
        <v>1166</v>
      </c>
      <c r="G23" s="69">
        <f>SUM(G10:G22)</f>
        <v>142</v>
      </c>
      <c r="H23" s="80">
        <f>SUM(H10:H22)</f>
        <v>1308</v>
      </c>
      <c r="I23" s="69">
        <f t="shared" ref="I23:N23" si="4">SUM(I10:I22)</f>
        <v>74</v>
      </c>
      <c r="J23" s="80">
        <f>SUM(J10:J22)</f>
        <v>1382</v>
      </c>
      <c r="K23" s="81">
        <f>SUM(K10:K22)</f>
        <v>746</v>
      </c>
      <c r="L23" s="81">
        <f>SUM(L10:L22)</f>
        <v>176</v>
      </c>
      <c r="M23" s="69">
        <f t="shared" si="4"/>
        <v>922</v>
      </c>
      <c r="N23" s="69">
        <f t="shared" si="4"/>
        <v>194</v>
      </c>
    </row>
    <row r="24" spans="2:14">
      <c r="B24" s="73"/>
      <c r="C24" s="73"/>
      <c r="D24" s="82"/>
      <c r="E24" s="78">
        <v>13</v>
      </c>
      <c r="F24" s="70">
        <v>1310</v>
      </c>
      <c r="G24" s="70">
        <v>0</v>
      </c>
      <c r="H24" s="69">
        <f>F24+G24</f>
        <v>1310</v>
      </c>
      <c r="I24" s="70">
        <v>0</v>
      </c>
      <c r="J24" s="69">
        <f t="shared" si="2"/>
        <v>1310</v>
      </c>
      <c r="K24" s="84">
        <v>790</v>
      </c>
      <c r="L24" s="84">
        <v>120</v>
      </c>
      <c r="M24" s="83">
        <f t="shared" ref="M24:M36" si="5">K24+L24</f>
        <v>910</v>
      </c>
      <c r="N24" s="84">
        <v>141</v>
      </c>
    </row>
    <row r="25" spans="2:14">
      <c r="B25" s="73"/>
      <c r="C25" s="73" t="s">
        <v>0</v>
      </c>
      <c r="D25" s="82"/>
      <c r="E25" s="92">
        <v>12</v>
      </c>
      <c r="F25" s="70">
        <v>54</v>
      </c>
      <c r="G25" s="70">
        <v>0</v>
      </c>
      <c r="H25" s="69">
        <f t="shared" ref="H25:H50" si="6">F25+G25</f>
        <v>54</v>
      </c>
      <c r="I25" s="70">
        <v>0</v>
      </c>
      <c r="J25" s="69">
        <f t="shared" si="2"/>
        <v>54</v>
      </c>
      <c r="K25" s="84">
        <v>2</v>
      </c>
      <c r="L25" s="84">
        <v>1</v>
      </c>
      <c r="M25" s="83">
        <f t="shared" si="5"/>
        <v>3</v>
      </c>
      <c r="N25" s="84">
        <v>1</v>
      </c>
    </row>
    <row r="26" spans="2:14">
      <c r="B26" s="73" t="s">
        <v>7</v>
      </c>
      <c r="C26" s="78"/>
      <c r="D26" s="82"/>
      <c r="E26" s="92">
        <v>11</v>
      </c>
      <c r="F26" s="70">
        <v>78</v>
      </c>
      <c r="G26" s="70">
        <v>0</v>
      </c>
      <c r="H26" s="69">
        <f t="shared" si="6"/>
        <v>78</v>
      </c>
      <c r="I26" s="70">
        <v>0</v>
      </c>
      <c r="J26" s="69">
        <f t="shared" si="2"/>
        <v>78</v>
      </c>
      <c r="K26" s="84">
        <v>2</v>
      </c>
      <c r="L26" s="84">
        <v>1</v>
      </c>
      <c r="M26" s="83">
        <f t="shared" si="5"/>
        <v>3</v>
      </c>
      <c r="N26" s="84">
        <v>2</v>
      </c>
    </row>
    <row r="27" spans="2:14">
      <c r="B27" s="73" t="s">
        <v>8</v>
      </c>
      <c r="C27" s="73"/>
      <c r="D27" s="82" t="s">
        <v>26</v>
      </c>
      <c r="E27" s="92">
        <v>10</v>
      </c>
      <c r="F27" s="70">
        <v>89</v>
      </c>
      <c r="G27" s="70">
        <v>0</v>
      </c>
      <c r="H27" s="69">
        <f t="shared" si="6"/>
        <v>89</v>
      </c>
      <c r="I27" s="70">
        <v>0</v>
      </c>
      <c r="J27" s="69">
        <f t="shared" si="2"/>
        <v>89</v>
      </c>
      <c r="K27" s="84">
        <v>2</v>
      </c>
      <c r="L27" s="84">
        <v>2</v>
      </c>
      <c r="M27" s="83">
        <f t="shared" si="5"/>
        <v>4</v>
      </c>
      <c r="N27" s="84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70">
        <v>63</v>
      </c>
      <c r="G28" s="70">
        <v>0</v>
      </c>
      <c r="H28" s="69">
        <f t="shared" si="6"/>
        <v>63</v>
      </c>
      <c r="I28" s="70">
        <v>0</v>
      </c>
      <c r="J28" s="69">
        <f t="shared" si="2"/>
        <v>63</v>
      </c>
      <c r="K28" s="84">
        <v>1</v>
      </c>
      <c r="L28" s="84">
        <v>2</v>
      </c>
      <c r="M28" s="83">
        <f t="shared" si="5"/>
        <v>3</v>
      </c>
      <c r="N28" s="84">
        <v>3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70">
        <v>45</v>
      </c>
      <c r="G29" s="70">
        <v>0</v>
      </c>
      <c r="H29" s="69">
        <f t="shared" si="6"/>
        <v>45</v>
      </c>
      <c r="I29" s="70">
        <v>0</v>
      </c>
      <c r="J29" s="69">
        <f t="shared" si="2"/>
        <v>45</v>
      </c>
      <c r="K29" s="84">
        <v>3</v>
      </c>
      <c r="L29" s="84">
        <v>0</v>
      </c>
      <c r="M29" s="83">
        <f t="shared" si="5"/>
        <v>3</v>
      </c>
      <c r="N29" s="84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70">
        <v>29</v>
      </c>
      <c r="G30" s="70">
        <v>0</v>
      </c>
      <c r="H30" s="69">
        <f t="shared" si="6"/>
        <v>29</v>
      </c>
      <c r="I30" s="70">
        <v>0</v>
      </c>
      <c r="J30" s="69">
        <f t="shared" si="2"/>
        <v>29</v>
      </c>
      <c r="K30" s="84">
        <v>1</v>
      </c>
      <c r="L30" s="84">
        <v>0</v>
      </c>
      <c r="M30" s="83">
        <f t="shared" si="5"/>
        <v>1</v>
      </c>
      <c r="N30" s="8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70">
        <v>42</v>
      </c>
      <c r="G31" s="70">
        <v>0</v>
      </c>
      <c r="H31" s="69">
        <f t="shared" si="6"/>
        <v>42</v>
      </c>
      <c r="I31" s="70">
        <v>0</v>
      </c>
      <c r="J31" s="69">
        <f t="shared" si="2"/>
        <v>42</v>
      </c>
      <c r="K31" s="84">
        <v>0</v>
      </c>
      <c r="L31" s="84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92">
        <v>5</v>
      </c>
      <c r="F32" s="70">
        <v>24</v>
      </c>
      <c r="G32" s="70">
        <v>0</v>
      </c>
      <c r="H32" s="69">
        <f t="shared" si="6"/>
        <v>24</v>
      </c>
      <c r="I32" s="70">
        <v>0</v>
      </c>
      <c r="J32" s="69">
        <f t="shared" si="2"/>
        <v>24</v>
      </c>
      <c r="K32" s="84">
        <v>0</v>
      </c>
      <c r="L32" s="84">
        <v>1</v>
      </c>
      <c r="M32" s="83">
        <f t="shared" si="5"/>
        <v>1</v>
      </c>
      <c r="N32" s="84">
        <v>3</v>
      </c>
    </row>
    <row r="33" spans="2:14">
      <c r="B33" s="73"/>
      <c r="C33" s="73"/>
      <c r="D33" s="82"/>
      <c r="E33" s="92">
        <v>4</v>
      </c>
      <c r="F33" s="70">
        <v>6</v>
      </c>
      <c r="G33" s="70">
        <v>0</v>
      </c>
      <c r="H33" s="69">
        <f t="shared" si="6"/>
        <v>6</v>
      </c>
      <c r="I33" s="70">
        <v>0</v>
      </c>
      <c r="J33" s="69">
        <f t="shared" si="2"/>
        <v>6</v>
      </c>
      <c r="K33" s="84">
        <v>0</v>
      </c>
      <c r="L33" s="84">
        <v>0</v>
      </c>
      <c r="M33" s="83">
        <f t="shared" si="5"/>
        <v>0</v>
      </c>
      <c r="N33" s="84">
        <v>0</v>
      </c>
    </row>
    <row r="34" spans="2:14">
      <c r="B34" s="73"/>
      <c r="C34" s="73" t="s">
        <v>1</v>
      </c>
      <c r="D34" s="82"/>
      <c r="E34" s="92">
        <v>3</v>
      </c>
      <c r="F34" s="70">
        <v>0</v>
      </c>
      <c r="G34" s="70">
        <v>10</v>
      </c>
      <c r="H34" s="69">
        <f t="shared" si="6"/>
        <v>10</v>
      </c>
      <c r="I34" s="70">
        <v>0</v>
      </c>
      <c r="J34" s="69">
        <f t="shared" si="2"/>
        <v>10</v>
      </c>
      <c r="K34" s="84">
        <v>1</v>
      </c>
      <c r="L34" s="84">
        <v>0</v>
      </c>
      <c r="M34" s="83">
        <f t="shared" si="5"/>
        <v>1</v>
      </c>
      <c r="N34" s="84">
        <v>0</v>
      </c>
    </row>
    <row r="35" spans="2:14">
      <c r="B35" s="73"/>
      <c r="C35" s="73"/>
      <c r="D35" s="82"/>
      <c r="E35" s="92">
        <v>2</v>
      </c>
      <c r="F35" s="70">
        <v>0</v>
      </c>
      <c r="G35" s="70">
        <v>17</v>
      </c>
      <c r="H35" s="69">
        <f t="shared" si="6"/>
        <v>17</v>
      </c>
      <c r="I35" s="70">
        <v>0</v>
      </c>
      <c r="J35" s="69">
        <f t="shared" si="2"/>
        <v>17</v>
      </c>
      <c r="K35" s="84">
        <v>0</v>
      </c>
      <c r="L35" s="84">
        <v>2</v>
      </c>
      <c r="M35" s="83">
        <f t="shared" si="5"/>
        <v>2</v>
      </c>
      <c r="N35" s="84">
        <v>2</v>
      </c>
    </row>
    <row r="36" spans="2:14">
      <c r="B36" s="78"/>
      <c r="C36" s="78"/>
      <c r="D36" s="82"/>
      <c r="E36" s="79">
        <v>1</v>
      </c>
      <c r="F36" s="70">
        <v>0</v>
      </c>
      <c r="G36" s="70">
        <v>98</v>
      </c>
      <c r="H36" s="69">
        <f t="shared" si="6"/>
        <v>98</v>
      </c>
      <c r="I36" s="70">
        <v>250</v>
      </c>
      <c r="J36" s="69">
        <f>H36+I36</f>
        <v>348</v>
      </c>
      <c r="K36" s="84">
        <v>0</v>
      </c>
      <c r="L36" s="84">
        <v>0</v>
      </c>
      <c r="M36" s="83">
        <f t="shared" si="5"/>
        <v>0</v>
      </c>
      <c r="N36" s="84">
        <v>0</v>
      </c>
    </row>
    <row r="37" spans="2:14" ht="15" customHeight="1">
      <c r="B37" s="435" t="s">
        <v>19</v>
      </c>
      <c r="C37" s="436"/>
      <c r="D37" s="436"/>
      <c r="E37" s="437"/>
      <c r="F37" s="81">
        <f t="shared" ref="F37:N37" si="7">SUM(F24:F36)</f>
        <v>1740</v>
      </c>
      <c r="G37" s="69">
        <f t="shared" si="7"/>
        <v>125</v>
      </c>
      <c r="H37" s="85">
        <f t="shared" si="7"/>
        <v>1865</v>
      </c>
      <c r="I37" s="86">
        <f t="shared" si="7"/>
        <v>250</v>
      </c>
      <c r="J37" s="80">
        <f t="shared" si="7"/>
        <v>2115</v>
      </c>
      <c r="K37" s="81">
        <f t="shared" si="7"/>
        <v>802</v>
      </c>
      <c r="L37" s="69">
        <f t="shared" si="7"/>
        <v>129</v>
      </c>
      <c r="M37" s="80">
        <f t="shared" si="7"/>
        <v>931</v>
      </c>
      <c r="N37" s="81">
        <f t="shared" si="7"/>
        <v>154</v>
      </c>
    </row>
    <row r="38" spans="2:14">
      <c r="B38" s="79"/>
      <c r="C38" s="79"/>
      <c r="D38" s="87"/>
      <c r="E38" s="92">
        <v>13</v>
      </c>
      <c r="F38" s="70">
        <v>16</v>
      </c>
      <c r="G38" s="70">
        <v>0</v>
      </c>
      <c r="H38" s="69">
        <f t="shared" si="6"/>
        <v>16</v>
      </c>
      <c r="I38" s="70">
        <v>0</v>
      </c>
      <c r="J38" s="69">
        <f t="shared" si="2"/>
        <v>16</v>
      </c>
      <c r="K38" s="84">
        <v>1</v>
      </c>
      <c r="L38" s="84">
        <v>1</v>
      </c>
      <c r="M38" s="83">
        <f>K38+L38</f>
        <v>2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97">
        <f t="shared" si="6"/>
        <v>0</v>
      </c>
      <c r="I50" s="70">
        <v>25</v>
      </c>
      <c r="J50" s="97">
        <f t="shared" si="2"/>
        <v>25</v>
      </c>
      <c r="K50" s="84">
        <v>0</v>
      </c>
      <c r="L50" s="84">
        <v>0</v>
      </c>
      <c r="M50" s="98">
        <f t="shared" si="8"/>
        <v>0</v>
      </c>
      <c r="N50" s="84">
        <v>0</v>
      </c>
    </row>
    <row r="51" spans="2:14" ht="15" customHeight="1">
      <c r="B51" s="435" t="s">
        <v>20</v>
      </c>
      <c r="C51" s="436"/>
      <c r="D51" s="436"/>
      <c r="E51" s="437"/>
      <c r="F51" s="69">
        <f t="shared" ref="F51:N51" si="9">SUM(F38:F50)</f>
        <v>16</v>
      </c>
      <c r="G51" s="69">
        <f t="shared" si="9"/>
        <v>0</v>
      </c>
      <c r="H51" s="69">
        <f t="shared" si="9"/>
        <v>16</v>
      </c>
      <c r="I51" s="69">
        <f t="shared" si="9"/>
        <v>25</v>
      </c>
      <c r="J51" s="69">
        <f t="shared" si="9"/>
        <v>41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>
      <c r="B52" s="435" t="s">
        <v>34</v>
      </c>
      <c r="C52" s="436"/>
      <c r="D52" s="436"/>
      <c r="E52" s="437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15</v>
      </c>
      <c r="L52" s="70">
        <v>6</v>
      </c>
      <c r="M52" s="70">
        <v>21</v>
      </c>
      <c r="N52" s="70">
        <v>6</v>
      </c>
    </row>
    <row r="53" spans="2:14" ht="15" customHeight="1">
      <c r="B53" s="429" t="s">
        <v>36</v>
      </c>
      <c r="C53" s="430"/>
      <c r="D53" s="430"/>
      <c r="E53" s="431"/>
      <c r="F53" s="90">
        <f>+F23+F37+F51+F52</f>
        <v>2922</v>
      </c>
      <c r="G53" s="90">
        <f t="shared" ref="G53:J53" si="10">+G23+G37+G51+G52</f>
        <v>267</v>
      </c>
      <c r="H53" s="90">
        <f t="shared" si="10"/>
        <v>3189</v>
      </c>
      <c r="I53" s="90">
        <f t="shared" si="10"/>
        <v>349</v>
      </c>
      <c r="J53" s="90">
        <f t="shared" si="10"/>
        <v>3538</v>
      </c>
      <c r="K53" s="90">
        <f>+K23+K37+K51+K52</f>
        <v>1564</v>
      </c>
      <c r="L53" s="90">
        <f t="shared" ref="L53:N53" si="11">+L23+L37+L51+L52</f>
        <v>312</v>
      </c>
      <c r="M53" s="90">
        <f t="shared" si="11"/>
        <v>1876</v>
      </c>
      <c r="N53" s="90">
        <f t="shared" si="11"/>
        <v>355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T33" sqref="T3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.75" thickTop="1">
      <c r="B1" s="115" t="s">
        <v>32</v>
      </c>
      <c r="C1" s="116"/>
      <c r="D1" s="116"/>
      <c r="E1" s="116"/>
      <c r="F1" s="116"/>
      <c r="G1" s="117"/>
      <c r="H1" s="117"/>
      <c r="I1" s="126"/>
      <c r="J1" s="49"/>
      <c r="K1" s="49"/>
      <c r="L1" s="49"/>
      <c r="M1" s="49"/>
      <c r="N1" s="49"/>
    </row>
    <row r="2" spans="2:14" ht="15">
      <c r="B2" s="118" t="s">
        <v>53</v>
      </c>
      <c r="C2" s="119"/>
      <c r="D2" s="119"/>
      <c r="E2" s="119"/>
      <c r="F2" s="120" t="s">
        <v>54</v>
      </c>
      <c r="G2" s="119"/>
      <c r="H2" s="121"/>
      <c r="I2" s="127"/>
      <c r="J2" s="49"/>
      <c r="K2" s="49"/>
      <c r="L2" s="49"/>
      <c r="M2" s="49"/>
      <c r="N2" s="49"/>
    </row>
    <row r="3" spans="2:14">
      <c r="B3" s="118" t="s">
        <v>40</v>
      </c>
      <c r="C3" s="453" t="s">
        <v>45</v>
      </c>
      <c r="D3" s="453"/>
      <c r="E3" s="453"/>
      <c r="F3" s="453"/>
      <c r="G3" s="453"/>
      <c r="H3" s="453"/>
      <c r="I3" s="453"/>
    </row>
    <row r="4" spans="2:14" ht="13.5" thickBot="1">
      <c r="B4" s="122" t="s">
        <v>41</v>
      </c>
      <c r="C4" s="123"/>
      <c r="D4" s="124">
        <v>45291</v>
      </c>
      <c r="E4" s="128"/>
      <c r="F4" s="128"/>
      <c r="G4" s="125"/>
      <c r="H4" s="125"/>
      <c r="I4" s="129"/>
    </row>
    <row r="5" spans="2:14" ht="13.5" thickTop="1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.75" thickBot="1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33"/>
      <c r="J9" s="433"/>
      <c r="K9" s="434"/>
      <c r="L9" s="434"/>
      <c r="M9" s="433"/>
      <c r="N9" s="434"/>
    </row>
    <row r="10" spans="2:14" ht="14.25" thickTop="1" thickBot="1">
      <c r="B10" s="64"/>
      <c r="C10" s="65"/>
      <c r="D10" s="66"/>
      <c r="E10" s="67">
        <v>13</v>
      </c>
      <c r="F10" s="130">
        <v>579</v>
      </c>
      <c r="G10" s="130"/>
      <c r="H10" s="131">
        <f t="shared" ref="H10:H22" si="0">F10+G10</f>
        <v>579</v>
      </c>
      <c r="I10" s="130"/>
      <c r="J10" s="131">
        <f t="shared" ref="J10:J22" si="1">H10+I10</f>
        <v>579</v>
      </c>
      <c r="K10" s="132">
        <v>350</v>
      </c>
      <c r="L10" s="132">
        <v>72</v>
      </c>
      <c r="M10" s="133">
        <f t="shared" ref="M10:M22" si="2">K10+L10</f>
        <v>422</v>
      </c>
      <c r="N10" s="132">
        <v>86</v>
      </c>
    </row>
    <row r="11" spans="2:14" ht="14.25" thickTop="1" thickBot="1">
      <c r="B11" s="73" t="s">
        <v>1</v>
      </c>
      <c r="C11" s="74" t="s">
        <v>0</v>
      </c>
      <c r="D11" s="66"/>
      <c r="E11" s="92">
        <v>12</v>
      </c>
      <c r="F11" s="130">
        <v>81</v>
      </c>
      <c r="G11" s="130"/>
      <c r="H11" s="131">
        <f t="shared" si="0"/>
        <v>81</v>
      </c>
      <c r="I11" s="130"/>
      <c r="J11" s="131">
        <f t="shared" si="1"/>
        <v>81</v>
      </c>
      <c r="K11" s="132">
        <v>6</v>
      </c>
      <c r="L11" s="132">
        <v>7</v>
      </c>
      <c r="M11" s="133">
        <f t="shared" si="2"/>
        <v>13</v>
      </c>
      <c r="N11" s="132">
        <v>8</v>
      </c>
    </row>
    <row r="12" spans="2:14" ht="14.25" thickTop="1" thickBot="1">
      <c r="B12" s="73" t="s">
        <v>2</v>
      </c>
      <c r="C12" s="76"/>
      <c r="D12" s="77" t="s">
        <v>6</v>
      </c>
      <c r="E12" s="92">
        <v>11</v>
      </c>
      <c r="F12" s="130">
        <v>36</v>
      </c>
      <c r="G12" s="130"/>
      <c r="H12" s="131">
        <f t="shared" si="0"/>
        <v>36</v>
      </c>
      <c r="I12" s="130"/>
      <c r="J12" s="131">
        <f t="shared" si="1"/>
        <v>36</v>
      </c>
      <c r="K12" s="132">
        <v>1</v>
      </c>
      <c r="L12" s="132">
        <v>4</v>
      </c>
      <c r="M12" s="133">
        <f t="shared" si="2"/>
        <v>5</v>
      </c>
      <c r="N12" s="132">
        <v>4</v>
      </c>
    </row>
    <row r="13" spans="2:14" ht="14.25" thickTop="1" thickBot="1">
      <c r="B13" s="73" t="s">
        <v>1</v>
      </c>
      <c r="C13" s="74"/>
      <c r="D13" s="77" t="s">
        <v>10</v>
      </c>
      <c r="E13" s="92">
        <v>10</v>
      </c>
      <c r="F13" s="130">
        <v>43</v>
      </c>
      <c r="G13" s="130"/>
      <c r="H13" s="131">
        <f t="shared" si="0"/>
        <v>43</v>
      </c>
      <c r="I13" s="130"/>
      <c r="J13" s="131">
        <f t="shared" si="1"/>
        <v>43</v>
      </c>
      <c r="K13" s="132">
        <v>1</v>
      </c>
      <c r="L13" s="132">
        <v>1</v>
      </c>
      <c r="M13" s="133">
        <f t="shared" si="2"/>
        <v>2</v>
      </c>
      <c r="N13" s="132">
        <v>1</v>
      </c>
    </row>
    <row r="14" spans="2:14" ht="14.25" thickTop="1" thickBot="1">
      <c r="B14" s="73" t="s">
        <v>3</v>
      </c>
      <c r="C14" s="74"/>
      <c r="D14" s="77" t="s">
        <v>25</v>
      </c>
      <c r="E14" s="92">
        <v>9</v>
      </c>
      <c r="F14" s="130">
        <v>22</v>
      </c>
      <c r="G14" s="130"/>
      <c r="H14" s="131">
        <f t="shared" si="0"/>
        <v>22</v>
      </c>
      <c r="I14" s="130"/>
      <c r="J14" s="131">
        <f t="shared" si="1"/>
        <v>22</v>
      </c>
      <c r="K14" s="132">
        <v>0</v>
      </c>
      <c r="L14" s="132">
        <v>0</v>
      </c>
      <c r="M14" s="133">
        <f t="shared" si="2"/>
        <v>0</v>
      </c>
      <c r="N14" s="132">
        <v>0</v>
      </c>
    </row>
    <row r="15" spans="2:14" ht="14.25" thickTop="1" thickBot="1">
      <c r="B15" s="73" t="s">
        <v>4</v>
      </c>
      <c r="C15" s="74" t="s">
        <v>5</v>
      </c>
      <c r="D15" s="77" t="s">
        <v>22</v>
      </c>
      <c r="E15" s="92">
        <v>8</v>
      </c>
      <c r="F15" s="130">
        <v>15</v>
      </c>
      <c r="G15" s="130"/>
      <c r="H15" s="131">
        <f t="shared" si="0"/>
        <v>15</v>
      </c>
      <c r="I15" s="130"/>
      <c r="J15" s="131">
        <f t="shared" si="1"/>
        <v>15</v>
      </c>
      <c r="K15" s="132">
        <v>0</v>
      </c>
      <c r="L15" s="132">
        <v>0</v>
      </c>
      <c r="M15" s="133">
        <f t="shared" si="2"/>
        <v>0</v>
      </c>
      <c r="N15" s="132">
        <v>0</v>
      </c>
    </row>
    <row r="16" spans="2:14" ht="14.25" thickTop="1" thickBot="1">
      <c r="B16" s="73" t="s">
        <v>6</v>
      </c>
      <c r="C16" s="74"/>
      <c r="D16" s="77" t="s">
        <v>12</v>
      </c>
      <c r="E16" s="92">
        <v>7</v>
      </c>
      <c r="F16" s="130">
        <v>11</v>
      </c>
      <c r="G16" s="130"/>
      <c r="H16" s="131">
        <f t="shared" si="0"/>
        <v>11</v>
      </c>
      <c r="I16" s="130"/>
      <c r="J16" s="131">
        <f t="shared" si="1"/>
        <v>11</v>
      </c>
      <c r="K16" s="132">
        <v>0</v>
      </c>
      <c r="L16" s="132">
        <v>0</v>
      </c>
      <c r="M16" s="133">
        <f t="shared" si="2"/>
        <v>0</v>
      </c>
      <c r="N16" s="132">
        <v>0</v>
      </c>
    </row>
    <row r="17" spans="2:14" ht="14.25" thickTop="1" thickBot="1">
      <c r="B17" s="73" t="s">
        <v>7</v>
      </c>
      <c r="C17" s="76"/>
      <c r="D17" s="77" t="s">
        <v>4</v>
      </c>
      <c r="E17" s="92">
        <v>6</v>
      </c>
      <c r="F17" s="130">
        <v>9</v>
      </c>
      <c r="G17" s="130"/>
      <c r="H17" s="131">
        <f t="shared" si="0"/>
        <v>9</v>
      </c>
      <c r="I17" s="130"/>
      <c r="J17" s="131">
        <f t="shared" si="1"/>
        <v>9</v>
      </c>
      <c r="K17" s="132">
        <v>2</v>
      </c>
      <c r="L17" s="132">
        <v>0</v>
      </c>
      <c r="M17" s="133">
        <f t="shared" si="2"/>
        <v>2</v>
      </c>
      <c r="N17" s="132">
        <v>0</v>
      </c>
    </row>
    <row r="18" spans="2:14" ht="14.25" thickTop="1" thickBot="1">
      <c r="B18" s="73" t="s">
        <v>1</v>
      </c>
      <c r="C18" s="74"/>
      <c r="D18" s="77" t="s">
        <v>9</v>
      </c>
      <c r="E18" s="92">
        <v>5</v>
      </c>
      <c r="F18" s="130">
        <v>3</v>
      </c>
      <c r="G18" s="130"/>
      <c r="H18" s="131">
        <f t="shared" si="0"/>
        <v>3</v>
      </c>
      <c r="I18" s="130"/>
      <c r="J18" s="131">
        <f t="shared" si="1"/>
        <v>3</v>
      </c>
      <c r="K18" s="132">
        <v>0</v>
      </c>
      <c r="L18" s="132">
        <v>2</v>
      </c>
      <c r="M18" s="133">
        <f t="shared" si="2"/>
        <v>2</v>
      </c>
      <c r="N18" s="132">
        <v>3</v>
      </c>
    </row>
    <row r="19" spans="2:14" ht="14.25" thickTop="1" thickBot="1">
      <c r="B19" s="73"/>
      <c r="C19" s="74"/>
      <c r="D19" s="77" t="s">
        <v>12</v>
      </c>
      <c r="E19" s="92">
        <v>4</v>
      </c>
      <c r="F19" s="130">
        <v>1</v>
      </c>
      <c r="G19" s="130"/>
      <c r="H19" s="131">
        <f t="shared" si="0"/>
        <v>1</v>
      </c>
      <c r="I19" s="130"/>
      <c r="J19" s="131">
        <f t="shared" si="1"/>
        <v>1</v>
      </c>
      <c r="K19" s="132">
        <v>1</v>
      </c>
      <c r="L19" s="132">
        <v>4</v>
      </c>
      <c r="M19" s="133">
        <f t="shared" si="2"/>
        <v>5</v>
      </c>
      <c r="N19" s="132">
        <v>5</v>
      </c>
    </row>
    <row r="20" spans="2:14" ht="14.25" thickTop="1" thickBot="1">
      <c r="B20" s="73"/>
      <c r="C20" s="74" t="s">
        <v>1</v>
      </c>
      <c r="D20" s="66"/>
      <c r="E20" s="92">
        <v>3</v>
      </c>
      <c r="F20" s="130">
        <v>0</v>
      </c>
      <c r="G20" s="130"/>
      <c r="H20" s="131">
        <f t="shared" si="0"/>
        <v>0</v>
      </c>
      <c r="I20" s="130"/>
      <c r="J20" s="131">
        <f t="shared" si="1"/>
        <v>0</v>
      </c>
      <c r="K20" s="132">
        <v>0</v>
      </c>
      <c r="L20" s="132">
        <v>0</v>
      </c>
      <c r="M20" s="133">
        <f t="shared" si="2"/>
        <v>0</v>
      </c>
      <c r="N20" s="132">
        <v>0</v>
      </c>
    </row>
    <row r="21" spans="2:14" ht="14.25" thickTop="1" thickBot="1">
      <c r="B21" s="73"/>
      <c r="C21" s="74"/>
      <c r="D21" s="66"/>
      <c r="E21" s="92">
        <v>2</v>
      </c>
      <c r="F21" s="130">
        <v>0</v>
      </c>
      <c r="G21" s="130"/>
      <c r="H21" s="131">
        <f t="shared" si="0"/>
        <v>0</v>
      </c>
      <c r="I21" s="130"/>
      <c r="J21" s="131">
        <f t="shared" si="1"/>
        <v>0</v>
      </c>
      <c r="K21" s="132">
        <v>0</v>
      </c>
      <c r="L21" s="132">
        <v>0</v>
      </c>
      <c r="M21" s="133">
        <f t="shared" si="2"/>
        <v>0</v>
      </c>
      <c r="N21" s="132">
        <v>0</v>
      </c>
    </row>
    <row r="22" spans="2:14" ht="14.25" thickTop="1" thickBot="1">
      <c r="B22" s="78"/>
      <c r="C22" s="76"/>
      <c r="D22" s="66"/>
      <c r="E22" s="79">
        <v>1</v>
      </c>
      <c r="F22" s="130">
        <v>0</v>
      </c>
      <c r="G22" s="130">
        <v>65</v>
      </c>
      <c r="H22" s="131">
        <f t="shared" si="0"/>
        <v>65</v>
      </c>
      <c r="I22" s="130">
        <v>16</v>
      </c>
      <c r="J22" s="131">
        <f t="shared" si="1"/>
        <v>81</v>
      </c>
      <c r="K22" s="132">
        <v>0</v>
      </c>
      <c r="L22" s="132">
        <v>1</v>
      </c>
      <c r="M22" s="133">
        <f t="shared" si="2"/>
        <v>1</v>
      </c>
      <c r="N22" s="132">
        <v>1</v>
      </c>
    </row>
    <row r="23" spans="2:14" ht="15" customHeight="1" thickTop="1" thickBot="1">
      <c r="B23" s="435" t="s">
        <v>18</v>
      </c>
      <c r="C23" s="436"/>
      <c r="D23" s="436"/>
      <c r="E23" s="437"/>
      <c r="F23" s="131">
        <f t="shared" ref="F23:N23" si="3">SUM(F10:F22)</f>
        <v>800</v>
      </c>
      <c r="G23" s="131">
        <f t="shared" si="3"/>
        <v>65</v>
      </c>
      <c r="H23" s="134">
        <f t="shared" si="3"/>
        <v>865</v>
      </c>
      <c r="I23" s="131">
        <f t="shared" si="3"/>
        <v>16</v>
      </c>
      <c r="J23" s="134">
        <f t="shared" si="3"/>
        <v>881</v>
      </c>
      <c r="K23" s="135">
        <f t="shared" si="3"/>
        <v>361</v>
      </c>
      <c r="L23" s="135">
        <f t="shared" si="3"/>
        <v>91</v>
      </c>
      <c r="M23" s="131">
        <f t="shared" si="3"/>
        <v>452</v>
      </c>
      <c r="N23" s="131">
        <f t="shared" si="3"/>
        <v>108</v>
      </c>
    </row>
    <row r="24" spans="2:14" ht="14.25" thickTop="1" thickBot="1">
      <c r="B24" s="73"/>
      <c r="C24" s="73"/>
      <c r="D24" s="82"/>
      <c r="E24" s="78">
        <v>13</v>
      </c>
      <c r="F24" s="130">
        <v>930</v>
      </c>
      <c r="G24" s="130"/>
      <c r="H24" s="131">
        <f t="shared" ref="H24:H36" si="4">F24+G24</f>
        <v>930</v>
      </c>
      <c r="I24" s="130"/>
      <c r="J24" s="131">
        <f t="shared" ref="J24:J36" si="5">H24+I24</f>
        <v>930</v>
      </c>
      <c r="K24" s="132">
        <v>501</v>
      </c>
      <c r="L24" s="132">
        <v>97</v>
      </c>
      <c r="M24" s="136">
        <f t="shared" ref="M24:M36" si="6">K24+L24</f>
        <v>598</v>
      </c>
      <c r="N24" s="132">
        <v>126</v>
      </c>
    </row>
    <row r="25" spans="2:14" ht="14.25" thickTop="1" thickBot="1">
      <c r="B25" s="73"/>
      <c r="C25" s="73" t="s">
        <v>0</v>
      </c>
      <c r="D25" s="82"/>
      <c r="E25" s="92">
        <v>12</v>
      </c>
      <c r="F25" s="130">
        <v>35</v>
      </c>
      <c r="G25" s="130"/>
      <c r="H25" s="131">
        <f t="shared" si="4"/>
        <v>35</v>
      </c>
      <c r="I25" s="130"/>
      <c r="J25" s="131">
        <f t="shared" si="5"/>
        <v>35</v>
      </c>
      <c r="K25" s="132">
        <v>1</v>
      </c>
      <c r="L25" s="132">
        <v>1</v>
      </c>
      <c r="M25" s="136">
        <f t="shared" si="6"/>
        <v>2</v>
      </c>
      <c r="N25" s="132">
        <v>1</v>
      </c>
    </row>
    <row r="26" spans="2:14" ht="14.25" thickTop="1" thickBot="1">
      <c r="B26" s="73" t="s">
        <v>7</v>
      </c>
      <c r="C26" s="78"/>
      <c r="D26" s="82"/>
      <c r="E26" s="92">
        <v>11</v>
      </c>
      <c r="F26" s="130">
        <v>31</v>
      </c>
      <c r="G26" s="130"/>
      <c r="H26" s="131">
        <f t="shared" si="4"/>
        <v>31</v>
      </c>
      <c r="I26" s="130"/>
      <c r="J26" s="131">
        <f t="shared" si="5"/>
        <v>31</v>
      </c>
      <c r="K26" s="132">
        <v>3</v>
      </c>
      <c r="L26" s="132">
        <v>0</v>
      </c>
      <c r="M26" s="136">
        <f t="shared" si="6"/>
        <v>3</v>
      </c>
      <c r="N26" s="132"/>
    </row>
    <row r="27" spans="2:14" ht="14.25" thickTop="1" thickBot="1">
      <c r="B27" s="73" t="s">
        <v>8</v>
      </c>
      <c r="C27" s="73"/>
      <c r="D27" s="82" t="s">
        <v>26</v>
      </c>
      <c r="E27" s="92">
        <v>10</v>
      </c>
      <c r="F27" s="130">
        <v>37</v>
      </c>
      <c r="G27" s="130"/>
      <c r="H27" s="131">
        <f t="shared" si="4"/>
        <v>37</v>
      </c>
      <c r="I27" s="130"/>
      <c r="J27" s="131">
        <f t="shared" si="5"/>
        <v>37</v>
      </c>
      <c r="K27" s="132">
        <v>3</v>
      </c>
      <c r="L27" s="132">
        <v>2</v>
      </c>
      <c r="M27" s="136">
        <f t="shared" si="6"/>
        <v>5</v>
      </c>
      <c r="N27" s="132">
        <v>3</v>
      </c>
    </row>
    <row r="28" spans="2:14" ht="14.25" thickTop="1" thickBot="1">
      <c r="B28" s="73" t="s">
        <v>0</v>
      </c>
      <c r="C28" s="73"/>
      <c r="D28" s="82" t="s">
        <v>8</v>
      </c>
      <c r="E28" s="92">
        <v>9</v>
      </c>
      <c r="F28" s="130">
        <v>46</v>
      </c>
      <c r="G28" s="130"/>
      <c r="H28" s="131">
        <f t="shared" si="4"/>
        <v>46</v>
      </c>
      <c r="I28" s="130"/>
      <c r="J28" s="131">
        <f t="shared" si="5"/>
        <v>46</v>
      </c>
      <c r="K28" s="132">
        <v>1</v>
      </c>
      <c r="L28" s="132">
        <v>0</v>
      </c>
      <c r="M28" s="136">
        <f t="shared" si="6"/>
        <v>1</v>
      </c>
      <c r="N28" s="132"/>
    </row>
    <row r="29" spans="2:14" ht="14.25" thickTop="1" thickBot="1">
      <c r="B29" s="73" t="s">
        <v>2</v>
      </c>
      <c r="C29" s="73" t="s">
        <v>5</v>
      </c>
      <c r="D29" s="82" t="s">
        <v>27</v>
      </c>
      <c r="E29" s="92">
        <v>8</v>
      </c>
      <c r="F29" s="130">
        <v>37</v>
      </c>
      <c r="G29" s="130"/>
      <c r="H29" s="131">
        <f t="shared" si="4"/>
        <v>37</v>
      </c>
      <c r="I29" s="130"/>
      <c r="J29" s="131">
        <f t="shared" si="5"/>
        <v>37</v>
      </c>
      <c r="K29" s="132">
        <v>9</v>
      </c>
      <c r="L29" s="132">
        <v>4</v>
      </c>
      <c r="M29" s="136">
        <f t="shared" si="6"/>
        <v>13</v>
      </c>
      <c r="N29" s="132">
        <v>4</v>
      </c>
    </row>
    <row r="30" spans="2:14" ht="14.25" thickTop="1" thickBot="1">
      <c r="B30" s="73" t="s">
        <v>4</v>
      </c>
      <c r="C30" s="73"/>
      <c r="D30" s="82" t="s">
        <v>4</v>
      </c>
      <c r="E30" s="92">
        <v>7</v>
      </c>
      <c r="F30" s="130">
        <v>17</v>
      </c>
      <c r="G30" s="130"/>
      <c r="H30" s="131">
        <f t="shared" si="4"/>
        <v>17</v>
      </c>
      <c r="I30" s="130"/>
      <c r="J30" s="131">
        <f t="shared" si="5"/>
        <v>17</v>
      </c>
      <c r="K30" s="132">
        <v>1</v>
      </c>
      <c r="L30" s="132">
        <v>0</v>
      </c>
      <c r="M30" s="136">
        <f t="shared" si="6"/>
        <v>1</v>
      </c>
      <c r="N30" s="132"/>
    </row>
    <row r="31" spans="2:14" ht="14.25" thickTop="1" thickBot="1">
      <c r="B31" s="73" t="s">
        <v>0</v>
      </c>
      <c r="C31" s="73"/>
      <c r="D31" s="82" t="s">
        <v>9</v>
      </c>
      <c r="E31" s="92">
        <v>6</v>
      </c>
      <c r="F31" s="130">
        <v>29</v>
      </c>
      <c r="G31" s="130"/>
      <c r="H31" s="131">
        <f t="shared" si="4"/>
        <v>29</v>
      </c>
      <c r="I31" s="130"/>
      <c r="J31" s="131">
        <f t="shared" si="5"/>
        <v>29</v>
      </c>
      <c r="K31" s="132">
        <v>4</v>
      </c>
      <c r="L31" s="132">
        <v>0</v>
      </c>
      <c r="M31" s="136">
        <f t="shared" si="6"/>
        <v>4</v>
      </c>
      <c r="N31" s="132"/>
    </row>
    <row r="32" spans="2:14" ht="14.25" thickTop="1" thickBot="1">
      <c r="B32" s="73" t="s">
        <v>9</v>
      </c>
      <c r="C32" s="79"/>
      <c r="D32" s="82"/>
      <c r="E32" s="92">
        <v>5</v>
      </c>
      <c r="F32" s="130">
        <v>3</v>
      </c>
      <c r="G32" s="130"/>
      <c r="H32" s="131">
        <f t="shared" si="4"/>
        <v>3</v>
      </c>
      <c r="I32" s="130"/>
      <c r="J32" s="131">
        <f t="shared" si="5"/>
        <v>3</v>
      </c>
      <c r="K32" s="132"/>
      <c r="L32" s="132">
        <v>0</v>
      </c>
      <c r="M32" s="136">
        <f t="shared" si="6"/>
        <v>0</v>
      </c>
      <c r="N32" s="132"/>
    </row>
    <row r="33" spans="2:14" ht="14.25" thickTop="1" thickBot="1">
      <c r="B33" s="73"/>
      <c r="C33" s="73"/>
      <c r="D33" s="82"/>
      <c r="E33" s="92">
        <v>4</v>
      </c>
      <c r="F33" s="130">
        <v>0</v>
      </c>
      <c r="G33" s="130"/>
      <c r="H33" s="131">
        <f t="shared" si="4"/>
        <v>0</v>
      </c>
      <c r="I33" s="130"/>
      <c r="J33" s="131">
        <f t="shared" si="5"/>
        <v>0</v>
      </c>
      <c r="K33" s="132"/>
      <c r="L33" s="132">
        <v>2</v>
      </c>
      <c r="M33" s="136">
        <f t="shared" si="6"/>
        <v>2</v>
      </c>
      <c r="N33" s="132">
        <v>3</v>
      </c>
    </row>
    <row r="34" spans="2:14" ht="14.25" thickTop="1" thickBot="1">
      <c r="B34" s="73"/>
      <c r="C34" s="73" t="s">
        <v>1</v>
      </c>
      <c r="D34" s="82"/>
      <c r="E34" s="92">
        <v>3</v>
      </c>
      <c r="F34" s="130"/>
      <c r="G34" s="130"/>
      <c r="H34" s="131">
        <f t="shared" si="4"/>
        <v>0</v>
      </c>
      <c r="I34" s="130"/>
      <c r="J34" s="131">
        <f t="shared" si="5"/>
        <v>0</v>
      </c>
      <c r="K34" s="132"/>
      <c r="L34" s="132"/>
      <c r="M34" s="136">
        <f t="shared" si="6"/>
        <v>0</v>
      </c>
      <c r="N34" s="132"/>
    </row>
    <row r="35" spans="2:14" ht="14.25" thickTop="1" thickBot="1">
      <c r="B35" s="73"/>
      <c r="C35" s="73"/>
      <c r="D35" s="82"/>
      <c r="E35" s="92">
        <v>2</v>
      </c>
      <c r="F35" s="130"/>
      <c r="G35" s="130"/>
      <c r="H35" s="131">
        <f t="shared" si="4"/>
        <v>0</v>
      </c>
      <c r="I35" s="130"/>
      <c r="J35" s="131">
        <f t="shared" si="5"/>
        <v>0</v>
      </c>
      <c r="K35" s="132"/>
      <c r="L35" s="132"/>
      <c r="M35" s="136">
        <f t="shared" si="6"/>
        <v>0</v>
      </c>
      <c r="N35" s="132"/>
    </row>
    <row r="36" spans="2:14" ht="14.25" thickTop="1" thickBot="1">
      <c r="B36" s="78"/>
      <c r="C36" s="78"/>
      <c r="D36" s="82"/>
      <c r="E36" s="79">
        <v>1</v>
      </c>
      <c r="F36" s="130"/>
      <c r="G36" s="130">
        <v>60</v>
      </c>
      <c r="H36" s="131">
        <f t="shared" si="4"/>
        <v>60</v>
      </c>
      <c r="I36" s="130">
        <v>156</v>
      </c>
      <c r="J36" s="131">
        <f t="shared" si="5"/>
        <v>216</v>
      </c>
      <c r="K36" s="132"/>
      <c r="L36" s="132"/>
      <c r="M36" s="136">
        <f t="shared" si="6"/>
        <v>0</v>
      </c>
      <c r="N36" s="132"/>
    </row>
    <row r="37" spans="2:14" ht="15" customHeight="1" thickTop="1" thickBot="1">
      <c r="B37" s="435" t="s">
        <v>19</v>
      </c>
      <c r="C37" s="436"/>
      <c r="D37" s="436"/>
      <c r="E37" s="437"/>
      <c r="F37" s="135">
        <f t="shared" ref="F37:N37" si="7">SUM(F24:F36)</f>
        <v>1165</v>
      </c>
      <c r="G37" s="131">
        <f t="shared" si="7"/>
        <v>60</v>
      </c>
      <c r="H37" s="137">
        <f t="shared" si="7"/>
        <v>1225</v>
      </c>
      <c r="I37" s="131">
        <f t="shared" si="7"/>
        <v>156</v>
      </c>
      <c r="J37" s="134">
        <f t="shared" si="7"/>
        <v>1381</v>
      </c>
      <c r="K37" s="135">
        <f t="shared" si="7"/>
        <v>523</v>
      </c>
      <c r="L37" s="131">
        <f t="shared" si="7"/>
        <v>106</v>
      </c>
      <c r="M37" s="134">
        <f t="shared" si="7"/>
        <v>629</v>
      </c>
      <c r="N37" s="135">
        <f t="shared" si="7"/>
        <v>137</v>
      </c>
    </row>
    <row r="38" spans="2:14" ht="14.25" thickTop="1" thickBot="1">
      <c r="B38" s="79"/>
      <c r="C38" s="79"/>
      <c r="D38" s="87"/>
      <c r="E38" s="92">
        <v>13</v>
      </c>
      <c r="F38" s="130">
        <v>9</v>
      </c>
      <c r="G38" s="130"/>
      <c r="H38" s="131">
        <f t="shared" ref="H38:H50" si="8">F38+G38</f>
        <v>9</v>
      </c>
      <c r="I38" s="130"/>
      <c r="J38" s="131">
        <f t="shared" ref="J38:J50" si="9">H38+I38</f>
        <v>9</v>
      </c>
      <c r="K38" s="132"/>
      <c r="L38" s="132">
        <v>13</v>
      </c>
      <c r="M38" s="136">
        <f t="shared" ref="M38:M50" si="10">K38+L38</f>
        <v>13</v>
      </c>
      <c r="N38" s="132">
        <v>22</v>
      </c>
    </row>
    <row r="39" spans="2:14" ht="14.25" thickTop="1" thickBot="1">
      <c r="B39" s="73" t="s">
        <v>1</v>
      </c>
      <c r="C39" s="73" t="s">
        <v>0</v>
      </c>
      <c r="D39" s="82" t="s">
        <v>21</v>
      </c>
      <c r="E39" s="92">
        <v>12</v>
      </c>
      <c r="F39" s="130"/>
      <c r="G39" s="130"/>
      <c r="H39" s="131">
        <f t="shared" si="8"/>
        <v>0</v>
      </c>
      <c r="I39" s="130"/>
      <c r="J39" s="131">
        <f t="shared" si="9"/>
        <v>0</v>
      </c>
      <c r="K39" s="132"/>
      <c r="L39" s="132"/>
      <c r="M39" s="136">
        <f t="shared" si="10"/>
        <v>0</v>
      </c>
      <c r="N39" s="132"/>
    </row>
    <row r="40" spans="2:14" ht="14.25" thickTop="1" thickBot="1">
      <c r="B40" s="73" t="s">
        <v>10</v>
      </c>
      <c r="C40" s="73"/>
      <c r="D40" s="82" t="s">
        <v>10</v>
      </c>
      <c r="E40" s="92">
        <v>11</v>
      </c>
      <c r="F40" s="130"/>
      <c r="G40" s="130"/>
      <c r="H40" s="131">
        <f t="shared" si="8"/>
        <v>0</v>
      </c>
      <c r="I40" s="130"/>
      <c r="J40" s="131">
        <f t="shared" si="9"/>
        <v>0</v>
      </c>
      <c r="K40" s="132"/>
      <c r="L40" s="132">
        <v>1</v>
      </c>
      <c r="M40" s="136">
        <f t="shared" si="10"/>
        <v>1</v>
      </c>
      <c r="N40" s="132">
        <v>2</v>
      </c>
    </row>
    <row r="41" spans="2:14" ht="14.25" thickTop="1" thickBot="1">
      <c r="B41" s="73" t="s">
        <v>11</v>
      </c>
      <c r="C41" s="79"/>
      <c r="D41" s="82" t="s">
        <v>2</v>
      </c>
      <c r="E41" s="92">
        <v>10</v>
      </c>
      <c r="F41" s="130"/>
      <c r="G41" s="130"/>
      <c r="H41" s="131">
        <f t="shared" si="8"/>
        <v>0</v>
      </c>
      <c r="I41" s="130"/>
      <c r="J41" s="131">
        <f t="shared" si="9"/>
        <v>0</v>
      </c>
      <c r="K41" s="132"/>
      <c r="L41" s="132">
        <v>1</v>
      </c>
      <c r="M41" s="136">
        <f t="shared" si="10"/>
        <v>1</v>
      </c>
      <c r="N41" s="132">
        <v>2</v>
      </c>
    </row>
    <row r="42" spans="2:14" ht="14.25" thickTop="1" thickBot="1">
      <c r="B42" s="73" t="s">
        <v>4</v>
      </c>
      <c r="C42" s="73"/>
      <c r="D42" s="82" t="s">
        <v>27</v>
      </c>
      <c r="E42" s="92">
        <v>9</v>
      </c>
      <c r="F42" s="130"/>
      <c r="G42" s="130"/>
      <c r="H42" s="131">
        <f t="shared" si="8"/>
        <v>0</v>
      </c>
      <c r="I42" s="130"/>
      <c r="J42" s="131">
        <f t="shared" si="9"/>
        <v>0</v>
      </c>
      <c r="K42" s="132"/>
      <c r="L42" s="132"/>
      <c r="M42" s="136">
        <f t="shared" si="10"/>
        <v>0</v>
      </c>
      <c r="N42" s="132"/>
    </row>
    <row r="43" spans="2:14" ht="14.25" thickTop="1" thickBot="1">
      <c r="B43" s="73" t="s">
        <v>3</v>
      </c>
      <c r="C43" s="73" t="s">
        <v>5</v>
      </c>
      <c r="D43" s="82" t="s">
        <v>1</v>
      </c>
      <c r="E43" s="92">
        <v>8</v>
      </c>
      <c r="F43" s="130"/>
      <c r="G43" s="130"/>
      <c r="H43" s="131">
        <f t="shared" si="8"/>
        <v>0</v>
      </c>
      <c r="I43" s="130"/>
      <c r="J43" s="131">
        <f t="shared" si="9"/>
        <v>0</v>
      </c>
      <c r="K43" s="132"/>
      <c r="L43" s="132"/>
      <c r="M43" s="136">
        <f t="shared" si="10"/>
        <v>0</v>
      </c>
      <c r="N43" s="132"/>
    </row>
    <row r="44" spans="2:14" ht="14.25" thickTop="1" thickBot="1">
      <c r="B44" s="73" t="s">
        <v>4</v>
      </c>
      <c r="C44" s="73"/>
      <c r="D44" s="82" t="s">
        <v>26</v>
      </c>
      <c r="E44" s="92">
        <v>7</v>
      </c>
      <c r="F44" s="130"/>
      <c r="G44" s="130"/>
      <c r="H44" s="131">
        <f t="shared" si="8"/>
        <v>0</v>
      </c>
      <c r="I44" s="130"/>
      <c r="J44" s="131">
        <f t="shared" si="9"/>
        <v>0</v>
      </c>
      <c r="K44" s="132"/>
      <c r="L44" s="132"/>
      <c r="M44" s="136">
        <f t="shared" si="10"/>
        <v>0</v>
      </c>
      <c r="N44" s="132"/>
    </row>
    <row r="45" spans="2:14" ht="14.25" thickTop="1" thickBot="1">
      <c r="B45" s="73" t="s">
        <v>1</v>
      </c>
      <c r="C45" s="73"/>
      <c r="D45" s="82" t="s">
        <v>22</v>
      </c>
      <c r="E45" s="92">
        <v>6</v>
      </c>
      <c r="F45" s="130"/>
      <c r="G45" s="130"/>
      <c r="H45" s="131">
        <f t="shared" si="8"/>
        <v>0</v>
      </c>
      <c r="I45" s="130"/>
      <c r="J45" s="131">
        <f t="shared" si="9"/>
        <v>0</v>
      </c>
      <c r="K45" s="132"/>
      <c r="L45" s="132">
        <v>1</v>
      </c>
      <c r="M45" s="136">
        <f t="shared" si="10"/>
        <v>1</v>
      </c>
      <c r="N45" s="132">
        <v>2</v>
      </c>
    </row>
    <row r="46" spans="2:14" ht="14.25" thickTop="1" thickBot="1">
      <c r="B46" s="73" t="s">
        <v>12</v>
      </c>
      <c r="C46" s="79"/>
      <c r="D46" s="82" t="s">
        <v>2</v>
      </c>
      <c r="E46" s="92">
        <v>5</v>
      </c>
      <c r="F46" s="130"/>
      <c r="G46" s="130"/>
      <c r="H46" s="131">
        <f t="shared" si="8"/>
        <v>0</v>
      </c>
      <c r="I46" s="130"/>
      <c r="J46" s="131">
        <f t="shared" si="9"/>
        <v>0</v>
      </c>
      <c r="K46" s="132"/>
      <c r="L46" s="132"/>
      <c r="M46" s="136">
        <f t="shared" si="10"/>
        <v>0</v>
      </c>
      <c r="N46" s="132"/>
    </row>
    <row r="47" spans="2:14" ht="14.25" thickTop="1" thickBot="1">
      <c r="B47" s="73"/>
      <c r="C47" s="73"/>
      <c r="D47" s="82" t="s">
        <v>7</v>
      </c>
      <c r="E47" s="92">
        <v>4</v>
      </c>
      <c r="F47" s="130"/>
      <c r="G47" s="130"/>
      <c r="H47" s="131">
        <f t="shared" si="8"/>
        <v>0</v>
      </c>
      <c r="I47" s="130"/>
      <c r="J47" s="131">
        <f t="shared" si="9"/>
        <v>0</v>
      </c>
      <c r="K47" s="132"/>
      <c r="L47" s="132"/>
      <c r="M47" s="136">
        <f t="shared" si="10"/>
        <v>0</v>
      </c>
      <c r="N47" s="132"/>
    </row>
    <row r="48" spans="2:14" ht="14.25" thickTop="1" thickBot="1">
      <c r="B48" s="73"/>
      <c r="C48" s="73" t="s">
        <v>1</v>
      </c>
      <c r="D48" s="82" t="s">
        <v>1</v>
      </c>
      <c r="E48" s="92">
        <v>3</v>
      </c>
      <c r="F48" s="130"/>
      <c r="G48" s="130"/>
      <c r="H48" s="131">
        <f t="shared" si="8"/>
        <v>0</v>
      </c>
      <c r="I48" s="130"/>
      <c r="J48" s="131">
        <f t="shared" si="9"/>
        <v>0</v>
      </c>
      <c r="K48" s="132"/>
      <c r="L48" s="132"/>
      <c r="M48" s="136">
        <f t="shared" si="10"/>
        <v>0</v>
      </c>
      <c r="N48" s="132"/>
    </row>
    <row r="49" spans="2:14" ht="14.25" thickTop="1" thickBot="1">
      <c r="B49" s="73"/>
      <c r="C49" s="73"/>
      <c r="D49" s="82" t="s">
        <v>3</v>
      </c>
      <c r="E49" s="92">
        <v>2</v>
      </c>
      <c r="F49" s="130"/>
      <c r="G49" s="130"/>
      <c r="H49" s="131">
        <f t="shared" si="8"/>
        <v>0</v>
      </c>
      <c r="I49" s="130"/>
      <c r="J49" s="131">
        <f t="shared" si="9"/>
        <v>0</v>
      </c>
      <c r="K49" s="132"/>
      <c r="L49" s="132"/>
      <c r="M49" s="136">
        <f t="shared" si="10"/>
        <v>0</v>
      </c>
      <c r="N49" s="132"/>
    </row>
    <row r="50" spans="2:14" ht="14.25" thickTop="1" thickBot="1">
      <c r="B50" s="78"/>
      <c r="C50" s="82"/>
      <c r="D50" s="78"/>
      <c r="E50" s="79">
        <v>1</v>
      </c>
      <c r="F50" s="130"/>
      <c r="G50" s="130"/>
      <c r="H50" s="138">
        <f t="shared" si="8"/>
        <v>0</v>
      </c>
      <c r="I50" s="130">
        <v>11</v>
      </c>
      <c r="J50" s="138">
        <f t="shared" si="9"/>
        <v>11</v>
      </c>
      <c r="K50" s="132"/>
      <c r="L50" s="132"/>
      <c r="M50" s="139">
        <f t="shared" si="10"/>
        <v>0</v>
      </c>
      <c r="N50" s="132"/>
    </row>
    <row r="51" spans="2:14" ht="15" customHeight="1" thickTop="1" thickBot="1">
      <c r="B51" s="435" t="s">
        <v>20</v>
      </c>
      <c r="C51" s="436"/>
      <c r="D51" s="436"/>
      <c r="E51" s="437"/>
      <c r="F51" s="131">
        <f t="shared" ref="F51:N51" si="11">SUM(F38:F50)</f>
        <v>9</v>
      </c>
      <c r="G51" s="131">
        <f t="shared" si="11"/>
        <v>0</v>
      </c>
      <c r="H51" s="131">
        <f t="shared" si="11"/>
        <v>9</v>
      </c>
      <c r="I51" s="131">
        <f t="shared" si="11"/>
        <v>11</v>
      </c>
      <c r="J51" s="131">
        <f t="shared" si="11"/>
        <v>20</v>
      </c>
      <c r="K51" s="131">
        <f t="shared" si="11"/>
        <v>0</v>
      </c>
      <c r="L51" s="131">
        <f t="shared" si="11"/>
        <v>16</v>
      </c>
      <c r="M51" s="131">
        <f t="shared" si="11"/>
        <v>16</v>
      </c>
      <c r="N51" s="131">
        <f t="shared" si="11"/>
        <v>28</v>
      </c>
    </row>
    <row r="52" spans="2:14" ht="14.25" thickTop="1" thickBot="1">
      <c r="B52" s="435" t="s">
        <v>34</v>
      </c>
      <c r="C52" s="436"/>
      <c r="D52" s="436"/>
      <c r="E52" s="437"/>
      <c r="F52" s="130"/>
      <c r="G52" s="130"/>
      <c r="H52" s="130"/>
      <c r="I52" s="130"/>
      <c r="J52" s="130"/>
      <c r="K52" s="130">
        <v>4</v>
      </c>
      <c r="L52" s="130">
        <v>9</v>
      </c>
      <c r="M52" s="130"/>
      <c r="N52" s="130">
        <v>10</v>
      </c>
    </row>
    <row r="53" spans="2:14" ht="15" customHeight="1" thickTop="1" thickBot="1">
      <c r="B53" s="429" t="s">
        <v>36</v>
      </c>
      <c r="C53" s="430"/>
      <c r="D53" s="430"/>
      <c r="E53" s="431"/>
      <c r="F53" s="140">
        <f t="shared" ref="F53:N53" si="12">+F23+F37+F51+F52</f>
        <v>1974</v>
      </c>
      <c r="G53" s="140">
        <f t="shared" si="12"/>
        <v>125</v>
      </c>
      <c r="H53" s="140">
        <f t="shared" si="12"/>
        <v>2099</v>
      </c>
      <c r="I53" s="140">
        <f t="shared" si="12"/>
        <v>183</v>
      </c>
      <c r="J53" s="140">
        <f t="shared" si="12"/>
        <v>2282</v>
      </c>
      <c r="K53" s="140">
        <f t="shared" si="12"/>
        <v>888</v>
      </c>
      <c r="L53" s="140">
        <f t="shared" si="12"/>
        <v>222</v>
      </c>
      <c r="M53" s="140">
        <f t="shared" si="12"/>
        <v>1097</v>
      </c>
      <c r="N53" s="140">
        <f t="shared" si="12"/>
        <v>283</v>
      </c>
    </row>
    <row r="54" spans="2:14" ht="13.5" thickTop="1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S38" sqref="S38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41" t="s">
        <v>32</v>
      </c>
      <c r="C1" s="142"/>
      <c r="D1" s="142"/>
      <c r="E1" s="142"/>
      <c r="F1" s="142"/>
      <c r="G1" s="143"/>
      <c r="H1" s="143"/>
      <c r="I1" s="144"/>
      <c r="J1" s="49"/>
      <c r="K1" s="49"/>
      <c r="L1" s="49"/>
      <c r="M1" s="49"/>
      <c r="N1" s="49"/>
    </row>
    <row r="2" spans="2:14" ht="15">
      <c r="B2" s="145" t="s">
        <v>53</v>
      </c>
      <c r="C2" s="146"/>
      <c r="D2" s="146"/>
      <c r="E2" s="146"/>
      <c r="F2" s="147" t="s">
        <v>55</v>
      </c>
      <c r="G2" s="146"/>
      <c r="H2" s="148"/>
      <c r="I2" s="149"/>
      <c r="J2" s="49"/>
      <c r="K2" s="49"/>
      <c r="L2" s="49"/>
      <c r="M2" s="49"/>
      <c r="N2" s="49"/>
    </row>
    <row r="3" spans="2:14">
      <c r="B3" s="145" t="s">
        <v>40</v>
      </c>
      <c r="C3" s="454" t="s">
        <v>45</v>
      </c>
      <c r="D3" s="454"/>
      <c r="E3" s="454"/>
      <c r="F3" s="454"/>
      <c r="G3" s="454"/>
      <c r="H3" s="454"/>
      <c r="I3" s="454"/>
    </row>
    <row r="4" spans="2:14">
      <c r="B4" s="150" t="s">
        <v>41</v>
      </c>
      <c r="C4" s="151"/>
      <c r="D4" s="152">
        <v>45291</v>
      </c>
      <c r="E4" s="153"/>
      <c r="F4" s="153"/>
      <c r="G4" s="154"/>
      <c r="H4" s="154"/>
      <c r="I4" s="155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33"/>
      <c r="J9" s="433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156">
        <v>326</v>
      </c>
      <c r="G10" s="156"/>
      <c r="H10" s="157">
        <v>326</v>
      </c>
      <c r="I10" s="156"/>
      <c r="J10" s="157">
        <v>326</v>
      </c>
      <c r="K10" s="158">
        <v>200</v>
      </c>
      <c r="L10" s="158">
        <v>40</v>
      </c>
      <c r="M10" s="159">
        <v>240</v>
      </c>
      <c r="N10" s="160">
        <v>42</v>
      </c>
    </row>
    <row r="11" spans="2:14">
      <c r="B11" s="73" t="s">
        <v>1</v>
      </c>
      <c r="C11" s="74" t="s">
        <v>0</v>
      </c>
      <c r="D11" s="66"/>
      <c r="E11" s="92">
        <v>12</v>
      </c>
      <c r="F11" s="156">
        <v>90</v>
      </c>
      <c r="G11" s="156"/>
      <c r="H11" s="157">
        <v>90</v>
      </c>
      <c r="I11" s="156"/>
      <c r="J11" s="157">
        <v>90</v>
      </c>
      <c r="K11" s="158">
        <v>2</v>
      </c>
      <c r="L11" s="158">
        <v>2</v>
      </c>
      <c r="M11" s="159">
        <v>4</v>
      </c>
      <c r="N11" s="160">
        <v>2</v>
      </c>
    </row>
    <row r="12" spans="2:14">
      <c r="B12" s="73" t="s">
        <v>2</v>
      </c>
      <c r="C12" s="76"/>
      <c r="D12" s="77" t="s">
        <v>6</v>
      </c>
      <c r="E12" s="92">
        <v>11</v>
      </c>
      <c r="F12" s="156">
        <v>32</v>
      </c>
      <c r="G12" s="156"/>
      <c r="H12" s="157">
        <v>32</v>
      </c>
      <c r="I12" s="156"/>
      <c r="J12" s="157">
        <v>32</v>
      </c>
      <c r="K12" s="158">
        <v>1</v>
      </c>
      <c r="L12" s="158"/>
      <c r="M12" s="159">
        <v>1</v>
      </c>
      <c r="N12" s="161"/>
    </row>
    <row r="13" spans="2:14">
      <c r="B13" s="73" t="s">
        <v>1</v>
      </c>
      <c r="C13" s="74"/>
      <c r="D13" s="77" t="s">
        <v>10</v>
      </c>
      <c r="E13" s="92">
        <v>10</v>
      </c>
      <c r="F13" s="156">
        <v>26</v>
      </c>
      <c r="G13" s="156"/>
      <c r="H13" s="157">
        <v>26</v>
      </c>
      <c r="I13" s="156"/>
      <c r="J13" s="157">
        <v>26</v>
      </c>
      <c r="K13" s="158"/>
      <c r="L13" s="158"/>
      <c r="M13" s="159">
        <v>0</v>
      </c>
      <c r="N13" s="161"/>
    </row>
    <row r="14" spans="2:14">
      <c r="B14" s="73" t="s">
        <v>3</v>
      </c>
      <c r="C14" s="74"/>
      <c r="D14" s="77" t="s">
        <v>25</v>
      </c>
      <c r="E14" s="92">
        <v>9</v>
      </c>
      <c r="F14" s="156">
        <v>20</v>
      </c>
      <c r="G14" s="156"/>
      <c r="H14" s="157">
        <v>20</v>
      </c>
      <c r="I14" s="156"/>
      <c r="J14" s="157">
        <v>20</v>
      </c>
      <c r="K14" s="158"/>
      <c r="L14" s="158">
        <v>1</v>
      </c>
      <c r="M14" s="159">
        <v>1</v>
      </c>
      <c r="N14" s="160">
        <v>1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56">
        <v>17</v>
      </c>
      <c r="G15" s="156"/>
      <c r="H15" s="157">
        <v>17</v>
      </c>
      <c r="I15" s="156"/>
      <c r="J15" s="157">
        <v>17</v>
      </c>
      <c r="K15" s="158">
        <v>1</v>
      </c>
      <c r="L15" s="158"/>
      <c r="M15" s="159">
        <v>1</v>
      </c>
      <c r="N15" s="161"/>
    </row>
    <row r="16" spans="2:14">
      <c r="B16" s="73" t="s">
        <v>6</v>
      </c>
      <c r="C16" s="74"/>
      <c r="D16" s="77" t="s">
        <v>12</v>
      </c>
      <c r="E16" s="92">
        <v>7</v>
      </c>
      <c r="F16" s="156">
        <v>2</v>
      </c>
      <c r="G16" s="156"/>
      <c r="H16" s="157">
        <v>2</v>
      </c>
      <c r="I16" s="156"/>
      <c r="J16" s="157">
        <v>2</v>
      </c>
      <c r="K16" s="158">
        <v>1</v>
      </c>
      <c r="L16" s="158">
        <v>3</v>
      </c>
      <c r="M16" s="159">
        <v>4</v>
      </c>
      <c r="N16" s="160">
        <v>6</v>
      </c>
    </row>
    <row r="17" spans="2:14">
      <c r="B17" s="73" t="s">
        <v>7</v>
      </c>
      <c r="C17" s="76"/>
      <c r="D17" s="77" t="s">
        <v>4</v>
      </c>
      <c r="E17" s="92">
        <v>6</v>
      </c>
      <c r="F17" s="156">
        <v>5</v>
      </c>
      <c r="G17" s="156"/>
      <c r="H17" s="157">
        <v>5</v>
      </c>
      <c r="I17" s="156"/>
      <c r="J17" s="157">
        <v>5</v>
      </c>
      <c r="K17" s="158"/>
      <c r="L17" s="158">
        <v>1</v>
      </c>
      <c r="M17" s="159">
        <v>1</v>
      </c>
      <c r="N17" s="160">
        <v>1</v>
      </c>
    </row>
    <row r="18" spans="2:14">
      <c r="B18" s="73" t="s">
        <v>1</v>
      </c>
      <c r="C18" s="74"/>
      <c r="D18" s="77" t="s">
        <v>9</v>
      </c>
      <c r="E18" s="92">
        <v>5</v>
      </c>
      <c r="F18" s="156">
        <v>6</v>
      </c>
      <c r="G18" s="156"/>
      <c r="H18" s="157">
        <v>6</v>
      </c>
      <c r="I18" s="156"/>
      <c r="J18" s="157">
        <v>6</v>
      </c>
      <c r="K18" s="158"/>
      <c r="L18" s="158"/>
      <c r="M18" s="159">
        <v>0</v>
      </c>
      <c r="N18" s="161"/>
    </row>
    <row r="19" spans="2:14">
      <c r="B19" s="73"/>
      <c r="C19" s="74"/>
      <c r="D19" s="77" t="s">
        <v>12</v>
      </c>
      <c r="E19" s="92">
        <v>4</v>
      </c>
      <c r="F19" s="156">
        <v>0</v>
      </c>
      <c r="G19" s="156">
        <v>0</v>
      </c>
      <c r="H19" s="157">
        <v>0</v>
      </c>
      <c r="I19" s="156"/>
      <c r="J19" s="157">
        <v>0</v>
      </c>
      <c r="K19" s="158">
        <v>1</v>
      </c>
      <c r="L19" s="158">
        <v>1</v>
      </c>
      <c r="M19" s="159">
        <v>2</v>
      </c>
      <c r="N19" s="161"/>
    </row>
    <row r="20" spans="2:14" ht="15">
      <c r="B20" s="73"/>
      <c r="C20" s="74" t="s">
        <v>1</v>
      </c>
      <c r="D20" s="66"/>
      <c r="E20" s="92">
        <v>3</v>
      </c>
      <c r="F20" s="156"/>
      <c r="G20" s="156">
        <v>19</v>
      </c>
      <c r="H20" s="157">
        <v>19</v>
      </c>
      <c r="I20" s="156"/>
      <c r="J20" s="157">
        <v>19</v>
      </c>
      <c r="K20" s="162"/>
      <c r="L20" s="158"/>
      <c r="M20" s="159">
        <v>0</v>
      </c>
      <c r="N20" s="161"/>
    </row>
    <row r="21" spans="2:14" ht="15">
      <c r="B21" s="73"/>
      <c r="C21" s="74"/>
      <c r="D21" s="66"/>
      <c r="E21" s="92">
        <v>2</v>
      </c>
      <c r="F21" s="156"/>
      <c r="G21" s="156">
        <v>15</v>
      </c>
      <c r="H21" s="157">
        <v>15</v>
      </c>
      <c r="I21" s="156"/>
      <c r="J21" s="157">
        <v>15</v>
      </c>
      <c r="K21" s="162"/>
      <c r="L21" s="158"/>
      <c r="M21" s="159">
        <v>0</v>
      </c>
      <c r="N21" s="161"/>
    </row>
    <row r="22" spans="2:14" ht="14.25">
      <c r="B22" s="78"/>
      <c r="C22" s="76"/>
      <c r="D22" s="66"/>
      <c r="E22" s="79">
        <v>1</v>
      </c>
      <c r="F22" s="163"/>
      <c r="G22" s="163">
        <v>19</v>
      </c>
      <c r="H22" s="164">
        <v>19</v>
      </c>
      <c r="I22" s="163">
        <v>1</v>
      </c>
      <c r="J22" s="164">
        <v>20</v>
      </c>
      <c r="K22" s="165"/>
      <c r="L22" s="165"/>
      <c r="M22" s="166">
        <v>0</v>
      </c>
      <c r="N22" s="167"/>
    </row>
    <row r="23" spans="2:14" ht="15" customHeight="1">
      <c r="B23" s="435" t="s">
        <v>18</v>
      </c>
      <c r="C23" s="436"/>
      <c r="D23" s="436"/>
      <c r="E23" s="437"/>
      <c r="F23" s="157">
        <v>228</v>
      </c>
      <c r="G23" s="157">
        <v>53</v>
      </c>
      <c r="H23" s="168">
        <v>577</v>
      </c>
      <c r="I23" s="157">
        <v>1</v>
      </c>
      <c r="J23" s="168">
        <v>578</v>
      </c>
      <c r="K23" s="169">
        <v>206</v>
      </c>
      <c r="L23" s="170">
        <v>48</v>
      </c>
      <c r="M23" s="157">
        <v>254</v>
      </c>
      <c r="N23" s="157">
        <v>52</v>
      </c>
    </row>
    <row r="24" spans="2:14">
      <c r="B24" s="73"/>
      <c r="C24" s="73"/>
      <c r="D24" s="82"/>
      <c r="E24" s="78">
        <v>13</v>
      </c>
      <c r="F24" s="156">
        <v>776</v>
      </c>
      <c r="G24" s="156"/>
      <c r="H24" s="157">
        <v>776</v>
      </c>
      <c r="I24" s="156"/>
      <c r="J24" s="157">
        <v>776</v>
      </c>
      <c r="K24" s="158">
        <v>366</v>
      </c>
      <c r="L24" s="158">
        <v>115</v>
      </c>
      <c r="M24" s="171">
        <v>481</v>
      </c>
      <c r="N24" s="160">
        <v>149</v>
      </c>
    </row>
    <row r="25" spans="2:14">
      <c r="B25" s="73"/>
      <c r="C25" s="73" t="s">
        <v>0</v>
      </c>
      <c r="D25" s="82"/>
      <c r="E25" s="92">
        <v>12</v>
      </c>
      <c r="F25" s="156">
        <v>35</v>
      </c>
      <c r="G25" s="156"/>
      <c r="H25" s="157">
        <v>35</v>
      </c>
      <c r="I25" s="156"/>
      <c r="J25" s="157">
        <v>35</v>
      </c>
      <c r="K25" s="158">
        <v>1</v>
      </c>
      <c r="L25" s="158">
        <v>4</v>
      </c>
      <c r="M25" s="171">
        <v>5</v>
      </c>
      <c r="N25" s="160">
        <v>4</v>
      </c>
    </row>
    <row r="26" spans="2:14">
      <c r="B26" s="73" t="s">
        <v>7</v>
      </c>
      <c r="C26" s="78"/>
      <c r="D26" s="82"/>
      <c r="E26" s="92">
        <v>11</v>
      </c>
      <c r="F26" s="156">
        <v>40</v>
      </c>
      <c r="G26" s="156"/>
      <c r="H26" s="157">
        <v>40</v>
      </c>
      <c r="I26" s="156"/>
      <c r="J26" s="157">
        <v>40</v>
      </c>
      <c r="K26" s="158">
        <v>2</v>
      </c>
      <c r="L26" s="158"/>
      <c r="M26" s="171">
        <v>2</v>
      </c>
      <c r="N26" s="161"/>
    </row>
    <row r="27" spans="2:14">
      <c r="B27" s="73" t="s">
        <v>8</v>
      </c>
      <c r="C27" s="73"/>
      <c r="D27" s="82" t="s">
        <v>26</v>
      </c>
      <c r="E27" s="92">
        <v>10</v>
      </c>
      <c r="F27" s="156">
        <v>43</v>
      </c>
      <c r="G27" s="156"/>
      <c r="H27" s="157">
        <v>43</v>
      </c>
      <c r="I27" s="156"/>
      <c r="J27" s="157">
        <v>43</v>
      </c>
      <c r="K27" s="158">
        <v>2</v>
      </c>
      <c r="L27" s="158"/>
      <c r="M27" s="171">
        <v>2</v>
      </c>
      <c r="N27" s="161"/>
    </row>
    <row r="28" spans="2:14" ht="15">
      <c r="B28" s="73" t="s">
        <v>0</v>
      </c>
      <c r="C28" s="73"/>
      <c r="D28" s="82" t="s">
        <v>8</v>
      </c>
      <c r="E28" s="92">
        <v>9</v>
      </c>
      <c r="F28" s="156">
        <v>48</v>
      </c>
      <c r="G28" s="156"/>
      <c r="H28" s="157">
        <v>48</v>
      </c>
      <c r="I28" s="156"/>
      <c r="J28" s="157">
        <v>48</v>
      </c>
      <c r="K28" s="162"/>
      <c r="L28" s="158">
        <v>2</v>
      </c>
      <c r="M28" s="171">
        <v>2</v>
      </c>
      <c r="N28" s="160">
        <v>3</v>
      </c>
    </row>
    <row r="29" spans="2:14" ht="15">
      <c r="B29" s="73" t="s">
        <v>2</v>
      </c>
      <c r="C29" s="73" t="s">
        <v>5</v>
      </c>
      <c r="D29" s="82" t="s">
        <v>27</v>
      </c>
      <c r="E29" s="92">
        <v>8</v>
      </c>
      <c r="F29" s="172">
        <v>42</v>
      </c>
      <c r="G29" s="156"/>
      <c r="H29" s="157">
        <v>42</v>
      </c>
      <c r="I29" s="156"/>
      <c r="J29" s="157">
        <v>42</v>
      </c>
      <c r="K29" s="162"/>
      <c r="L29" s="158">
        <v>2</v>
      </c>
      <c r="M29" s="171">
        <v>2</v>
      </c>
      <c r="N29" s="160">
        <v>3</v>
      </c>
    </row>
    <row r="30" spans="2:14" ht="15">
      <c r="B30" s="73" t="s">
        <v>4</v>
      </c>
      <c r="C30" s="73"/>
      <c r="D30" s="82" t="s">
        <v>4</v>
      </c>
      <c r="E30" s="92">
        <v>7</v>
      </c>
      <c r="F30" s="156">
        <v>9</v>
      </c>
      <c r="G30" s="156"/>
      <c r="H30" s="157">
        <v>9</v>
      </c>
      <c r="I30" s="156"/>
      <c r="J30" s="157">
        <v>9</v>
      </c>
      <c r="K30" s="162"/>
      <c r="L30" s="158"/>
      <c r="M30" s="171">
        <v>0</v>
      </c>
      <c r="N30" s="161"/>
    </row>
    <row r="31" spans="2:14" ht="15">
      <c r="B31" s="73" t="s">
        <v>0</v>
      </c>
      <c r="C31" s="73"/>
      <c r="D31" s="82" t="s">
        <v>9</v>
      </c>
      <c r="E31" s="92">
        <v>6</v>
      </c>
      <c r="F31" s="156">
        <v>14</v>
      </c>
      <c r="G31" s="156"/>
      <c r="H31" s="157">
        <v>14</v>
      </c>
      <c r="I31" s="156"/>
      <c r="J31" s="157">
        <v>14</v>
      </c>
      <c r="K31" s="162"/>
      <c r="L31" s="158">
        <v>2</v>
      </c>
      <c r="M31" s="171">
        <v>2</v>
      </c>
      <c r="N31" s="160">
        <v>5</v>
      </c>
    </row>
    <row r="32" spans="2:14" ht="15">
      <c r="B32" s="73" t="s">
        <v>9</v>
      </c>
      <c r="C32" s="79"/>
      <c r="D32" s="82"/>
      <c r="E32" s="92">
        <v>5</v>
      </c>
      <c r="F32" s="156">
        <v>4</v>
      </c>
      <c r="G32" s="156"/>
      <c r="H32" s="157">
        <v>4</v>
      </c>
      <c r="I32" s="156"/>
      <c r="J32" s="157">
        <v>4</v>
      </c>
      <c r="K32" s="162"/>
      <c r="L32" s="158">
        <v>1</v>
      </c>
      <c r="M32" s="171">
        <v>1</v>
      </c>
      <c r="N32" s="160">
        <v>3</v>
      </c>
    </row>
    <row r="33" spans="2:14" ht="15">
      <c r="B33" s="73"/>
      <c r="C33" s="73"/>
      <c r="D33" s="82"/>
      <c r="E33" s="92">
        <v>4</v>
      </c>
      <c r="F33" s="156">
        <v>0</v>
      </c>
      <c r="G33" s="156"/>
      <c r="H33" s="157">
        <v>0</v>
      </c>
      <c r="I33" s="156"/>
      <c r="J33" s="157">
        <v>0</v>
      </c>
      <c r="K33" s="162"/>
      <c r="L33" s="158">
        <v>1</v>
      </c>
      <c r="M33" s="171">
        <v>1</v>
      </c>
      <c r="N33" s="160">
        <v>1</v>
      </c>
    </row>
    <row r="34" spans="2:14" ht="15">
      <c r="B34" s="73"/>
      <c r="C34" s="73" t="s">
        <v>1</v>
      </c>
      <c r="D34" s="82"/>
      <c r="E34" s="92">
        <v>3</v>
      </c>
      <c r="F34" s="156"/>
      <c r="G34" s="156">
        <v>15</v>
      </c>
      <c r="H34" s="157">
        <v>15</v>
      </c>
      <c r="I34" s="156"/>
      <c r="J34" s="157">
        <v>15</v>
      </c>
      <c r="K34" s="162"/>
      <c r="L34" s="158">
        <v>1</v>
      </c>
      <c r="M34" s="171">
        <v>1</v>
      </c>
      <c r="N34" s="160">
        <v>1</v>
      </c>
    </row>
    <row r="35" spans="2:14" ht="15">
      <c r="B35" s="73"/>
      <c r="C35" s="73"/>
      <c r="D35" s="82"/>
      <c r="E35" s="92">
        <v>2</v>
      </c>
      <c r="F35" s="156"/>
      <c r="G35" s="156">
        <v>11</v>
      </c>
      <c r="H35" s="157">
        <v>11</v>
      </c>
      <c r="I35" s="156"/>
      <c r="J35" s="157">
        <v>11</v>
      </c>
      <c r="K35" s="162"/>
      <c r="L35" s="158"/>
      <c r="M35" s="171">
        <v>0</v>
      </c>
      <c r="N35" s="161"/>
    </row>
    <row r="36" spans="2:14">
      <c r="B36" s="78"/>
      <c r="C36" s="78"/>
      <c r="D36" s="82"/>
      <c r="E36" s="79">
        <v>1</v>
      </c>
      <c r="F36" s="156"/>
      <c r="G36" s="156">
        <v>116</v>
      </c>
      <c r="H36" s="157">
        <v>116</v>
      </c>
      <c r="I36" s="156">
        <v>18</v>
      </c>
      <c r="J36" s="157">
        <v>134</v>
      </c>
      <c r="K36" s="158">
        <v>3</v>
      </c>
      <c r="L36" s="158">
        <v>4</v>
      </c>
      <c r="M36" s="171">
        <v>7</v>
      </c>
      <c r="N36" s="160">
        <v>4</v>
      </c>
    </row>
    <row r="37" spans="2:14" ht="15" customHeight="1">
      <c r="B37" s="435" t="s">
        <v>19</v>
      </c>
      <c r="C37" s="436"/>
      <c r="D37" s="436"/>
      <c r="E37" s="437"/>
      <c r="F37" s="173">
        <v>1011</v>
      </c>
      <c r="G37" s="157">
        <v>142</v>
      </c>
      <c r="H37" s="174">
        <v>1153</v>
      </c>
      <c r="I37" s="157">
        <v>18</v>
      </c>
      <c r="J37" s="168">
        <v>1171</v>
      </c>
      <c r="K37" s="175">
        <v>374</v>
      </c>
      <c r="L37" s="176">
        <v>132</v>
      </c>
      <c r="M37" s="168">
        <v>506</v>
      </c>
      <c r="N37" s="173">
        <v>173</v>
      </c>
    </row>
    <row r="38" spans="2:14" ht="15">
      <c r="B38" s="79"/>
      <c r="C38" s="79"/>
      <c r="D38" s="87"/>
      <c r="E38" s="92">
        <v>13</v>
      </c>
      <c r="F38" s="156">
        <v>5</v>
      </c>
      <c r="G38" s="156"/>
      <c r="H38" s="157">
        <v>5</v>
      </c>
      <c r="I38" s="156"/>
      <c r="J38" s="157">
        <v>5</v>
      </c>
      <c r="K38" s="162"/>
      <c r="L38" s="158">
        <v>5</v>
      </c>
      <c r="M38" s="171">
        <v>5</v>
      </c>
      <c r="N38" s="160">
        <v>5</v>
      </c>
    </row>
    <row r="39" spans="2:14" ht="15">
      <c r="B39" s="73" t="s">
        <v>1</v>
      </c>
      <c r="C39" s="73" t="s">
        <v>0</v>
      </c>
      <c r="D39" s="82" t="s">
        <v>21</v>
      </c>
      <c r="E39" s="92">
        <v>12</v>
      </c>
      <c r="F39" s="156"/>
      <c r="G39" s="156"/>
      <c r="H39" s="157">
        <v>0</v>
      </c>
      <c r="I39" s="156"/>
      <c r="J39" s="157">
        <v>0</v>
      </c>
      <c r="K39" s="162"/>
      <c r="L39" s="158"/>
      <c r="M39" s="171">
        <v>0</v>
      </c>
      <c r="N39" s="161"/>
    </row>
    <row r="40" spans="2:14" ht="15">
      <c r="B40" s="73" t="s">
        <v>10</v>
      </c>
      <c r="C40" s="73"/>
      <c r="D40" s="82" t="s">
        <v>10</v>
      </c>
      <c r="E40" s="92">
        <v>11</v>
      </c>
      <c r="F40" s="156"/>
      <c r="G40" s="156"/>
      <c r="H40" s="157">
        <v>0</v>
      </c>
      <c r="I40" s="156"/>
      <c r="J40" s="157">
        <v>0</v>
      </c>
      <c r="K40" s="162"/>
      <c r="L40" s="158"/>
      <c r="M40" s="171">
        <v>0</v>
      </c>
      <c r="N40" s="161"/>
    </row>
    <row r="41" spans="2:14" ht="15">
      <c r="B41" s="73" t="s">
        <v>11</v>
      </c>
      <c r="C41" s="79"/>
      <c r="D41" s="82" t="s">
        <v>2</v>
      </c>
      <c r="E41" s="92">
        <v>10</v>
      </c>
      <c r="F41" s="156"/>
      <c r="G41" s="156"/>
      <c r="H41" s="157">
        <v>0</v>
      </c>
      <c r="I41" s="156"/>
      <c r="J41" s="157">
        <v>0</v>
      </c>
      <c r="K41" s="162"/>
      <c r="L41" s="158"/>
      <c r="M41" s="171">
        <v>0</v>
      </c>
      <c r="N41" s="161"/>
    </row>
    <row r="42" spans="2:14" ht="15">
      <c r="B42" s="73" t="s">
        <v>4</v>
      </c>
      <c r="C42" s="73"/>
      <c r="D42" s="82" t="s">
        <v>27</v>
      </c>
      <c r="E42" s="92">
        <v>9</v>
      </c>
      <c r="F42" s="156"/>
      <c r="G42" s="156"/>
      <c r="H42" s="157">
        <v>0</v>
      </c>
      <c r="I42" s="156"/>
      <c r="J42" s="157">
        <v>0</v>
      </c>
      <c r="K42" s="162"/>
      <c r="L42" s="158"/>
      <c r="M42" s="171">
        <v>0</v>
      </c>
      <c r="N42" s="161"/>
    </row>
    <row r="43" spans="2:14" ht="15">
      <c r="B43" s="73" t="s">
        <v>3</v>
      </c>
      <c r="C43" s="73" t="s">
        <v>5</v>
      </c>
      <c r="D43" s="82" t="s">
        <v>1</v>
      </c>
      <c r="E43" s="92">
        <v>8</v>
      </c>
      <c r="F43" s="156"/>
      <c r="G43" s="156"/>
      <c r="H43" s="157">
        <v>0</v>
      </c>
      <c r="I43" s="156"/>
      <c r="J43" s="157">
        <v>0</v>
      </c>
      <c r="K43" s="162"/>
      <c r="L43" s="158"/>
      <c r="M43" s="171">
        <v>0</v>
      </c>
      <c r="N43" s="161"/>
    </row>
    <row r="44" spans="2:14" ht="15">
      <c r="B44" s="73" t="s">
        <v>4</v>
      </c>
      <c r="C44" s="73"/>
      <c r="D44" s="82" t="s">
        <v>26</v>
      </c>
      <c r="E44" s="92">
        <v>7</v>
      </c>
      <c r="F44" s="156"/>
      <c r="G44" s="156"/>
      <c r="H44" s="157">
        <v>0</v>
      </c>
      <c r="I44" s="156"/>
      <c r="J44" s="157">
        <v>0</v>
      </c>
      <c r="K44" s="162"/>
      <c r="L44" s="158"/>
      <c r="M44" s="171">
        <v>0</v>
      </c>
      <c r="N44" s="161"/>
    </row>
    <row r="45" spans="2:14" ht="15">
      <c r="B45" s="73" t="s">
        <v>1</v>
      </c>
      <c r="C45" s="73"/>
      <c r="D45" s="82" t="s">
        <v>22</v>
      </c>
      <c r="E45" s="92">
        <v>6</v>
      </c>
      <c r="F45" s="156"/>
      <c r="G45" s="156"/>
      <c r="H45" s="157">
        <v>0</v>
      </c>
      <c r="I45" s="156"/>
      <c r="J45" s="157">
        <v>0</v>
      </c>
      <c r="K45" s="162"/>
      <c r="L45" s="158"/>
      <c r="M45" s="171">
        <v>0</v>
      </c>
      <c r="N45" s="161"/>
    </row>
    <row r="46" spans="2:14" ht="15">
      <c r="B46" s="73" t="s">
        <v>12</v>
      </c>
      <c r="C46" s="79"/>
      <c r="D46" s="82" t="s">
        <v>2</v>
      </c>
      <c r="E46" s="92">
        <v>5</v>
      </c>
      <c r="F46" s="156"/>
      <c r="G46" s="156"/>
      <c r="H46" s="157">
        <v>0</v>
      </c>
      <c r="I46" s="156"/>
      <c r="J46" s="157">
        <v>0</v>
      </c>
      <c r="K46" s="162"/>
      <c r="L46" s="158"/>
      <c r="M46" s="171">
        <v>0</v>
      </c>
      <c r="N46" s="161"/>
    </row>
    <row r="47" spans="2:14" ht="15">
      <c r="B47" s="73"/>
      <c r="C47" s="73"/>
      <c r="D47" s="82" t="s">
        <v>7</v>
      </c>
      <c r="E47" s="92">
        <v>4</v>
      </c>
      <c r="F47" s="156"/>
      <c r="G47" s="156"/>
      <c r="H47" s="157">
        <v>0</v>
      </c>
      <c r="I47" s="156"/>
      <c r="J47" s="157">
        <v>0</v>
      </c>
      <c r="K47" s="162"/>
      <c r="L47" s="158">
        <v>1</v>
      </c>
      <c r="M47" s="171">
        <v>1</v>
      </c>
      <c r="N47" s="160">
        <v>1</v>
      </c>
    </row>
    <row r="48" spans="2:14" ht="15">
      <c r="B48" s="73"/>
      <c r="C48" s="73" t="s">
        <v>1</v>
      </c>
      <c r="D48" s="82" t="s">
        <v>1</v>
      </c>
      <c r="E48" s="92">
        <v>3</v>
      </c>
      <c r="F48" s="156"/>
      <c r="G48" s="156"/>
      <c r="H48" s="157">
        <v>0</v>
      </c>
      <c r="I48" s="156"/>
      <c r="J48" s="157">
        <v>0</v>
      </c>
      <c r="K48" s="162"/>
      <c r="L48" s="158"/>
      <c r="M48" s="171">
        <v>0</v>
      </c>
      <c r="N48" s="161"/>
    </row>
    <row r="49" spans="2:14" ht="15">
      <c r="B49" s="73"/>
      <c r="C49" s="73"/>
      <c r="D49" s="82" t="s">
        <v>3</v>
      </c>
      <c r="E49" s="92">
        <v>2</v>
      </c>
      <c r="F49" s="156"/>
      <c r="G49" s="156"/>
      <c r="H49" s="157">
        <v>0</v>
      </c>
      <c r="I49" s="156"/>
      <c r="J49" s="157">
        <v>0</v>
      </c>
      <c r="K49" s="162"/>
      <c r="L49" s="158"/>
      <c r="M49" s="171">
        <v>0</v>
      </c>
      <c r="N49" s="161"/>
    </row>
    <row r="50" spans="2:14" ht="15">
      <c r="B50" s="78"/>
      <c r="C50" s="82"/>
      <c r="D50" s="78"/>
      <c r="E50" s="79">
        <v>1</v>
      </c>
      <c r="F50" s="156"/>
      <c r="G50" s="156"/>
      <c r="H50" s="177">
        <v>0</v>
      </c>
      <c r="I50" s="156"/>
      <c r="J50" s="177">
        <v>0</v>
      </c>
      <c r="K50" s="162"/>
      <c r="L50" s="158"/>
      <c r="M50" s="178">
        <v>0</v>
      </c>
      <c r="N50" s="161"/>
    </row>
    <row r="51" spans="2:14" ht="15" customHeight="1">
      <c r="B51" s="435" t="s">
        <v>20</v>
      </c>
      <c r="C51" s="436"/>
      <c r="D51" s="436"/>
      <c r="E51" s="437"/>
      <c r="F51" s="157">
        <v>5</v>
      </c>
      <c r="G51" s="157">
        <v>0</v>
      </c>
      <c r="H51" s="157">
        <v>5</v>
      </c>
      <c r="I51" s="157">
        <v>0</v>
      </c>
      <c r="J51" s="157">
        <v>5</v>
      </c>
      <c r="K51" s="176">
        <v>0</v>
      </c>
      <c r="L51" s="176">
        <v>6</v>
      </c>
      <c r="M51" s="157">
        <v>6</v>
      </c>
      <c r="N51" s="157">
        <v>6</v>
      </c>
    </row>
    <row r="52" spans="2:14" ht="15">
      <c r="B52" s="435" t="s">
        <v>34</v>
      </c>
      <c r="C52" s="436"/>
      <c r="D52" s="436"/>
      <c r="E52" s="437"/>
      <c r="F52" s="156"/>
      <c r="G52" s="156"/>
      <c r="H52" s="156"/>
      <c r="I52" s="156"/>
      <c r="J52" s="156"/>
      <c r="K52" s="179"/>
      <c r="L52" s="180"/>
      <c r="M52" s="156"/>
      <c r="N52" s="156">
        <v>10</v>
      </c>
    </row>
    <row r="53" spans="2:14" ht="15" customHeight="1">
      <c r="B53" s="429" t="s">
        <v>36</v>
      </c>
      <c r="C53" s="430"/>
      <c r="D53" s="430"/>
      <c r="E53" s="431"/>
      <c r="F53" s="181">
        <v>1244</v>
      </c>
      <c r="G53" s="181">
        <v>195</v>
      </c>
      <c r="H53" s="181">
        <v>1735</v>
      </c>
      <c r="I53" s="181">
        <v>19</v>
      </c>
      <c r="J53" s="181">
        <v>1754</v>
      </c>
      <c r="K53" s="182">
        <v>580</v>
      </c>
      <c r="L53" s="182">
        <v>186</v>
      </c>
      <c r="M53" s="181">
        <v>766</v>
      </c>
      <c r="N53" s="181">
        <v>241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F10" sqref="F10: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183" t="s">
        <v>32</v>
      </c>
      <c r="C1" s="184"/>
      <c r="D1" s="184"/>
      <c r="E1" s="184"/>
      <c r="F1" s="184"/>
      <c r="G1" s="185"/>
      <c r="H1" s="185"/>
      <c r="I1" s="186"/>
      <c r="J1" s="49"/>
      <c r="K1" s="49"/>
      <c r="L1" s="49"/>
      <c r="M1" s="49"/>
      <c r="N1" s="49"/>
    </row>
    <row r="2" spans="2:14" ht="15">
      <c r="B2" s="187" t="s">
        <v>39</v>
      </c>
      <c r="C2" s="188"/>
      <c r="D2" s="188"/>
      <c r="E2" s="188"/>
      <c r="F2" s="189" t="s">
        <v>56</v>
      </c>
      <c r="G2" s="188"/>
      <c r="H2" s="190"/>
      <c r="I2" s="191"/>
      <c r="J2" s="49"/>
      <c r="K2" s="49"/>
      <c r="L2" s="49"/>
      <c r="M2" s="49"/>
      <c r="N2" s="49"/>
    </row>
    <row r="3" spans="2:14">
      <c r="B3" s="187" t="s">
        <v>40</v>
      </c>
      <c r="C3" s="455" t="s">
        <v>45</v>
      </c>
      <c r="D3" s="455"/>
      <c r="E3" s="455"/>
      <c r="F3" s="455"/>
      <c r="G3" s="455"/>
      <c r="H3" s="455"/>
      <c r="I3" s="456"/>
    </row>
    <row r="4" spans="2:14">
      <c r="B4" s="192" t="s">
        <v>41</v>
      </c>
      <c r="C4" s="193"/>
      <c r="D4" s="194">
        <v>45291</v>
      </c>
      <c r="E4" s="195"/>
      <c r="F4" s="195"/>
      <c r="G4" s="196"/>
      <c r="H4" s="196"/>
      <c r="I4" s="197"/>
    </row>
    <row r="5" spans="2:14">
      <c r="B5" s="440" t="s">
        <v>24</v>
      </c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441" t="s">
        <v>37</v>
      </c>
      <c r="C7" s="442"/>
      <c r="D7" s="442"/>
      <c r="E7" s="443"/>
      <c r="F7" s="450" t="s">
        <v>33</v>
      </c>
      <c r="G7" s="451"/>
      <c r="H7" s="451"/>
      <c r="I7" s="451"/>
      <c r="J7" s="452"/>
      <c r="K7" s="450" t="s">
        <v>28</v>
      </c>
      <c r="L7" s="451"/>
      <c r="M7" s="451"/>
      <c r="N7" s="452"/>
    </row>
    <row r="8" spans="2:14" ht="15" customHeight="1">
      <c r="B8" s="444"/>
      <c r="C8" s="445"/>
      <c r="D8" s="445"/>
      <c r="E8" s="446"/>
      <c r="F8" s="450" t="s">
        <v>13</v>
      </c>
      <c r="G8" s="451"/>
      <c r="H8" s="452"/>
      <c r="I8" s="432" t="s">
        <v>14</v>
      </c>
      <c r="J8" s="432" t="s">
        <v>15</v>
      </c>
      <c r="K8" s="432" t="s">
        <v>30</v>
      </c>
      <c r="L8" s="432" t="s">
        <v>31</v>
      </c>
      <c r="M8" s="432" t="s">
        <v>15</v>
      </c>
      <c r="N8" s="432" t="s">
        <v>29</v>
      </c>
    </row>
    <row r="9" spans="2:14" ht="24">
      <c r="B9" s="447"/>
      <c r="C9" s="448"/>
      <c r="D9" s="448"/>
      <c r="E9" s="449"/>
      <c r="F9" s="91" t="s">
        <v>16</v>
      </c>
      <c r="G9" s="91" t="s">
        <v>17</v>
      </c>
      <c r="H9" s="91" t="s">
        <v>23</v>
      </c>
      <c r="I9" s="457"/>
      <c r="J9" s="457"/>
      <c r="K9" s="434"/>
      <c r="L9" s="434"/>
      <c r="M9" s="433"/>
      <c r="N9" s="434"/>
    </row>
    <row r="10" spans="2:14">
      <c r="B10" s="64"/>
      <c r="C10" s="65"/>
      <c r="D10" s="66"/>
      <c r="E10" s="67">
        <v>13</v>
      </c>
      <c r="F10" s="70">
        <v>249</v>
      </c>
      <c r="G10" s="70">
        <v>0</v>
      </c>
      <c r="H10" s="198">
        <f>F10+G10</f>
        <v>249</v>
      </c>
      <c r="I10" s="70">
        <v>0</v>
      </c>
      <c r="J10" s="198">
        <f>H10+I10</f>
        <v>249</v>
      </c>
      <c r="K10" s="199">
        <v>153</v>
      </c>
      <c r="L10" s="200">
        <v>24</v>
      </c>
      <c r="M10" s="201">
        <f t="shared" ref="M10:M12" si="0">K10+L10</f>
        <v>177</v>
      </c>
      <c r="N10" s="199">
        <v>28</v>
      </c>
    </row>
    <row r="11" spans="2:14">
      <c r="B11" s="73" t="s">
        <v>1</v>
      </c>
      <c r="C11" s="74" t="s">
        <v>0</v>
      </c>
      <c r="D11" s="66"/>
      <c r="E11" s="92">
        <v>12</v>
      </c>
      <c r="F11" s="70">
        <v>22</v>
      </c>
      <c r="G11" s="70">
        <v>0</v>
      </c>
      <c r="H11" s="198">
        <f t="shared" ref="H11:H22" si="1">F11+G11</f>
        <v>22</v>
      </c>
      <c r="I11" s="70">
        <v>0</v>
      </c>
      <c r="J11" s="198">
        <f t="shared" ref="J11:J50" si="2">H11+I11</f>
        <v>22</v>
      </c>
      <c r="K11" s="202">
        <v>2</v>
      </c>
      <c r="L11" s="203">
        <v>5</v>
      </c>
      <c r="M11" s="201">
        <f t="shared" si="0"/>
        <v>7</v>
      </c>
      <c r="N11" s="202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70">
        <v>31</v>
      </c>
      <c r="G12" s="70">
        <v>0</v>
      </c>
      <c r="H12" s="198">
        <f t="shared" si="1"/>
        <v>31</v>
      </c>
      <c r="I12" s="70">
        <v>0</v>
      </c>
      <c r="J12" s="198">
        <f t="shared" si="2"/>
        <v>31</v>
      </c>
      <c r="K12" s="202">
        <v>2</v>
      </c>
      <c r="L12" s="204">
        <v>0</v>
      </c>
      <c r="M12" s="201">
        <f t="shared" si="0"/>
        <v>2</v>
      </c>
      <c r="N12" s="205">
        <v>0</v>
      </c>
    </row>
    <row r="13" spans="2:14">
      <c r="B13" s="73" t="s">
        <v>1</v>
      </c>
      <c r="C13" s="74"/>
      <c r="D13" s="77" t="s">
        <v>10</v>
      </c>
      <c r="E13" s="92">
        <v>10</v>
      </c>
      <c r="F13" s="70">
        <v>4</v>
      </c>
      <c r="G13" s="70">
        <v>0</v>
      </c>
      <c r="H13" s="198">
        <f t="shared" si="1"/>
        <v>4</v>
      </c>
      <c r="I13" s="70">
        <v>0</v>
      </c>
      <c r="J13" s="198">
        <f t="shared" si="2"/>
        <v>4</v>
      </c>
      <c r="K13" s="205">
        <v>0</v>
      </c>
      <c r="L13" s="204">
        <v>0</v>
      </c>
      <c r="M13" s="201">
        <f>K13+L13</f>
        <v>0</v>
      </c>
      <c r="N13" s="205">
        <v>0</v>
      </c>
    </row>
    <row r="14" spans="2:14">
      <c r="B14" s="73" t="s">
        <v>3</v>
      </c>
      <c r="C14" s="74"/>
      <c r="D14" s="77" t="s">
        <v>25</v>
      </c>
      <c r="E14" s="92">
        <v>9</v>
      </c>
      <c r="F14" s="70">
        <v>2</v>
      </c>
      <c r="G14" s="70">
        <v>0</v>
      </c>
      <c r="H14" s="198">
        <f t="shared" si="1"/>
        <v>2</v>
      </c>
      <c r="I14" s="70">
        <v>0</v>
      </c>
      <c r="J14" s="198">
        <f t="shared" si="2"/>
        <v>2</v>
      </c>
      <c r="K14" s="202">
        <v>1</v>
      </c>
      <c r="L14" s="204">
        <v>0</v>
      </c>
      <c r="M14" s="201">
        <f t="shared" ref="M14:M22" si="3">K14+L14</f>
        <v>1</v>
      </c>
      <c r="N14" s="205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70">
        <v>0</v>
      </c>
      <c r="G15" s="70">
        <v>0</v>
      </c>
      <c r="H15" s="198">
        <f t="shared" si="1"/>
        <v>0</v>
      </c>
      <c r="I15" s="70">
        <v>0</v>
      </c>
      <c r="J15" s="198">
        <f t="shared" si="2"/>
        <v>0</v>
      </c>
      <c r="K15" s="205">
        <v>0</v>
      </c>
      <c r="L15" s="204">
        <v>0</v>
      </c>
      <c r="M15" s="201">
        <f t="shared" si="3"/>
        <v>0</v>
      </c>
      <c r="N15" s="205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70">
        <v>2</v>
      </c>
      <c r="G16" s="70">
        <v>0</v>
      </c>
      <c r="H16" s="198">
        <f t="shared" si="1"/>
        <v>2</v>
      </c>
      <c r="I16" s="70">
        <v>0</v>
      </c>
      <c r="J16" s="198">
        <f t="shared" si="2"/>
        <v>2</v>
      </c>
      <c r="K16" s="205">
        <v>0</v>
      </c>
      <c r="L16" s="203">
        <v>1</v>
      </c>
      <c r="M16" s="201">
        <f t="shared" si="3"/>
        <v>1</v>
      </c>
      <c r="N16" s="202">
        <v>1</v>
      </c>
    </row>
    <row r="17" spans="2:14">
      <c r="B17" s="73" t="s">
        <v>7</v>
      </c>
      <c r="C17" s="76"/>
      <c r="D17" s="77" t="s">
        <v>4</v>
      </c>
      <c r="E17" s="92">
        <v>6</v>
      </c>
      <c r="F17" s="70">
        <v>3</v>
      </c>
      <c r="G17" s="70">
        <v>0</v>
      </c>
      <c r="H17" s="198">
        <f t="shared" si="1"/>
        <v>3</v>
      </c>
      <c r="I17" s="70">
        <v>0</v>
      </c>
      <c r="J17" s="198">
        <f t="shared" si="2"/>
        <v>3</v>
      </c>
      <c r="K17" s="202">
        <v>1</v>
      </c>
      <c r="L17" s="204">
        <v>0</v>
      </c>
      <c r="M17" s="201">
        <f t="shared" si="3"/>
        <v>1</v>
      </c>
      <c r="N17" s="205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70">
        <v>2</v>
      </c>
      <c r="G18" s="70">
        <v>0</v>
      </c>
      <c r="H18" s="198">
        <f t="shared" si="1"/>
        <v>2</v>
      </c>
      <c r="I18" s="70">
        <v>0</v>
      </c>
      <c r="J18" s="198">
        <f t="shared" si="2"/>
        <v>2</v>
      </c>
      <c r="K18" s="202">
        <v>1</v>
      </c>
      <c r="L18" s="204">
        <v>0</v>
      </c>
      <c r="M18" s="201">
        <f t="shared" si="3"/>
        <v>1</v>
      </c>
      <c r="N18" s="205">
        <v>0</v>
      </c>
    </row>
    <row r="19" spans="2:14">
      <c r="B19" s="73"/>
      <c r="C19" s="74"/>
      <c r="D19" s="77" t="s">
        <v>12</v>
      </c>
      <c r="E19" s="92">
        <v>4</v>
      </c>
      <c r="F19" s="70">
        <v>1</v>
      </c>
      <c r="G19" s="70">
        <v>0</v>
      </c>
      <c r="H19" s="198">
        <f t="shared" si="1"/>
        <v>1</v>
      </c>
      <c r="I19" s="70">
        <v>0</v>
      </c>
      <c r="J19" s="198">
        <f t="shared" si="2"/>
        <v>1</v>
      </c>
      <c r="K19" s="205">
        <v>0</v>
      </c>
      <c r="L19" s="204">
        <v>0</v>
      </c>
      <c r="M19" s="201">
        <f t="shared" si="3"/>
        <v>0</v>
      </c>
      <c r="N19" s="205">
        <v>0</v>
      </c>
    </row>
    <row r="20" spans="2:14">
      <c r="B20" s="73"/>
      <c r="C20" s="74" t="s">
        <v>1</v>
      </c>
      <c r="D20" s="66"/>
      <c r="E20" s="92">
        <v>3</v>
      </c>
      <c r="F20" s="70">
        <v>0</v>
      </c>
      <c r="G20" s="70">
        <v>14</v>
      </c>
      <c r="H20" s="198">
        <f t="shared" si="1"/>
        <v>14</v>
      </c>
      <c r="I20" s="70">
        <v>0</v>
      </c>
      <c r="J20" s="198">
        <f t="shared" si="2"/>
        <v>14</v>
      </c>
      <c r="K20" s="205">
        <v>0</v>
      </c>
      <c r="L20" s="204">
        <v>0</v>
      </c>
      <c r="M20" s="201">
        <f t="shared" si="3"/>
        <v>0</v>
      </c>
      <c r="N20" s="205">
        <v>0</v>
      </c>
    </row>
    <row r="21" spans="2:14">
      <c r="B21" s="73"/>
      <c r="C21" s="74"/>
      <c r="D21" s="66"/>
      <c r="E21" s="92">
        <v>2</v>
      </c>
      <c r="F21" s="70">
        <v>0</v>
      </c>
      <c r="G21" s="70">
        <v>11</v>
      </c>
      <c r="H21" s="198">
        <f t="shared" si="1"/>
        <v>11</v>
      </c>
      <c r="I21" s="70">
        <v>0</v>
      </c>
      <c r="J21" s="198">
        <f t="shared" si="2"/>
        <v>11</v>
      </c>
      <c r="K21" s="205">
        <v>0</v>
      </c>
      <c r="L21" s="204">
        <v>0</v>
      </c>
      <c r="M21" s="201">
        <f t="shared" si="3"/>
        <v>0</v>
      </c>
      <c r="N21" s="205">
        <v>0</v>
      </c>
    </row>
    <row r="22" spans="2:14">
      <c r="B22" s="78"/>
      <c r="C22" s="76"/>
      <c r="D22" s="66"/>
      <c r="E22" s="79">
        <v>1</v>
      </c>
      <c r="F22" s="70">
        <v>0</v>
      </c>
      <c r="G22" s="70">
        <v>7</v>
      </c>
      <c r="H22" s="198">
        <f t="shared" si="1"/>
        <v>7</v>
      </c>
      <c r="I22" s="70">
        <v>6</v>
      </c>
      <c r="J22" s="198">
        <f t="shared" si="2"/>
        <v>13</v>
      </c>
      <c r="K22" s="205">
        <v>0</v>
      </c>
      <c r="L22" s="204">
        <v>0</v>
      </c>
      <c r="M22" s="201">
        <f t="shared" si="3"/>
        <v>0</v>
      </c>
      <c r="N22" s="205">
        <v>0</v>
      </c>
    </row>
    <row r="23" spans="2:14" ht="15" customHeight="1">
      <c r="B23" s="435" t="s">
        <v>18</v>
      </c>
      <c r="C23" s="436"/>
      <c r="D23" s="436"/>
      <c r="E23" s="437"/>
      <c r="F23" s="198">
        <f>SUM(F10:F22)</f>
        <v>316</v>
      </c>
      <c r="G23" s="198">
        <f>SUM(G10:G22)</f>
        <v>32</v>
      </c>
      <c r="H23" s="206">
        <f>SUM(H10:H22)</f>
        <v>348</v>
      </c>
      <c r="I23" s="198">
        <f t="shared" ref="I23:N23" si="4">SUM(I10:I22)</f>
        <v>6</v>
      </c>
      <c r="J23" s="206">
        <f>SUM(J10:J22)</f>
        <v>354</v>
      </c>
      <c r="K23" s="207">
        <f>SUM(K10:K22)</f>
        <v>160</v>
      </c>
      <c r="L23" s="207">
        <f>SUM(L10:L22)</f>
        <v>30</v>
      </c>
      <c r="M23" s="198">
        <f t="shared" si="4"/>
        <v>190</v>
      </c>
      <c r="N23" s="198">
        <f t="shared" si="4"/>
        <v>38</v>
      </c>
    </row>
    <row r="24" spans="2:14">
      <c r="B24" s="73"/>
      <c r="C24" s="73"/>
      <c r="D24" s="82"/>
      <c r="E24" s="78">
        <v>13</v>
      </c>
      <c r="F24" s="70">
        <v>401</v>
      </c>
      <c r="G24" s="70">
        <v>0</v>
      </c>
      <c r="H24" s="198">
        <f>F24+G24</f>
        <v>401</v>
      </c>
      <c r="I24" s="70">
        <v>0</v>
      </c>
      <c r="J24" s="198">
        <f t="shared" si="2"/>
        <v>401</v>
      </c>
      <c r="K24" s="199">
        <v>157</v>
      </c>
      <c r="L24" s="200">
        <v>36</v>
      </c>
      <c r="M24" s="208">
        <f t="shared" ref="M24:M36" si="5">K24+L24</f>
        <v>193</v>
      </c>
      <c r="N24" s="199">
        <v>42</v>
      </c>
    </row>
    <row r="25" spans="2:14">
      <c r="B25" s="73"/>
      <c r="C25" s="73" t="s">
        <v>0</v>
      </c>
      <c r="D25" s="82"/>
      <c r="E25" s="92">
        <v>12</v>
      </c>
      <c r="F25" s="70">
        <v>15</v>
      </c>
      <c r="G25" s="70">
        <v>0</v>
      </c>
      <c r="H25" s="198">
        <f t="shared" ref="H25:H50" si="6">F25+G25</f>
        <v>15</v>
      </c>
      <c r="I25" s="70">
        <v>0</v>
      </c>
      <c r="J25" s="198">
        <f t="shared" si="2"/>
        <v>15</v>
      </c>
      <c r="K25" s="202">
        <v>1</v>
      </c>
      <c r="L25" s="204">
        <v>0</v>
      </c>
      <c r="M25" s="208">
        <f t="shared" si="5"/>
        <v>1</v>
      </c>
      <c r="N25" s="205">
        <v>0</v>
      </c>
    </row>
    <row r="26" spans="2:14">
      <c r="B26" s="73" t="s">
        <v>7</v>
      </c>
      <c r="C26" s="78"/>
      <c r="D26" s="82"/>
      <c r="E26" s="92">
        <v>11</v>
      </c>
      <c r="F26" s="70">
        <v>37</v>
      </c>
      <c r="G26" s="70">
        <v>0</v>
      </c>
      <c r="H26" s="198">
        <f t="shared" si="6"/>
        <v>37</v>
      </c>
      <c r="I26" s="70">
        <v>0</v>
      </c>
      <c r="J26" s="198">
        <f t="shared" si="2"/>
        <v>37</v>
      </c>
      <c r="K26" s="202">
        <v>1</v>
      </c>
      <c r="L26" s="203">
        <v>1</v>
      </c>
      <c r="M26" s="208">
        <f t="shared" si="5"/>
        <v>2</v>
      </c>
      <c r="N26" s="202">
        <v>1</v>
      </c>
    </row>
    <row r="27" spans="2:14">
      <c r="B27" s="73" t="s">
        <v>8</v>
      </c>
      <c r="C27" s="73"/>
      <c r="D27" s="82" t="s">
        <v>26</v>
      </c>
      <c r="E27" s="92">
        <v>10</v>
      </c>
      <c r="F27" s="70">
        <v>8</v>
      </c>
      <c r="G27" s="70">
        <v>0</v>
      </c>
      <c r="H27" s="198">
        <f t="shared" si="6"/>
        <v>8</v>
      </c>
      <c r="I27" s="70">
        <v>0</v>
      </c>
      <c r="J27" s="198">
        <f t="shared" si="2"/>
        <v>8</v>
      </c>
      <c r="K27" s="202">
        <v>2</v>
      </c>
      <c r="L27" s="203">
        <v>1</v>
      </c>
      <c r="M27" s="208">
        <f t="shared" si="5"/>
        <v>3</v>
      </c>
      <c r="N27" s="202">
        <v>2</v>
      </c>
    </row>
    <row r="28" spans="2:14">
      <c r="B28" s="73" t="s">
        <v>0</v>
      </c>
      <c r="C28" s="73"/>
      <c r="D28" s="82" t="s">
        <v>8</v>
      </c>
      <c r="E28" s="92">
        <v>9</v>
      </c>
      <c r="F28" s="70">
        <v>2</v>
      </c>
      <c r="G28" s="70">
        <v>0</v>
      </c>
      <c r="H28" s="198">
        <f t="shared" si="6"/>
        <v>2</v>
      </c>
      <c r="I28" s="70">
        <v>0</v>
      </c>
      <c r="J28" s="198">
        <f t="shared" si="2"/>
        <v>2</v>
      </c>
      <c r="K28" s="202">
        <v>1</v>
      </c>
      <c r="L28" s="204">
        <v>0</v>
      </c>
      <c r="M28" s="208">
        <f t="shared" si="5"/>
        <v>1</v>
      </c>
      <c r="N28" s="205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70">
        <v>0</v>
      </c>
      <c r="G29" s="70">
        <v>0</v>
      </c>
      <c r="H29" s="198">
        <f t="shared" si="6"/>
        <v>0</v>
      </c>
      <c r="I29" s="70">
        <v>0</v>
      </c>
      <c r="J29" s="198">
        <f t="shared" si="2"/>
        <v>0</v>
      </c>
      <c r="K29" s="205">
        <v>0</v>
      </c>
      <c r="L29" s="204">
        <v>0</v>
      </c>
      <c r="M29" s="208">
        <f t="shared" si="5"/>
        <v>0</v>
      </c>
      <c r="N29" s="205">
        <v>0</v>
      </c>
    </row>
    <row r="30" spans="2:14">
      <c r="B30" s="73" t="s">
        <v>4</v>
      </c>
      <c r="C30" s="73"/>
      <c r="D30" s="82" t="s">
        <v>4</v>
      </c>
      <c r="E30" s="92">
        <v>7</v>
      </c>
      <c r="F30" s="70">
        <v>0</v>
      </c>
      <c r="G30" s="70">
        <v>0</v>
      </c>
      <c r="H30" s="198">
        <f t="shared" si="6"/>
        <v>0</v>
      </c>
      <c r="I30" s="70">
        <v>0</v>
      </c>
      <c r="J30" s="198">
        <f t="shared" si="2"/>
        <v>0</v>
      </c>
      <c r="K30" s="205">
        <v>0</v>
      </c>
      <c r="L30" s="203">
        <v>2</v>
      </c>
      <c r="M30" s="208">
        <f t="shared" si="5"/>
        <v>2</v>
      </c>
      <c r="N30" s="202">
        <v>3</v>
      </c>
    </row>
    <row r="31" spans="2:14">
      <c r="B31" s="73" t="s">
        <v>0</v>
      </c>
      <c r="C31" s="73"/>
      <c r="D31" s="82" t="s">
        <v>9</v>
      </c>
      <c r="E31" s="92">
        <v>6</v>
      </c>
      <c r="F31" s="70">
        <v>4</v>
      </c>
      <c r="G31" s="70">
        <v>0</v>
      </c>
      <c r="H31" s="198">
        <f t="shared" si="6"/>
        <v>4</v>
      </c>
      <c r="I31" s="70">
        <v>0</v>
      </c>
      <c r="J31" s="198">
        <f t="shared" si="2"/>
        <v>4</v>
      </c>
      <c r="K31" s="202">
        <v>1</v>
      </c>
      <c r="L31" s="203">
        <v>1</v>
      </c>
      <c r="M31" s="208">
        <f t="shared" si="5"/>
        <v>2</v>
      </c>
      <c r="N31" s="202">
        <v>2</v>
      </c>
    </row>
    <row r="32" spans="2:14">
      <c r="B32" s="73" t="s">
        <v>9</v>
      </c>
      <c r="C32" s="79"/>
      <c r="D32" s="82"/>
      <c r="E32" s="92">
        <v>5</v>
      </c>
      <c r="F32" s="70">
        <v>2</v>
      </c>
      <c r="G32" s="70">
        <v>0</v>
      </c>
      <c r="H32" s="198">
        <f t="shared" si="6"/>
        <v>2</v>
      </c>
      <c r="I32" s="70">
        <v>0</v>
      </c>
      <c r="J32" s="198">
        <f t="shared" si="2"/>
        <v>2</v>
      </c>
      <c r="K32" s="205">
        <v>0</v>
      </c>
      <c r="L32" s="204">
        <v>0</v>
      </c>
      <c r="M32" s="208">
        <f t="shared" si="5"/>
        <v>0</v>
      </c>
      <c r="N32" s="205">
        <v>0</v>
      </c>
    </row>
    <row r="33" spans="2:14">
      <c r="B33" s="73"/>
      <c r="C33" s="73"/>
      <c r="D33" s="82"/>
      <c r="E33" s="92">
        <v>4</v>
      </c>
      <c r="F33" s="70">
        <v>1</v>
      </c>
      <c r="G33" s="70">
        <v>0</v>
      </c>
      <c r="H33" s="198">
        <f t="shared" si="6"/>
        <v>1</v>
      </c>
      <c r="I33" s="70">
        <v>0</v>
      </c>
      <c r="J33" s="198">
        <f t="shared" si="2"/>
        <v>1</v>
      </c>
      <c r="K33" s="205">
        <v>0</v>
      </c>
      <c r="L33" s="204">
        <v>0</v>
      </c>
      <c r="M33" s="208">
        <f t="shared" si="5"/>
        <v>0</v>
      </c>
      <c r="N33" s="205">
        <v>0</v>
      </c>
    </row>
    <row r="34" spans="2:14">
      <c r="B34" s="73"/>
      <c r="C34" s="73" t="s">
        <v>1</v>
      </c>
      <c r="D34" s="82"/>
      <c r="E34" s="92">
        <v>3</v>
      </c>
      <c r="F34" s="70">
        <v>0</v>
      </c>
      <c r="G34" s="70">
        <v>8</v>
      </c>
      <c r="H34" s="198">
        <f t="shared" si="6"/>
        <v>8</v>
      </c>
      <c r="I34" s="70">
        <v>0</v>
      </c>
      <c r="J34" s="198">
        <f t="shared" si="2"/>
        <v>8</v>
      </c>
      <c r="K34" s="205">
        <v>0</v>
      </c>
      <c r="L34" s="204">
        <v>0</v>
      </c>
      <c r="M34" s="208">
        <f t="shared" si="5"/>
        <v>0</v>
      </c>
      <c r="N34" s="205">
        <v>0</v>
      </c>
    </row>
    <row r="35" spans="2:14">
      <c r="B35" s="73"/>
      <c r="C35" s="73"/>
      <c r="D35" s="82"/>
      <c r="E35" s="92">
        <v>2</v>
      </c>
      <c r="F35" s="70">
        <v>0</v>
      </c>
      <c r="G35" s="70">
        <v>19</v>
      </c>
      <c r="H35" s="198">
        <f t="shared" si="6"/>
        <v>19</v>
      </c>
      <c r="I35" s="70">
        <v>0</v>
      </c>
      <c r="J35" s="198">
        <f t="shared" si="2"/>
        <v>19</v>
      </c>
      <c r="K35" s="205">
        <v>0</v>
      </c>
      <c r="L35" s="203">
        <v>2</v>
      </c>
      <c r="M35" s="208">
        <f t="shared" si="5"/>
        <v>2</v>
      </c>
      <c r="N35" s="202">
        <v>2</v>
      </c>
    </row>
    <row r="36" spans="2:14">
      <c r="B36" s="78"/>
      <c r="C36" s="78"/>
      <c r="D36" s="82"/>
      <c r="E36" s="79">
        <v>1</v>
      </c>
      <c r="F36" s="70">
        <v>0</v>
      </c>
      <c r="G36" s="70">
        <v>56</v>
      </c>
      <c r="H36" s="198">
        <f t="shared" si="6"/>
        <v>56</v>
      </c>
      <c r="I36" s="70">
        <v>8</v>
      </c>
      <c r="J36" s="198">
        <f>H36+I36</f>
        <v>64</v>
      </c>
      <c r="K36" s="205">
        <v>0</v>
      </c>
      <c r="L36" s="203">
        <v>1</v>
      </c>
      <c r="M36" s="208">
        <f t="shared" si="5"/>
        <v>1</v>
      </c>
      <c r="N36" s="202">
        <v>1</v>
      </c>
    </row>
    <row r="37" spans="2:14" ht="15" customHeight="1">
      <c r="B37" s="435" t="s">
        <v>19</v>
      </c>
      <c r="C37" s="436"/>
      <c r="D37" s="436"/>
      <c r="E37" s="437"/>
      <c r="F37" s="207">
        <f t="shared" ref="F37:N37" si="7">SUM(F24:F36)</f>
        <v>470</v>
      </c>
      <c r="G37" s="198">
        <f t="shared" si="7"/>
        <v>83</v>
      </c>
      <c r="H37" s="209">
        <f t="shared" si="7"/>
        <v>553</v>
      </c>
      <c r="I37" s="210">
        <f t="shared" si="7"/>
        <v>8</v>
      </c>
      <c r="J37" s="206">
        <f t="shared" si="7"/>
        <v>561</v>
      </c>
      <c r="K37" s="207">
        <f t="shared" si="7"/>
        <v>163</v>
      </c>
      <c r="L37" s="198">
        <f t="shared" si="7"/>
        <v>44</v>
      </c>
      <c r="M37" s="206">
        <f t="shared" si="7"/>
        <v>207</v>
      </c>
      <c r="N37" s="207">
        <f t="shared" si="7"/>
        <v>53</v>
      </c>
    </row>
    <row r="38" spans="2:14">
      <c r="B38" s="79"/>
      <c r="C38" s="79"/>
      <c r="D38" s="87"/>
      <c r="E38" s="92">
        <v>13</v>
      </c>
      <c r="F38" s="70">
        <v>2</v>
      </c>
      <c r="G38" s="70">
        <v>0</v>
      </c>
      <c r="H38" s="198">
        <f t="shared" si="6"/>
        <v>2</v>
      </c>
      <c r="I38" s="70">
        <v>0</v>
      </c>
      <c r="J38" s="198">
        <f t="shared" si="2"/>
        <v>2</v>
      </c>
      <c r="K38" s="84">
        <v>0</v>
      </c>
      <c r="L38" s="84">
        <v>0</v>
      </c>
      <c r="M38" s="208">
        <f>K38+L38</f>
        <v>0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>
        <v>0</v>
      </c>
      <c r="G39" s="70">
        <v>0</v>
      </c>
      <c r="H39" s="198">
        <f t="shared" si="6"/>
        <v>0</v>
      </c>
      <c r="I39" s="70">
        <v>0</v>
      </c>
      <c r="J39" s="198">
        <f t="shared" si="2"/>
        <v>0</v>
      </c>
      <c r="K39" s="84">
        <v>0</v>
      </c>
      <c r="L39" s="84">
        <v>1</v>
      </c>
      <c r="M39" s="208">
        <f t="shared" ref="M39:M50" si="8">K39+L39</f>
        <v>1</v>
      </c>
      <c r="N39" s="84">
        <v>1</v>
      </c>
    </row>
    <row r="40" spans="2:14">
      <c r="B40" s="73" t="s">
        <v>10</v>
      </c>
      <c r="C40" s="73"/>
      <c r="D40" s="82" t="s">
        <v>10</v>
      </c>
      <c r="E40" s="92">
        <v>11</v>
      </c>
      <c r="F40" s="70">
        <v>0</v>
      </c>
      <c r="G40" s="70">
        <v>0</v>
      </c>
      <c r="H40" s="198">
        <f t="shared" si="6"/>
        <v>0</v>
      </c>
      <c r="I40" s="70">
        <v>0</v>
      </c>
      <c r="J40" s="198">
        <f t="shared" si="2"/>
        <v>0</v>
      </c>
      <c r="K40" s="84">
        <v>0</v>
      </c>
      <c r="L40" s="84">
        <v>0</v>
      </c>
      <c r="M40" s="208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92">
        <v>10</v>
      </c>
      <c r="F41" s="70">
        <v>0</v>
      </c>
      <c r="G41" s="70">
        <v>0</v>
      </c>
      <c r="H41" s="198">
        <f t="shared" si="6"/>
        <v>0</v>
      </c>
      <c r="I41" s="70">
        <v>0</v>
      </c>
      <c r="J41" s="198">
        <f t="shared" si="2"/>
        <v>0</v>
      </c>
      <c r="K41" s="84">
        <v>0</v>
      </c>
      <c r="L41" s="84">
        <v>0</v>
      </c>
      <c r="M41" s="208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70">
        <v>0</v>
      </c>
      <c r="G42" s="70">
        <v>0</v>
      </c>
      <c r="H42" s="198">
        <f t="shared" si="6"/>
        <v>0</v>
      </c>
      <c r="I42" s="70">
        <v>0</v>
      </c>
      <c r="J42" s="198">
        <f t="shared" si="2"/>
        <v>0</v>
      </c>
      <c r="K42" s="84">
        <v>0</v>
      </c>
      <c r="L42" s="84">
        <v>0</v>
      </c>
      <c r="M42" s="208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>
        <v>0</v>
      </c>
      <c r="G43" s="70">
        <v>0</v>
      </c>
      <c r="H43" s="198">
        <f t="shared" si="6"/>
        <v>0</v>
      </c>
      <c r="I43" s="70">
        <v>0</v>
      </c>
      <c r="J43" s="198">
        <f t="shared" si="2"/>
        <v>0</v>
      </c>
      <c r="K43" s="84">
        <v>0</v>
      </c>
      <c r="L43" s="84">
        <v>0</v>
      </c>
      <c r="M43" s="208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70">
        <v>0</v>
      </c>
      <c r="G44" s="70">
        <v>0</v>
      </c>
      <c r="H44" s="198">
        <f t="shared" si="6"/>
        <v>0</v>
      </c>
      <c r="I44" s="70">
        <v>0</v>
      </c>
      <c r="J44" s="198">
        <f t="shared" si="2"/>
        <v>0</v>
      </c>
      <c r="K44" s="84">
        <v>0</v>
      </c>
      <c r="L44" s="84">
        <v>0</v>
      </c>
      <c r="M44" s="208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70">
        <v>0</v>
      </c>
      <c r="G45" s="70">
        <v>0</v>
      </c>
      <c r="H45" s="198">
        <f t="shared" si="6"/>
        <v>0</v>
      </c>
      <c r="I45" s="70">
        <v>0</v>
      </c>
      <c r="J45" s="198">
        <f t="shared" si="2"/>
        <v>0</v>
      </c>
      <c r="K45" s="84">
        <v>0</v>
      </c>
      <c r="L45" s="84">
        <v>0</v>
      </c>
      <c r="M45" s="208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70">
        <v>0</v>
      </c>
      <c r="G46" s="70">
        <v>0</v>
      </c>
      <c r="H46" s="198">
        <f t="shared" si="6"/>
        <v>0</v>
      </c>
      <c r="I46" s="70">
        <v>0</v>
      </c>
      <c r="J46" s="198">
        <f t="shared" si="2"/>
        <v>0</v>
      </c>
      <c r="K46" s="84">
        <v>0</v>
      </c>
      <c r="L46" s="84">
        <v>0</v>
      </c>
      <c r="M46" s="208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92">
        <v>4</v>
      </c>
      <c r="F47" s="70">
        <v>0</v>
      </c>
      <c r="G47" s="70">
        <v>0</v>
      </c>
      <c r="H47" s="198">
        <f t="shared" si="6"/>
        <v>0</v>
      </c>
      <c r="I47" s="70">
        <v>0</v>
      </c>
      <c r="J47" s="198">
        <f t="shared" si="2"/>
        <v>0</v>
      </c>
      <c r="K47" s="84">
        <v>0</v>
      </c>
      <c r="L47" s="84">
        <v>0</v>
      </c>
      <c r="M47" s="208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70">
        <v>0</v>
      </c>
      <c r="G48" s="70">
        <v>0</v>
      </c>
      <c r="H48" s="198">
        <f t="shared" si="6"/>
        <v>0</v>
      </c>
      <c r="I48" s="70">
        <v>0</v>
      </c>
      <c r="J48" s="198">
        <f t="shared" si="2"/>
        <v>0</v>
      </c>
      <c r="K48" s="84">
        <v>0</v>
      </c>
      <c r="L48" s="84">
        <v>0</v>
      </c>
      <c r="M48" s="208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92">
        <v>2</v>
      </c>
      <c r="F49" s="70">
        <v>0</v>
      </c>
      <c r="G49" s="70">
        <v>0</v>
      </c>
      <c r="H49" s="198">
        <f t="shared" si="6"/>
        <v>0</v>
      </c>
      <c r="I49" s="70">
        <v>0</v>
      </c>
      <c r="J49" s="198">
        <f t="shared" si="2"/>
        <v>0</v>
      </c>
      <c r="K49" s="84">
        <v>0</v>
      </c>
      <c r="L49" s="84">
        <v>0</v>
      </c>
      <c r="M49" s="208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211">
        <f t="shared" si="6"/>
        <v>0</v>
      </c>
      <c r="I50" s="70">
        <v>0</v>
      </c>
      <c r="J50" s="211">
        <f t="shared" si="2"/>
        <v>0</v>
      </c>
      <c r="K50" s="84">
        <v>0</v>
      </c>
      <c r="L50" s="84">
        <v>0</v>
      </c>
      <c r="M50" s="212">
        <f t="shared" si="8"/>
        <v>0</v>
      </c>
      <c r="N50" s="84">
        <v>0</v>
      </c>
    </row>
    <row r="51" spans="2:14" ht="15" customHeight="1">
      <c r="B51" s="435" t="s">
        <v>20</v>
      </c>
      <c r="C51" s="436"/>
      <c r="D51" s="436"/>
      <c r="E51" s="437"/>
      <c r="F51" s="198">
        <f t="shared" ref="F51:N51" si="9">SUM(F38:F50)</f>
        <v>2</v>
      </c>
      <c r="G51" s="198">
        <f t="shared" si="9"/>
        <v>0</v>
      </c>
      <c r="H51" s="198">
        <f t="shared" si="9"/>
        <v>2</v>
      </c>
      <c r="I51" s="198">
        <f t="shared" si="9"/>
        <v>0</v>
      </c>
      <c r="J51" s="198">
        <f t="shared" si="9"/>
        <v>2</v>
      </c>
      <c r="K51" s="198">
        <f t="shared" si="9"/>
        <v>0</v>
      </c>
      <c r="L51" s="198">
        <f t="shared" si="9"/>
        <v>1</v>
      </c>
      <c r="M51" s="198">
        <f t="shared" si="9"/>
        <v>1</v>
      </c>
      <c r="N51" s="198">
        <f t="shared" si="9"/>
        <v>1</v>
      </c>
    </row>
    <row r="52" spans="2:14">
      <c r="B52" s="435" t="s">
        <v>34</v>
      </c>
      <c r="C52" s="436"/>
      <c r="D52" s="436"/>
      <c r="E52" s="437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429" t="s">
        <v>36</v>
      </c>
      <c r="C53" s="430"/>
      <c r="D53" s="430"/>
      <c r="E53" s="431"/>
      <c r="F53" s="213">
        <f>+F23+F37+F51+F52</f>
        <v>788</v>
      </c>
      <c r="G53" s="213">
        <f t="shared" ref="G53:J53" si="10">+G23+G37+G51+G52</f>
        <v>115</v>
      </c>
      <c r="H53" s="213">
        <f t="shared" si="10"/>
        <v>903</v>
      </c>
      <c r="I53" s="213">
        <f t="shared" si="10"/>
        <v>14</v>
      </c>
      <c r="J53" s="213">
        <f t="shared" si="10"/>
        <v>917</v>
      </c>
      <c r="K53" s="213">
        <f>+K23+K37+K51+K52</f>
        <v>323</v>
      </c>
      <c r="L53" s="213">
        <f t="shared" ref="L53:N53" si="11">+L23+L37+L51+L52</f>
        <v>75</v>
      </c>
      <c r="M53" s="213">
        <f t="shared" si="11"/>
        <v>398</v>
      </c>
      <c r="N53" s="213">
        <f t="shared" si="11"/>
        <v>92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B53:E53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J52 K37:L52 M10:M52 K23:L23 N23 N37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2024-01-25T16:33:33Z</dcterms:modified>
</cp:coreProperties>
</file>