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57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2">'TRT1'!$A$1:$H$28</definedName>
    <definedName name="_xlnm.Print_Area" localSheetId="11">'TRT10'!$A$1:$H$28</definedName>
    <definedName name="_xlnm.Print_Area" localSheetId="12">'TRT11'!$A$1:$H$28</definedName>
    <definedName name="_xlnm.Print_Area" localSheetId="13">'TRT12'!$A$1:$H$28</definedName>
    <definedName name="_xlnm.Print_Area" localSheetId="14">'TRT13'!$A$1:$H$28</definedName>
    <definedName name="_xlnm.Print_Area" localSheetId="15">'TRT14'!$A$1:$H$28</definedName>
    <definedName name="_xlnm.Print_Area" localSheetId="16">'TRT15'!$A$1:$H$28</definedName>
    <definedName name="_xlnm.Print_Area" localSheetId="17">'TRT16'!$A$1:$H$28</definedName>
    <definedName name="_xlnm.Print_Area" localSheetId="18">'TRT17'!$A$1:$H$28</definedName>
    <definedName name="_xlnm.Print_Area" localSheetId="19">'TRT18'!$A$1:$H$28</definedName>
    <definedName name="_xlnm.Print_Area" localSheetId="20">'TRT19'!$A$1:$H$28</definedName>
    <definedName name="_xlnm.Print_Area" localSheetId="3">'TRT2'!$A$1:$H$28</definedName>
    <definedName name="_xlnm.Print_Area" localSheetId="21">'TRT20'!$A$1:$H$28</definedName>
    <definedName name="_xlnm.Print_Area" localSheetId="22">'TRT21'!$A$1:$H$28</definedName>
    <definedName name="_xlnm.Print_Area" localSheetId="23">'TRT22'!$A$1:$H$28</definedName>
    <definedName name="_xlnm.Print_Area" localSheetId="24">'TRT23'!$A$1:$H$28</definedName>
    <definedName name="_xlnm.Print_Area" localSheetId="25">'TRT24'!$A$1:$H$28</definedName>
    <definedName name="_xlnm.Print_Area" localSheetId="4">'TRT3'!$A$1:$H$28</definedName>
    <definedName name="_xlnm.Print_Area" localSheetId="5">'TRT4'!$A$1:$H$28</definedName>
    <definedName name="_xlnm.Print_Area" localSheetId="6">'TRT5'!$A$1:$H$28</definedName>
    <definedName name="_xlnm.Print_Area" localSheetId="7">'TRT6'!$A$1:$H$28</definedName>
    <definedName name="_xlnm.Print_Area" localSheetId="8">'TRT7'!$A$1:$H$28</definedName>
    <definedName name="_xlnm.Print_Area" localSheetId="9">'TRT8'!$A$1:$H$28</definedName>
    <definedName name="_xlnm.Print_Area" localSheetId="10">'TRT9'!$A$1:$H$28</definedName>
    <definedName name="_xlnm.Print_Area" localSheetId="1">TST!$A$1:$H$28</definedName>
    <definedName name="Print_Area" localSheetId="2">'TRT1'!$A$1:$H$28</definedName>
    <definedName name="Print_Area" localSheetId="11">'TRT10'!$A$1:$H$28</definedName>
    <definedName name="Print_Area" localSheetId="12">'TRT11'!$A$1:$H$28</definedName>
    <definedName name="Print_Area" localSheetId="13">'TRT12'!$A$1:$H$28</definedName>
    <definedName name="Print_Area" localSheetId="14">'TRT13'!$A$1:$H$28</definedName>
    <definedName name="Print_Area" localSheetId="15">'TRT14'!$A$1:$H$28</definedName>
    <definedName name="Print_Area" localSheetId="16">'TRT15'!$A$1:$H$28</definedName>
    <definedName name="Print_Area" localSheetId="17">'TRT16'!$A$1:$H$28</definedName>
    <definedName name="Print_Area" localSheetId="18">'TRT17'!$A$1:$H$28</definedName>
    <definedName name="Print_Area" localSheetId="19">'TRT18'!$A$1:$H$28</definedName>
    <definedName name="Print_Area" localSheetId="20">'TRT19'!$A$1:$H$28</definedName>
    <definedName name="Print_Area" localSheetId="3">'TRT2'!$A$1:$H$28</definedName>
    <definedName name="Print_Area" localSheetId="21">'TRT20'!$A$1:$H$28</definedName>
    <definedName name="Print_Area" localSheetId="22">'TRT21'!$A$1:$H$28</definedName>
    <definedName name="Print_Area" localSheetId="23">'TRT22'!$A$1:$H$28</definedName>
    <definedName name="Print_Area" localSheetId="24">'TRT23'!$A$1:$H$28</definedName>
    <definedName name="Print_Area" localSheetId="25">'TRT24'!$A$1:$H$28</definedName>
    <definedName name="Print_Area" localSheetId="4">'TRT3'!$A$1:$H$28</definedName>
    <definedName name="Print_Area" localSheetId="5">'TRT4'!$A$1:$H$28</definedName>
    <definedName name="Print_Area" localSheetId="6">'TRT5'!$A$1:$H$28</definedName>
    <definedName name="Print_Area" localSheetId="7">'TRT6'!$A$1:$H$28</definedName>
    <definedName name="Print_Area" localSheetId="8">'TRT7'!$A$1:$H$28</definedName>
    <definedName name="Print_Area" localSheetId="9">'TRT8'!$A$1:$H$28</definedName>
    <definedName name="Print_Area" localSheetId="10">'TRT9'!$A$1:$H$28</definedName>
    <definedName name="Print_Area" localSheetId="1">TST!$A$1:$H$28</definedName>
  </definedNames>
  <calcPr calcId="145621"/>
</workbook>
</file>

<file path=xl/calcChain.xml><?xml version="1.0" encoding="utf-8"?>
<calcChain xmlns="http://schemas.openxmlformats.org/spreadsheetml/2006/main">
  <c r="G26" i="56" l="1"/>
  <c r="C26" i="56"/>
  <c r="G25" i="56"/>
  <c r="D25" i="56"/>
  <c r="C25" i="56"/>
  <c r="E25" i="56" s="1"/>
  <c r="H25" i="56" s="1"/>
  <c r="H24" i="56"/>
  <c r="E24" i="56"/>
  <c r="E23" i="56"/>
  <c r="H23" i="56" s="1"/>
  <c r="E22" i="56"/>
  <c r="H22" i="56" s="1"/>
  <c r="H21" i="56"/>
  <c r="E21" i="56"/>
  <c r="E20" i="56"/>
  <c r="H20" i="56" s="1"/>
  <c r="E19" i="56"/>
  <c r="H19" i="56" s="1"/>
  <c r="G17" i="56"/>
  <c r="F17" i="56"/>
  <c r="D17" i="56"/>
  <c r="D26" i="56" s="1"/>
  <c r="C17" i="56"/>
  <c r="E17" i="56" s="1"/>
  <c r="H16" i="56"/>
  <c r="E16" i="56"/>
  <c r="E15" i="56"/>
  <c r="H15" i="56" s="1"/>
  <c r="E14" i="56"/>
  <c r="H14" i="56" s="1"/>
  <c r="H13" i="56"/>
  <c r="E13" i="56"/>
  <c r="H17" i="56" l="1"/>
  <c r="H26" i="56" s="1"/>
  <c r="E26" i="56"/>
  <c r="G26" i="55" l="1"/>
  <c r="G25" i="55"/>
  <c r="F25" i="55"/>
  <c r="D25" i="55"/>
  <c r="C25" i="55"/>
  <c r="E25" i="55" s="1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E19" i="55"/>
  <c r="H19" i="55" s="1"/>
  <c r="G17" i="55"/>
  <c r="F17" i="55"/>
  <c r="D17" i="55"/>
  <c r="D26" i="55" s="1"/>
  <c r="C17" i="55"/>
  <c r="E17" i="55" s="1"/>
  <c r="E16" i="55"/>
  <c r="H16" i="55" s="1"/>
  <c r="E15" i="55"/>
  <c r="H15" i="55" s="1"/>
  <c r="E14" i="55"/>
  <c r="H14" i="55" s="1"/>
  <c r="E13" i="55"/>
  <c r="H13" i="55" s="1"/>
  <c r="E26" i="55" l="1"/>
  <c r="H17" i="55"/>
  <c r="H26" i="55" s="1"/>
  <c r="C26" i="55"/>
  <c r="G26" i="54" l="1"/>
  <c r="D26" i="54"/>
  <c r="G25" i="54"/>
  <c r="E25" i="54"/>
  <c r="H25" i="54" s="1"/>
  <c r="D25" i="54"/>
  <c r="C25" i="54"/>
  <c r="E24" i="54"/>
  <c r="H24" i="54" s="1"/>
  <c r="E23" i="54"/>
  <c r="H23" i="54" s="1"/>
  <c r="E22" i="54"/>
  <c r="H22" i="54" s="1"/>
  <c r="E21" i="54"/>
  <c r="H21" i="54" s="1"/>
  <c r="E20" i="54"/>
  <c r="H20" i="54" s="1"/>
  <c r="E19" i="54"/>
  <c r="H19" i="54" s="1"/>
  <c r="G17" i="54"/>
  <c r="F17" i="54"/>
  <c r="D17" i="54"/>
  <c r="C17" i="54"/>
  <c r="C26" i="54" s="1"/>
  <c r="E16" i="54"/>
  <c r="H16" i="54" s="1"/>
  <c r="E15" i="54"/>
  <c r="H15" i="54" s="1"/>
  <c r="E14" i="54"/>
  <c r="H14" i="54" s="1"/>
  <c r="E13" i="54"/>
  <c r="H13" i="54" s="1"/>
  <c r="E17" i="54" l="1"/>
  <c r="G25" i="52"/>
  <c r="F25" i="52"/>
  <c r="D25" i="52"/>
  <c r="E25" i="52" s="1"/>
  <c r="H25" i="52" s="1"/>
  <c r="C25" i="52"/>
  <c r="E24" i="52"/>
  <c r="H24" i="52" s="1"/>
  <c r="E23" i="52"/>
  <c r="H23" i="52" s="1"/>
  <c r="H22" i="52"/>
  <c r="E22" i="52"/>
  <c r="E21" i="52"/>
  <c r="H21" i="52" s="1"/>
  <c r="E20" i="52"/>
  <c r="H20" i="52" s="1"/>
  <c r="H19" i="52"/>
  <c r="E19" i="52"/>
  <c r="G17" i="52"/>
  <c r="G26" i="52" s="1"/>
  <c r="F17" i="52"/>
  <c r="F26" i="52" s="1"/>
  <c r="D17" i="52"/>
  <c r="E17" i="52" s="1"/>
  <c r="C17" i="52"/>
  <c r="C26" i="52" s="1"/>
  <c r="E16" i="52"/>
  <c r="H16" i="52" s="1"/>
  <c r="E15" i="52"/>
  <c r="H15" i="52" s="1"/>
  <c r="H14" i="52"/>
  <c r="E14" i="52"/>
  <c r="E13" i="52"/>
  <c r="H13" i="52" s="1"/>
  <c r="E26" i="54" l="1"/>
  <c r="H17" i="54"/>
  <c r="H26" i="54" s="1"/>
  <c r="E26" i="52"/>
  <c r="H17" i="52"/>
  <c r="H26" i="52" s="1"/>
  <c r="D26" i="52"/>
  <c r="G26" i="51" l="1"/>
  <c r="D26" i="51"/>
  <c r="G25" i="51"/>
  <c r="D25" i="51"/>
  <c r="C25" i="51"/>
  <c r="E25" i="51" s="1"/>
  <c r="H25" i="51" s="1"/>
  <c r="H24" i="51"/>
  <c r="E24" i="51"/>
  <c r="E23" i="51"/>
  <c r="H23" i="51" s="1"/>
  <c r="E22" i="51"/>
  <c r="H22" i="51" s="1"/>
  <c r="H21" i="51"/>
  <c r="E21" i="51"/>
  <c r="E20" i="51"/>
  <c r="H20" i="51" s="1"/>
  <c r="E19" i="51"/>
  <c r="H19" i="51" s="1"/>
  <c r="G17" i="51"/>
  <c r="F17" i="51"/>
  <c r="D17" i="51"/>
  <c r="C17" i="51"/>
  <c r="C26" i="51" s="1"/>
  <c r="H16" i="51"/>
  <c r="E16" i="51"/>
  <c r="E15" i="51"/>
  <c r="H15" i="51" s="1"/>
  <c r="E14" i="51"/>
  <c r="H14" i="51" s="1"/>
  <c r="H13" i="51"/>
  <c r="E13" i="51"/>
  <c r="E17" i="51" l="1"/>
  <c r="H17" i="51" l="1"/>
  <c r="H26" i="51" s="1"/>
  <c r="E26" i="51"/>
  <c r="G25" i="50" l="1"/>
  <c r="D25" i="50"/>
  <c r="D26" i="50" s="1"/>
  <c r="C25" i="50"/>
  <c r="C26" i="50" s="1"/>
  <c r="E24" i="50"/>
  <c r="H24" i="50" s="1"/>
  <c r="H23" i="50"/>
  <c r="E23" i="50"/>
  <c r="E22" i="50"/>
  <c r="H22" i="50" s="1"/>
  <c r="E21" i="50"/>
  <c r="H21" i="50" s="1"/>
  <c r="H20" i="50"/>
  <c r="E20" i="50"/>
  <c r="E19" i="50"/>
  <c r="H19" i="50" s="1"/>
  <c r="G17" i="50"/>
  <c r="G26" i="50" s="1"/>
  <c r="F17" i="50"/>
  <c r="D17" i="50"/>
  <c r="C17" i="50"/>
  <c r="E17" i="50" s="1"/>
  <c r="E16" i="50"/>
  <c r="H16" i="50" s="1"/>
  <c r="H15" i="50"/>
  <c r="E15" i="50"/>
  <c r="E14" i="50"/>
  <c r="H14" i="50" s="1"/>
  <c r="E13" i="50"/>
  <c r="H13" i="50" s="1"/>
  <c r="H17" i="50" l="1"/>
  <c r="E25" i="50"/>
  <c r="H25" i="50" s="1"/>
  <c r="E26" i="50" l="1"/>
  <c r="H26" i="50"/>
  <c r="G25" i="49"/>
  <c r="D25" i="49"/>
  <c r="D26" i="49" s="1"/>
  <c r="C25" i="49"/>
  <c r="C26" i="49" s="1"/>
  <c r="E24" i="49"/>
  <c r="H24" i="49" s="1"/>
  <c r="H23" i="49"/>
  <c r="E23" i="49"/>
  <c r="E22" i="49"/>
  <c r="H22" i="49" s="1"/>
  <c r="H21" i="49"/>
  <c r="E21" i="49"/>
  <c r="E20" i="49"/>
  <c r="H20" i="49" s="1"/>
  <c r="E19" i="49"/>
  <c r="H19" i="49" s="1"/>
  <c r="G17" i="49"/>
  <c r="G26" i="49" s="1"/>
  <c r="F17" i="49"/>
  <c r="D17" i="49"/>
  <c r="C17" i="49"/>
  <c r="E17" i="49" s="1"/>
  <c r="H16" i="49"/>
  <c r="E16" i="49"/>
  <c r="E15" i="49"/>
  <c r="H15" i="49" s="1"/>
  <c r="E14" i="49"/>
  <c r="H14" i="49" s="1"/>
  <c r="E13" i="49"/>
  <c r="H13" i="49" s="1"/>
  <c r="H17" i="49" l="1"/>
  <c r="E25" i="49"/>
  <c r="H25" i="49" s="1"/>
  <c r="E26" i="49" l="1"/>
  <c r="H26" i="49"/>
  <c r="G25" i="57" l="1"/>
  <c r="G26" i="57" s="1"/>
  <c r="D25" i="57"/>
  <c r="D26" i="57" s="1"/>
  <c r="C25" i="57"/>
  <c r="C26" i="57" s="1"/>
  <c r="H24" i="57"/>
  <c r="E24" i="57"/>
  <c r="E23" i="57"/>
  <c r="H23" i="57" s="1"/>
  <c r="E22" i="57"/>
  <c r="H22" i="57" s="1"/>
  <c r="E21" i="57"/>
  <c r="H21" i="57" s="1"/>
  <c r="E20" i="57"/>
  <c r="H20" i="57" s="1"/>
  <c r="E19" i="57"/>
  <c r="H19" i="57" s="1"/>
  <c r="G17" i="57"/>
  <c r="F17" i="57"/>
  <c r="D17" i="57"/>
  <c r="C17" i="57"/>
  <c r="E17" i="57" s="1"/>
  <c r="E16" i="57"/>
  <c r="H16" i="57" s="1"/>
  <c r="E15" i="57"/>
  <c r="H15" i="57" s="1"/>
  <c r="E14" i="57"/>
  <c r="H14" i="57" s="1"/>
  <c r="H13" i="57"/>
  <c r="E13" i="57"/>
  <c r="H17" i="57" l="1"/>
  <c r="E25" i="57"/>
  <c r="H25" i="57" s="1"/>
  <c r="H26" i="57" l="1"/>
  <c r="E26" i="57"/>
  <c r="G26" i="47" l="1"/>
  <c r="D26" i="47"/>
  <c r="G25" i="47"/>
  <c r="D25" i="47"/>
  <c r="C25" i="47"/>
  <c r="E25" i="47" s="1"/>
  <c r="H25" i="47" s="1"/>
  <c r="H24" i="47"/>
  <c r="E24" i="47"/>
  <c r="E23" i="47"/>
  <c r="H23" i="47" s="1"/>
  <c r="E22" i="47"/>
  <c r="H22" i="47" s="1"/>
  <c r="H21" i="47"/>
  <c r="E21" i="47"/>
  <c r="E20" i="47"/>
  <c r="H20" i="47" s="1"/>
  <c r="E19" i="47"/>
  <c r="H19" i="47" s="1"/>
  <c r="G17" i="47"/>
  <c r="F17" i="47"/>
  <c r="D17" i="47"/>
  <c r="C17" i="47"/>
  <c r="E17" i="47" s="1"/>
  <c r="H16" i="47"/>
  <c r="E16" i="47"/>
  <c r="E15" i="47"/>
  <c r="H15" i="47" s="1"/>
  <c r="E14" i="47"/>
  <c r="H14" i="47" s="1"/>
  <c r="H13" i="47"/>
  <c r="E13" i="47"/>
  <c r="E26" i="47" l="1"/>
  <c r="H17" i="47"/>
  <c r="H26" i="47" s="1"/>
  <c r="C26" i="47"/>
  <c r="G26" i="45" l="1"/>
  <c r="D26" i="45"/>
  <c r="G25" i="45"/>
  <c r="D25" i="45"/>
  <c r="E25" i="45" s="1"/>
  <c r="H25" i="45" s="1"/>
  <c r="C25" i="45"/>
  <c r="E24" i="45"/>
  <c r="H24" i="45" s="1"/>
  <c r="E23" i="45"/>
  <c r="H23" i="45" s="1"/>
  <c r="E22" i="45"/>
  <c r="H22" i="45" s="1"/>
  <c r="E21" i="45"/>
  <c r="H21" i="45" s="1"/>
  <c r="E20" i="45"/>
  <c r="H20" i="45" s="1"/>
  <c r="H19" i="45"/>
  <c r="E19" i="45"/>
  <c r="G17" i="45"/>
  <c r="F17" i="45"/>
  <c r="D17" i="45"/>
  <c r="C17" i="45"/>
  <c r="C26" i="45" s="1"/>
  <c r="E16" i="45"/>
  <c r="H16" i="45" s="1"/>
  <c r="E15" i="45"/>
  <c r="H15" i="45" s="1"/>
  <c r="H14" i="45"/>
  <c r="E14" i="45"/>
  <c r="E13" i="45"/>
  <c r="H13" i="45" s="1"/>
  <c r="E17" i="45" l="1"/>
  <c r="E26" i="45" l="1"/>
  <c r="H17" i="45"/>
  <c r="H26" i="45" s="1"/>
  <c r="G25" i="44" l="1"/>
  <c r="D25" i="44"/>
  <c r="D26" i="44" s="1"/>
  <c r="C25" i="44"/>
  <c r="C26" i="44" s="1"/>
  <c r="E24" i="44"/>
  <c r="H24" i="44" s="1"/>
  <c r="E23" i="44"/>
  <c r="H23" i="44" s="1"/>
  <c r="E22" i="44"/>
  <c r="H22" i="44" s="1"/>
  <c r="H21" i="44"/>
  <c r="E21" i="44"/>
  <c r="E20" i="44"/>
  <c r="H20" i="44" s="1"/>
  <c r="E19" i="44"/>
  <c r="H19" i="44" s="1"/>
  <c r="G17" i="44"/>
  <c r="G26" i="44" s="1"/>
  <c r="F17" i="44"/>
  <c r="D17" i="44"/>
  <c r="C17" i="44"/>
  <c r="E17" i="44" s="1"/>
  <c r="H16" i="44"/>
  <c r="E16" i="44"/>
  <c r="E15" i="44"/>
  <c r="H15" i="44" s="1"/>
  <c r="E14" i="44"/>
  <c r="H14" i="44" s="1"/>
  <c r="E13" i="44"/>
  <c r="H13" i="44" s="1"/>
  <c r="H17" i="44" l="1"/>
  <c r="E25" i="44"/>
  <c r="H25" i="44" s="1"/>
  <c r="H26" i="44" l="1"/>
  <c r="E26" i="44"/>
  <c r="G26" i="43" l="1"/>
  <c r="D26" i="43"/>
  <c r="G25" i="43"/>
  <c r="D25" i="43"/>
  <c r="C25" i="43"/>
  <c r="E25" i="43" s="1"/>
  <c r="H25" i="43" s="1"/>
  <c r="H24" i="43"/>
  <c r="E24" i="43"/>
  <c r="E23" i="43"/>
  <c r="H23" i="43" s="1"/>
  <c r="E22" i="43"/>
  <c r="H22" i="43" s="1"/>
  <c r="H21" i="43"/>
  <c r="E21" i="43"/>
  <c r="E20" i="43"/>
  <c r="H20" i="43" s="1"/>
  <c r="E19" i="43"/>
  <c r="H19" i="43" s="1"/>
  <c r="G17" i="43"/>
  <c r="F17" i="43"/>
  <c r="D17" i="43"/>
  <c r="C17" i="43"/>
  <c r="C26" i="43" s="1"/>
  <c r="H16" i="43"/>
  <c r="E16" i="43"/>
  <c r="E15" i="43"/>
  <c r="H15" i="43" s="1"/>
  <c r="E14" i="43"/>
  <c r="H14" i="43" s="1"/>
  <c r="H13" i="43"/>
  <c r="E13" i="43"/>
  <c r="E17" i="43" l="1"/>
  <c r="H17" i="43" l="1"/>
  <c r="H26" i="43" s="1"/>
  <c r="E26" i="43"/>
  <c r="G26" i="41" l="1"/>
  <c r="D26" i="41"/>
  <c r="C26" i="41"/>
  <c r="G25" i="41"/>
  <c r="D25" i="41"/>
  <c r="C25" i="41"/>
  <c r="E25" i="41" s="1"/>
  <c r="H25" i="41" s="1"/>
  <c r="H24" i="41"/>
  <c r="E24" i="41"/>
  <c r="E23" i="41"/>
  <c r="H23" i="41" s="1"/>
  <c r="E22" i="41"/>
  <c r="H22" i="41" s="1"/>
  <c r="H21" i="41"/>
  <c r="E21" i="41"/>
  <c r="E20" i="41"/>
  <c r="H20" i="41" s="1"/>
  <c r="E19" i="41"/>
  <c r="H19" i="41" s="1"/>
  <c r="G17" i="41"/>
  <c r="F17" i="41"/>
  <c r="D17" i="41"/>
  <c r="C17" i="41"/>
  <c r="E17" i="41" s="1"/>
  <c r="H16" i="41"/>
  <c r="E16" i="41"/>
  <c r="E15" i="41"/>
  <c r="H15" i="41" s="1"/>
  <c r="E14" i="41"/>
  <c r="H14" i="41" s="1"/>
  <c r="H13" i="41"/>
  <c r="E13" i="41"/>
  <c r="H17" i="41" l="1"/>
  <c r="H26" i="41" s="1"/>
  <c r="E26" i="41"/>
  <c r="G26" i="42" l="1"/>
  <c r="D26" i="42"/>
  <c r="G25" i="42"/>
  <c r="D25" i="42"/>
  <c r="C25" i="42"/>
  <c r="E25" i="42" s="1"/>
  <c r="H25" i="42" s="1"/>
  <c r="H24" i="42"/>
  <c r="E24" i="42"/>
  <c r="E23" i="42"/>
  <c r="H23" i="42" s="1"/>
  <c r="E22" i="42"/>
  <c r="H22" i="42" s="1"/>
  <c r="H21" i="42"/>
  <c r="E21" i="42"/>
  <c r="E20" i="42"/>
  <c r="H20" i="42" s="1"/>
  <c r="E19" i="42"/>
  <c r="H19" i="42" s="1"/>
  <c r="G17" i="42"/>
  <c r="F17" i="42"/>
  <c r="D17" i="42"/>
  <c r="C17" i="42"/>
  <c r="E17" i="42" s="1"/>
  <c r="H16" i="42"/>
  <c r="E16" i="42"/>
  <c r="E15" i="42"/>
  <c r="H15" i="42" s="1"/>
  <c r="E14" i="42"/>
  <c r="H14" i="42" s="1"/>
  <c r="H13" i="42"/>
  <c r="E13" i="42"/>
  <c r="H17" i="42" l="1"/>
  <c r="H26" i="42" s="1"/>
  <c r="E26" i="42"/>
  <c r="C26" i="42"/>
  <c r="G26" i="40" l="1"/>
  <c r="F26" i="40"/>
  <c r="G25" i="40"/>
  <c r="D25" i="40"/>
  <c r="C25" i="40"/>
  <c r="C26" i="40" s="1"/>
  <c r="E24" i="40"/>
  <c r="H24" i="40" s="1"/>
  <c r="E23" i="40"/>
  <c r="H23" i="40" s="1"/>
  <c r="H22" i="40"/>
  <c r="E22" i="40"/>
  <c r="H21" i="40"/>
  <c r="E21" i="40"/>
  <c r="E20" i="40"/>
  <c r="H20" i="40" s="1"/>
  <c r="E19" i="40"/>
  <c r="H19" i="40" s="1"/>
  <c r="G17" i="40"/>
  <c r="F17" i="40"/>
  <c r="D17" i="40"/>
  <c r="D26" i="40" s="1"/>
  <c r="C17" i="40"/>
  <c r="H16" i="40"/>
  <c r="E16" i="40"/>
  <c r="E15" i="40"/>
  <c r="H15" i="40" s="1"/>
  <c r="E14" i="40"/>
  <c r="H14" i="40" s="1"/>
  <c r="E13" i="40"/>
  <c r="H13" i="40" s="1"/>
  <c r="E17" i="40" l="1"/>
  <c r="E25" i="40"/>
  <c r="H25" i="40" s="1"/>
  <c r="H17" i="40" l="1"/>
  <c r="H26" i="40" s="1"/>
  <c r="E26" i="40"/>
  <c r="G25" i="39" l="1"/>
  <c r="D25" i="39"/>
  <c r="D26" i="39" s="1"/>
  <c r="C25" i="39"/>
  <c r="C26" i="39" s="1"/>
  <c r="E24" i="39"/>
  <c r="H24" i="39" s="1"/>
  <c r="H23" i="39"/>
  <c r="E23" i="39"/>
  <c r="E22" i="39"/>
  <c r="H22" i="39" s="1"/>
  <c r="H21" i="39"/>
  <c r="E21" i="39"/>
  <c r="H20" i="39"/>
  <c r="E20" i="39"/>
  <c r="E19" i="39"/>
  <c r="H19" i="39" s="1"/>
  <c r="G17" i="39"/>
  <c r="G26" i="39" s="1"/>
  <c r="F17" i="39"/>
  <c r="D17" i="39"/>
  <c r="C17" i="39"/>
  <c r="E17" i="39" s="1"/>
  <c r="H16" i="39"/>
  <c r="E16" i="39"/>
  <c r="H15" i="39"/>
  <c r="E15" i="39"/>
  <c r="E14" i="39"/>
  <c r="H14" i="39" s="1"/>
  <c r="E13" i="39"/>
  <c r="H13" i="39" s="1"/>
  <c r="H17" i="39" l="1"/>
  <c r="E25" i="39"/>
  <c r="H25" i="39" s="1"/>
  <c r="E26" i="39" l="1"/>
  <c r="H26" i="39"/>
  <c r="G25" i="37" l="1"/>
  <c r="D25" i="37"/>
  <c r="C25" i="37"/>
  <c r="C26" i="37" s="1"/>
  <c r="E24" i="37"/>
  <c r="H24" i="37" s="1"/>
  <c r="E23" i="37"/>
  <c r="H23" i="37" s="1"/>
  <c r="E22" i="37"/>
  <c r="H22" i="37" s="1"/>
  <c r="E21" i="37"/>
  <c r="H21" i="37" s="1"/>
  <c r="E20" i="37"/>
  <c r="H20" i="37" s="1"/>
  <c r="E19" i="37"/>
  <c r="H19" i="37" s="1"/>
  <c r="G17" i="37"/>
  <c r="G26" i="37" s="1"/>
  <c r="F17" i="37"/>
  <c r="D17" i="37"/>
  <c r="D26" i="37" s="1"/>
  <c r="C17" i="37"/>
  <c r="E17" i="37" s="1"/>
  <c r="E16" i="37"/>
  <c r="H16" i="37" s="1"/>
  <c r="E15" i="37"/>
  <c r="H15" i="37" s="1"/>
  <c r="E14" i="37"/>
  <c r="H14" i="37" s="1"/>
  <c r="E13" i="37"/>
  <c r="H13" i="37" s="1"/>
  <c r="H17" i="37" l="1"/>
  <c r="E25" i="37"/>
  <c r="H25" i="37" s="1"/>
  <c r="H26" i="37" l="1"/>
  <c r="E26" i="37"/>
  <c r="G26" i="36"/>
  <c r="C26" i="36"/>
  <c r="G25" i="36"/>
  <c r="D25" i="36"/>
  <c r="C25" i="36"/>
  <c r="E25" i="36" s="1"/>
  <c r="H25" i="36" s="1"/>
  <c r="H24" i="36"/>
  <c r="E24" i="36"/>
  <c r="E23" i="36"/>
  <c r="H23" i="36" s="1"/>
  <c r="E22" i="36"/>
  <c r="H22" i="36" s="1"/>
  <c r="H21" i="36"/>
  <c r="E21" i="36"/>
  <c r="E20" i="36"/>
  <c r="H20" i="36" s="1"/>
  <c r="E19" i="36"/>
  <c r="H19" i="36" s="1"/>
  <c r="G17" i="36"/>
  <c r="F17" i="36"/>
  <c r="D17" i="36"/>
  <c r="D26" i="36" s="1"/>
  <c r="C17" i="36"/>
  <c r="E17" i="36" s="1"/>
  <c r="H16" i="36"/>
  <c r="E16" i="36"/>
  <c r="E15" i="36"/>
  <c r="H15" i="36" s="1"/>
  <c r="E14" i="36"/>
  <c r="H14" i="36" s="1"/>
  <c r="E13" i="36"/>
  <c r="H13" i="36" s="1"/>
  <c r="H17" i="36" l="1"/>
  <c r="H26" i="36" s="1"/>
  <c r="E26" i="36"/>
  <c r="G26" i="34" l="1"/>
  <c r="C26" i="34"/>
  <c r="G25" i="34"/>
  <c r="D25" i="34"/>
  <c r="C25" i="34"/>
  <c r="E25" i="34" s="1"/>
  <c r="H25" i="34" s="1"/>
  <c r="H24" i="34"/>
  <c r="E24" i="34"/>
  <c r="E23" i="34"/>
  <c r="H23" i="34" s="1"/>
  <c r="E22" i="34"/>
  <c r="H22" i="34" s="1"/>
  <c r="H21" i="34"/>
  <c r="E21" i="34"/>
  <c r="E20" i="34"/>
  <c r="H20" i="34" s="1"/>
  <c r="E19" i="34"/>
  <c r="H19" i="34" s="1"/>
  <c r="G17" i="34"/>
  <c r="F17" i="34"/>
  <c r="D17" i="34"/>
  <c r="D26" i="34" s="1"/>
  <c r="C17" i="34"/>
  <c r="E17" i="34" s="1"/>
  <c r="H16" i="34"/>
  <c r="E16" i="34"/>
  <c r="E15" i="34"/>
  <c r="H15" i="34" s="1"/>
  <c r="E14" i="34"/>
  <c r="H14" i="34" s="1"/>
  <c r="H13" i="34"/>
  <c r="E13" i="34"/>
  <c r="H17" i="34" l="1"/>
  <c r="H26" i="34" s="1"/>
  <c r="E26" i="34"/>
  <c r="G25" i="33" l="1"/>
  <c r="D25" i="33"/>
  <c r="E24" i="33"/>
  <c r="H24" i="33" s="1"/>
  <c r="H23" i="33"/>
  <c r="E23" i="33"/>
  <c r="C22" i="33"/>
  <c r="E22" i="33" s="1"/>
  <c r="H22" i="33" s="1"/>
  <c r="E21" i="33"/>
  <c r="H21" i="33" s="1"/>
  <c r="C21" i="33"/>
  <c r="C20" i="33"/>
  <c r="C25" i="33" s="1"/>
  <c r="E25" i="33" s="1"/>
  <c r="H25" i="33" s="1"/>
  <c r="E19" i="33"/>
  <c r="H19" i="33" s="1"/>
  <c r="G17" i="33"/>
  <c r="G26" i="33" s="1"/>
  <c r="F17" i="33"/>
  <c r="D17" i="33"/>
  <c r="D26" i="33" s="1"/>
  <c r="C16" i="33"/>
  <c r="E16" i="33" s="1"/>
  <c r="H16" i="33" s="1"/>
  <c r="C15" i="33"/>
  <c r="E15" i="33" s="1"/>
  <c r="H15" i="33" s="1"/>
  <c r="D14" i="33"/>
  <c r="C14" i="33"/>
  <c r="E14" i="33" s="1"/>
  <c r="H14" i="33" s="1"/>
  <c r="E13" i="33"/>
  <c r="H13" i="33" s="1"/>
  <c r="E20" i="33" l="1"/>
  <c r="H20" i="33" s="1"/>
  <c r="C17" i="33"/>
  <c r="C26" i="33" l="1"/>
  <c r="E17" i="33"/>
  <c r="H17" i="33" l="1"/>
  <c r="H26" i="33" s="1"/>
  <c r="E26" i="33"/>
  <c r="G26" i="31" l="1"/>
  <c r="C26" i="31"/>
  <c r="G25" i="31"/>
  <c r="D25" i="31"/>
  <c r="C25" i="31"/>
  <c r="E25" i="31" s="1"/>
  <c r="H25" i="31" s="1"/>
  <c r="H24" i="31"/>
  <c r="E24" i="31"/>
  <c r="E23" i="31"/>
  <c r="H23" i="31" s="1"/>
  <c r="E22" i="31"/>
  <c r="H22" i="31" s="1"/>
  <c r="H21" i="31"/>
  <c r="E21" i="31"/>
  <c r="E20" i="31"/>
  <c r="H20" i="31" s="1"/>
  <c r="E19" i="31"/>
  <c r="H19" i="31" s="1"/>
  <c r="G17" i="31"/>
  <c r="F17" i="31"/>
  <c r="D17" i="31"/>
  <c r="D26" i="31" s="1"/>
  <c r="C17" i="31"/>
  <c r="E17" i="31" s="1"/>
  <c r="H16" i="31"/>
  <c r="E16" i="31"/>
  <c r="E15" i="31"/>
  <c r="H15" i="31" s="1"/>
  <c r="E14" i="31"/>
  <c r="H14" i="31" s="1"/>
  <c r="H13" i="31"/>
  <c r="E13" i="31"/>
  <c r="H17" i="31" l="1"/>
  <c r="H26" i="31" s="1"/>
  <c r="E26" i="3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D14" i="8"/>
  <c r="C16" i="8"/>
  <c r="C17" i="8"/>
  <c r="C15" i="8"/>
  <c r="C14" i="8"/>
  <c r="E15" i="8" l="1"/>
  <c r="E17" i="8"/>
  <c r="D18" i="8"/>
  <c r="E14" i="8"/>
  <c r="E16" i="8"/>
  <c r="C18" i="8"/>
  <c r="G18" i="8"/>
  <c r="F18" i="8"/>
  <c r="G25" i="35"/>
  <c r="D25" i="35"/>
  <c r="C25" i="35"/>
  <c r="E24" i="35"/>
  <c r="H24" i="35" s="1"/>
  <c r="E23" i="35"/>
  <c r="H23" i="35" s="1"/>
  <c r="E22" i="35"/>
  <c r="H22" i="35" s="1"/>
  <c r="E21" i="35"/>
  <c r="H21" i="35" s="1"/>
  <c r="E20" i="35"/>
  <c r="H20" i="35" s="1"/>
  <c r="E19" i="35"/>
  <c r="H19" i="35" s="1"/>
  <c r="G17" i="35"/>
  <c r="F17" i="35"/>
  <c r="D17" i="35"/>
  <c r="C17" i="35"/>
  <c r="E16" i="35"/>
  <c r="H16" i="35" s="1"/>
  <c r="E15" i="35"/>
  <c r="H15" i="35" s="1"/>
  <c r="E14" i="35"/>
  <c r="H14" i="35" s="1"/>
  <c r="E13" i="35"/>
  <c r="H13" i="35" s="1"/>
  <c r="G26" i="35" l="1"/>
  <c r="E25" i="35"/>
  <c r="H25" i="35" s="1"/>
  <c r="D26" i="35"/>
  <c r="E18" i="8"/>
  <c r="H18" i="8" s="1"/>
  <c r="C26" i="35"/>
  <c r="E17" i="35"/>
  <c r="H17" i="35" l="1"/>
  <c r="H26" i="35" s="1"/>
  <c r="E26" i="35"/>
  <c r="G26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27" i="8"/>
  <c r="F27" i="8"/>
  <c r="H16" i="8"/>
  <c r="H15" i="8"/>
  <c r="H14" i="8"/>
  <c r="C26" i="8"/>
  <c r="E26" i="8" l="1"/>
  <c r="H26" i="8" s="1"/>
  <c r="D27" i="8"/>
  <c r="C27" i="8"/>
  <c r="E27" i="8" l="1"/>
  <c r="H27" i="8"/>
</calcChain>
</file>

<file path=xl/sharedStrings.xml><?xml version="1.0" encoding="utf-8"?>
<sst xmlns="http://schemas.openxmlformats.org/spreadsheetml/2006/main" count="953" uniqueCount="71">
  <si>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</si>
  <si>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</si>
  <si>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</si>
  <si>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</si>
  <si>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</si>
  <si>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</si>
  <si>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</si>
  <si>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</si>
  <si>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</si>
  <si>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</si>
  <si>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</si>
  <si>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</si>
  <si>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</si>
  <si>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</si>
  <si>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</si>
  <si>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</si>
  <si>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</si>
  <si>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</si>
  <si>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</si>
  <si>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</si>
  <si>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</si>
  <si>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</si>
  <si>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</si>
  <si>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</si>
  <si>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</si>
  <si>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</si>
  <si>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</si>
  <si>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</si>
  <si>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</si>
  <si>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</si>
  <si>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Consolidado da Justiça do Trabalho</t>
  </si>
  <si>
    <t>FC-03</t>
  </si>
  <si>
    <t>CARGOS EM COMISSÃO</t>
  </si>
  <si>
    <t>FUNÇÕES DE CONFIANÇA</t>
  </si>
  <si>
    <t xml:space="preserve">TRIBUNAL REGIONAL DO TRABALHO DA </t>
  </si>
  <si>
    <t>Cargos em comissão</t>
  </si>
  <si>
    <t>Funções de Confiança</t>
  </si>
  <si>
    <t xml:space="preserve">FC-03 </t>
  </si>
  <si>
    <t>UNIDADE: Secretaria de Gestão de Pessoas CSJT</t>
  </si>
  <si>
    <t>SECRETARIA DE GESTÃO DE PESSOAS</t>
  </si>
  <si>
    <t>1ª Região</t>
  </si>
  <si>
    <t>2ª REGIÃO</t>
  </si>
  <si>
    <t>3ª REGIÃO</t>
  </si>
  <si>
    <t>DIRETORIA DE GESTÃO DE PESSOAS</t>
  </si>
  <si>
    <t>4ª REGIÃO</t>
  </si>
  <si>
    <t>TRIBUNAL REGIONAL DO TRABALHO DA</t>
  </si>
  <si>
    <t>5ª Região</t>
  </si>
  <si>
    <t>6ª REGIÃO</t>
  </si>
  <si>
    <t>TRIBUNAL REGIONAL DO TRABALHO DA 8ª REGIÃO</t>
  </si>
  <si>
    <t xml:space="preserve">Data de referência: </t>
  </si>
  <si>
    <t xml:space="preserve">UNIDADE: </t>
  </si>
  <si>
    <t>9ª REGIÃO</t>
  </si>
  <si>
    <t>10ª Região</t>
  </si>
  <si>
    <t>TRT-11</t>
  </si>
  <si>
    <t>12ª Região</t>
  </si>
  <si>
    <t>Secretaria de Gestão de Pessoas</t>
  </si>
  <si>
    <t>TRIBUNAL REGIONAL DO TRABALHO DA 15ª REGIÃO</t>
  </si>
  <si>
    <t>16ª REGIÃO</t>
  </si>
  <si>
    <t>17ª Região</t>
  </si>
  <si>
    <t>18ª REGIÃO</t>
  </si>
  <si>
    <t>19ª Região</t>
  </si>
  <si>
    <t>TRIBUNAL REGIONAL DO TRABALHO DA 20ª REGIÃO</t>
  </si>
  <si>
    <t>TRIBUNAL REGIONAL DO TRABALHO DA 21ª REGIÃO</t>
  </si>
  <si>
    <t>22ª REGIÃO</t>
  </si>
  <si>
    <t>TRIBUNAL REGIONAL DO TRABALHO DA 23ª REGIÃO</t>
  </si>
  <si>
    <t>24ª REGIÃO</t>
  </si>
  <si>
    <t>TRIBUNAL SUPERIOR DO TRABALHO</t>
  </si>
  <si>
    <t>7ª REGIÃO</t>
  </si>
  <si>
    <t>13ª REGIÃO</t>
  </si>
  <si>
    <t xml:space="preserve"> 14ª REGIÃO</t>
  </si>
  <si>
    <t>Data de referência: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</si>
</sst>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  <numFmt numFmtId="217" formatCode="d/m/yyyy"/>
  </numFmts>
  <fonts count="2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9"/>
      <color theme="1"/>
      <name val="Arial"/>
    </font>
    <font>
      <sz val="10"/>
      <color indexed="8"/>
      <name val="Microsoft Sans Serif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</fonts>
  <fills count="11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DDDDD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4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917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67" fillId="3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67" fillId="4" borderId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67" fillId="5" borderId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5" borderId="0" applyNumberFormat="0" applyBorder="0" applyAlignment="0" applyProtection="0"/>
    <xf numFmtId="0" fontId="50" fillId="9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67" fillId="9" borderId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67" fillId="10" borderId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67" fillId="11" borderId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67" fillId="5" borderId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67" fillId="9" borderId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67" fillId="12" borderId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68" fillId="13" borderId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68" fillId="10" borderId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68" fillId="11" borderId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68" fillId="14" borderId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68" fillId="15" borderId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68" fillId="16" borderId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20" borderId="0" applyNumberFormat="0" applyBorder="0" applyAlignment="0" applyProtection="0"/>
    <xf numFmtId="164" fontId="69" fillId="0" borderId="1"/>
    <xf numFmtId="0" fontId="57" fillId="3" borderId="0" applyNumberFormat="0" applyBorder="0" applyAlignment="0" applyProtection="0"/>
    <xf numFmtId="164" fontId="70" fillId="0" borderId="0">
      <alignment vertical="top"/>
    </xf>
    <xf numFmtId="164" fontId="71" fillId="0" borderId="0">
      <alignment horizontal="right"/>
    </xf>
    <xf numFmtId="164" fontId="71" fillId="0" borderId="0">
      <alignment horizontal="left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72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2" fontId="75" fillId="0" borderId="0">
      <protection locked="0"/>
    </xf>
    <xf numFmtId="2" fontId="76" fillId="0" borderId="0">
      <protection locked="0"/>
    </xf>
    <xf numFmtId="0" fontId="73" fillId="0" borderId="0"/>
    <xf numFmtId="0" fontId="74" fillId="0" borderId="0"/>
    <xf numFmtId="0" fontId="53" fillId="8" borderId="2" applyNumberFormat="0" applyAlignment="0" applyProtection="0"/>
    <xf numFmtId="0" fontId="53" fillId="8" borderId="2" applyNumberFormat="0" applyAlignment="0" applyProtection="0"/>
    <xf numFmtId="0" fontId="53" fillId="8" borderId="2" applyNumberFormat="0" applyAlignment="0" applyProtection="0"/>
    <xf numFmtId="0" fontId="78" fillId="8" borderId="2"/>
    <xf numFmtId="0" fontId="53" fillId="8" borderId="2" applyNumberFormat="0" applyAlignment="0" applyProtection="0"/>
    <xf numFmtId="0" fontId="53" fillId="8" borderId="2" applyNumberFormat="0" applyAlignment="0" applyProtection="0"/>
    <xf numFmtId="0" fontId="77" fillId="0" borderId="0">
      <alignment vertical="center"/>
    </xf>
    <xf numFmtId="0" fontId="54" fillId="21" borderId="3" applyNumberFormat="0" applyAlignment="0" applyProtection="0"/>
    <xf numFmtId="0" fontId="54" fillId="21" borderId="3" applyNumberFormat="0" applyAlignment="0" applyProtection="0"/>
    <xf numFmtId="0" fontId="79" fillId="21" borderId="3"/>
    <xf numFmtId="0" fontId="54" fillId="21" borderId="3" applyNumberFormat="0" applyAlignment="0" applyProtection="0"/>
    <xf numFmtId="0" fontId="54" fillId="21" borderId="3" applyNumberFormat="0" applyAlignment="0" applyProtection="0"/>
    <xf numFmtId="0" fontId="55" fillId="0" borderId="4" applyNumberFormat="0" applyFill="0" applyAlignment="0" applyProtection="0"/>
    <xf numFmtId="0" fontId="55" fillId="0" borderId="4" applyNumberFormat="0" applyFill="0" applyAlignment="0" applyProtection="0"/>
    <xf numFmtId="0" fontId="80" fillId="0" borderId="4"/>
    <xf numFmtId="0" fontId="55" fillId="0" borderId="4" applyNumberFormat="0" applyFill="0" applyAlignment="0" applyProtection="0"/>
    <xf numFmtId="0" fontId="55" fillId="0" borderId="4" applyNumberFormat="0" applyFill="0" applyAlignment="0" applyProtection="0"/>
    <xf numFmtId="0" fontId="54" fillId="21" borderId="3" applyNumberFormat="0" applyAlignment="0" applyProtection="0"/>
    <xf numFmtId="4" fontId="67" fillId="0" borderId="0"/>
    <xf numFmtId="166" fontId="67" fillId="0" borderId="0"/>
    <xf numFmtId="165" fontId="49" fillId="0" borderId="0" applyBorder="0" applyAlignment="0" applyProtection="0"/>
    <xf numFmtId="165" fontId="49" fillId="0" borderId="0" applyBorder="0" applyAlignment="0" applyProtection="0"/>
    <xf numFmtId="40" fontId="67" fillId="0" borderId="0"/>
    <xf numFmtId="3" fontId="67" fillId="0" borderId="0"/>
    <xf numFmtId="0" fontId="67" fillId="0" borderId="0"/>
    <xf numFmtId="0" fontId="67" fillId="0" borderId="0"/>
    <xf numFmtId="167" fontId="67" fillId="0" borderId="0"/>
    <xf numFmtId="0" fontId="67" fillId="0" borderId="0"/>
    <xf numFmtId="0" fontId="67" fillId="0" borderId="0"/>
    <xf numFmtId="168" fontId="67" fillId="0" borderId="0"/>
    <xf numFmtId="169" fontId="67" fillId="0" borderId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68" fillId="17" borderId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68" fillId="18" borderId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68" fillId="19" borderId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68" fillId="14" borderId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68" fillId="15" borderId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68" fillId="20" borderId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6" fillId="7" borderId="2" applyNumberFormat="0" applyAlignment="0" applyProtection="0"/>
    <xf numFmtId="0" fontId="56" fillId="7" borderId="2" applyNumberFormat="0" applyAlignment="0" applyProtection="0"/>
    <xf numFmtId="0" fontId="56" fillId="7" borderId="2" applyNumberFormat="0" applyAlignment="0" applyProtection="0"/>
    <xf numFmtId="0" fontId="56" fillId="7" borderId="2" applyNumberFormat="0" applyAlignment="0" applyProtection="0"/>
    <xf numFmtId="0" fontId="56" fillId="8" borderId="2" applyNumberFormat="0" applyAlignment="0" applyProtection="0"/>
    <xf numFmtId="170" fontId="49" fillId="0" borderId="0" applyFill="0" applyBorder="0" applyAlignment="0" applyProtection="0"/>
    <xf numFmtId="0" fontId="49" fillId="0" borderId="0" applyFill="0" applyBorder="0" applyAlignment="0" applyProtection="0"/>
    <xf numFmtId="170" fontId="49" fillId="0" borderId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5">
      <alignment horizontal="center"/>
    </xf>
    <xf numFmtId="2" fontId="67" fillId="0" borderId="0"/>
    <xf numFmtId="2" fontId="67" fillId="0" borderId="0"/>
    <xf numFmtId="0" fontId="82" fillId="0" borderId="0">
      <alignment horizontal="left"/>
    </xf>
    <xf numFmtId="0" fontId="52" fillId="4" borderId="0" applyNumberFormat="0" applyBorder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83" fillId="3" borderId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84" fillId="0" borderId="0"/>
    <xf numFmtId="0" fontId="56" fillId="7" borderId="2" applyNumberFormat="0" applyAlignment="0" applyProtection="0"/>
    <xf numFmtId="0" fontId="81" fillId="0" borderId="9">
      <alignment horizontal="center"/>
    </xf>
    <xf numFmtId="0" fontId="85" fillId="0" borderId="10">
      <alignment horizontal="center"/>
    </xf>
    <xf numFmtId="171" fontId="67" fillId="0" borderId="0"/>
    <xf numFmtId="0" fontId="55" fillId="0" borderId="4" applyNumberFormat="0" applyFill="0" applyAlignment="0" applyProtection="0"/>
    <xf numFmtId="165" fontId="67" fillId="0" borderId="0"/>
    <xf numFmtId="172" fontId="49" fillId="0" borderId="0" applyFill="0" applyBorder="0" applyAlignment="0" applyProtection="0"/>
    <xf numFmtId="167" fontId="67" fillId="0" borderId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86" fillId="22" borderId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1" fillId="0" borderId="0"/>
    <xf numFmtId="0" fontId="49" fillId="0" borderId="0"/>
    <xf numFmtId="0" fontId="49" fillId="0" borderId="0"/>
    <xf numFmtId="0" fontId="8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67" fillId="0" borderId="0"/>
    <xf numFmtId="0" fontId="49" fillId="0" borderId="0"/>
    <xf numFmtId="0" fontId="49" fillId="0" borderId="0"/>
    <xf numFmtId="0" fontId="87" fillId="0" borderId="0"/>
    <xf numFmtId="0" fontId="87" fillId="0" borderId="0"/>
    <xf numFmtId="0" fontId="49" fillId="0" borderId="0"/>
    <xf numFmtId="0" fontId="49" fillId="0" borderId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59" fillId="8" borderId="12" applyNumberFormat="0" applyAlignment="0" applyProtection="0"/>
    <xf numFmtId="10" fontId="67" fillId="0" borderId="0"/>
    <xf numFmtId="173" fontId="75" fillId="0" borderId="0">
      <protection locked="0"/>
    </xf>
    <xf numFmtId="174" fontId="75" fillId="0" borderId="0">
      <protection locked="0"/>
    </xf>
    <xf numFmtId="9" fontId="49" fillId="0" borderId="0" applyFill="0" applyBorder="0" applyAlignment="0" applyProtection="0"/>
    <xf numFmtId="9" fontId="101" fillId="0" borderId="0" applyFont="0" applyFill="0" applyBorder="0" applyAlignment="0" applyProtection="0"/>
    <xf numFmtId="9" fontId="67" fillId="0" borderId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67" fillId="0" borderId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0" fontId="71" fillId="0" borderId="0"/>
    <xf numFmtId="0" fontId="59" fillId="8" borderId="12" applyNumberFormat="0" applyAlignment="0" applyProtection="0"/>
    <xf numFmtId="0" fontId="59" fillId="8" borderId="12" applyNumberFormat="0" applyAlignment="0" applyProtection="0"/>
    <xf numFmtId="0" fontId="88" fillId="8" borderId="12"/>
    <xf numFmtId="0" fontId="59" fillId="8" borderId="12" applyNumberFormat="0" applyAlignment="0" applyProtection="0"/>
    <xf numFmtId="0" fontId="59" fillId="8" borderId="12" applyNumberFormat="0" applyAlignment="0" applyProtection="0"/>
    <xf numFmtId="38" fontId="67" fillId="0" borderId="0"/>
    <xf numFmtId="38" fontId="89" fillId="0" borderId="13"/>
    <xf numFmtId="175" fontId="87" fillId="0" borderId="0">
      <protection locked="0"/>
    </xf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67" fillId="0" borderId="0"/>
    <xf numFmtId="176" fontId="49" fillId="0" borderId="0" applyFill="0" applyBorder="0" applyAlignment="0" applyProtection="0"/>
    <xf numFmtId="165" fontId="49" fillId="0" borderId="0"/>
    <xf numFmtId="0" fontId="49" fillId="0" borderId="0"/>
    <xf numFmtId="165" fontId="49" fillId="0" borderId="0"/>
    <xf numFmtId="165" fontId="87" fillId="0" borderId="0"/>
    <xf numFmtId="165" fontId="49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0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1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7" fontId="67" fillId="0" borderId="0"/>
    <xf numFmtId="178" fontId="67" fillId="0" borderId="0"/>
    <xf numFmtId="0" fontId="62" fillId="0" borderId="0" applyNumberFormat="0" applyFill="0" applyBorder="0" applyAlignment="0" applyProtection="0"/>
    <xf numFmtId="0" fontId="92" fillId="0" borderId="14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96" fillId="0" borderId="6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9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7" applyNumberFormat="0" applyFill="0" applyAlignment="0" applyProtection="0"/>
    <xf numFmtId="0" fontId="64" fillId="0" borderId="7" applyNumberFormat="0" applyFill="0" applyAlignment="0" applyProtection="0"/>
    <xf numFmtId="0" fontId="98" fillId="0" borderId="7"/>
    <xf numFmtId="0" fontId="64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5" fillId="0" borderId="8" applyNumberFormat="0" applyFill="0" applyAlignment="0" applyProtection="0"/>
    <xf numFmtId="0" fontId="99" fillId="0" borderId="8"/>
    <xf numFmtId="0" fontId="65" fillId="0" borderId="8" applyNumberFormat="0" applyFill="0" applyAlignment="0" applyProtection="0"/>
    <xf numFmtId="0" fontId="65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9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0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4" fillId="0" borderId="15"/>
    <xf numFmtId="2" fontId="93" fillId="0" borderId="0">
      <protection locked="0"/>
    </xf>
    <xf numFmtId="2" fontId="93" fillId="0" borderId="0">
      <protection locked="0"/>
    </xf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95" fillId="0" borderId="16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174" fontId="75" fillId="0" borderId="0">
      <protection locked="0"/>
    </xf>
    <xf numFmtId="179" fontId="75" fillId="0" borderId="0">
      <protection locked="0"/>
    </xf>
    <xf numFmtId="0" fontId="87" fillId="0" borderId="0"/>
    <xf numFmtId="43" fontId="101" fillId="0" borderId="0" applyFont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3" fontId="67" fillId="0" borderId="0"/>
    <xf numFmtId="0" fontId="60" fillId="0" borderId="0" applyNumberFormat="0" applyFill="0" applyBorder="0" applyAlignment="0" applyProtection="0"/>
    <xf numFmtId="0" fontId="107" fillId="0" borderId="0"/>
    <xf numFmtId="0" fontId="108" fillId="30" borderId="0"/>
    <xf numFmtId="0" fontId="108" fillId="31" borderId="0"/>
    <xf numFmtId="0" fontId="108" fillId="32" borderId="0"/>
    <xf numFmtId="0" fontId="108" fillId="33" borderId="0"/>
    <xf numFmtId="0" fontId="108" fillId="34" borderId="0"/>
    <xf numFmtId="0" fontId="108" fillId="35" borderId="0"/>
    <xf numFmtId="0" fontId="108" fillId="30" borderId="0"/>
    <xf numFmtId="0" fontId="108" fillId="30" borderId="0"/>
    <xf numFmtId="0" fontId="108" fillId="30" borderId="0"/>
    <xf numFmtId="0" fontId="108" fillId="30" borderId="0"/>
    <xf numFmtId="0" fontId="108" fillId="31" borderId="0"/>
    <xf numFmtId="0" fontId="108" fillId="31" borderId="0"/>
    <xf numFmtId="0" fontId="108" fillId="31" borderId="0"/>
    <xf numFmtId="0" fontId="108" fillId="31" borderId="0"/>
    <xf numFmtId="0" fontId="108" fillId="32" borderId="0"/>
    <xf numFmtId="0" fontId="108" fillId="32" borderId="0"/>
    <xf numFmtId="0" fontId="108" fillId="32" borderId="0"/>
    <xf numFmtId="0" fontId="108" fillId="32" borderId="0"/>
    <xf numFmtId="0" fontId="108" fillId="33" borderId="0"/>
    <xf numFmtId="0" fontId="108" fillId="33" borderId="0"/>
    <xf numFmtId="0" fontId="108" fillId="33" borderId="0"/>
    <xf numFmtId="0" fontId="108" fillId="33" borderId="0"/>
    <xf numFmtId="0" fontId="108" fillId="34" borderId="0"/>
    <xf numFmtId="0" fontId="108" fillId="34" borderId="0"/>
    <xf numFmtId="0" fontId="108" fillId="34" borderId="0"/>
    <xf numFmtId="0" fontId="108" fillId="34" borderId="0"/>
    <xf numFmtId="0" fontId="108" fillId="35" borderId="0"/>
    <xf numFmtId="0" fontId="108" fillId="35" borderId="0"/>
    <xf numFmtId="0" fontId="108" fillId="35" borderId="0"/>
    <xf numFmtId="0" fontId="108" fillId="36" borderId="0"/>
    <xf numFmtId="0" fontId="108" fillId="37" borderId="0"/>
    <xf numFmtId="0" fontId="108" fillId="38" borderId="0"/>
    <xf numFmtId="0" fontId="108" fillId="39" borderId="0"/>
    <xf numFmtId="0" fontId="108" fillId="33" borderId="0"/>
    <xf numFmtId="0" fontId="108" fillId="37" borderId="0"/>
    <xf numFmtId="0" fontId="108" fillId="40" borderId="0"/>
    <xf numFmtId="0" fontId="108" fillId="37" borderId="0"/>
    <xf numFmtId="0" fontId="108" fillId="37" borderId="0"/>
    <xf numFmtId="0" fontId="108" fillId="37" borderId="0"/>
    <xf numFmtId="0" fontId="108" fillId="37" borderId="0"/>
    <xf numFmtId="0" fontId="108" fillId="38" borderId="0"/>
    <xf numFmtId="0" fontId="108" fillId="38" borderId="0"/>
    <xf numFmtId="0" fontId="108" fillId="38" borderId="0"/>
    <xf numFmtId="0" fontId="108" fillId="38" borderId="0"/>
    <xf numFmtId="0" fontId="108" fillId="39" borderId="0"/>
    <xf numFmtId="0" fontId="108" fillId="39" borderId="0"/>
    <xf numFmtId="0" fontId="108" fillId="39" borderId="0"/>
    <xf numFmtId="0" fontId="108" fillId="39" borderId="0"/>
    <xf numFmtId="0" fontId="108" fillId="33" borderId="0"/>
    <xf numFmtId="0" fontId="108" fillId="33" borderId="0"/>
    <xf numFmtId="0" fontId="108" fillId="33" borderId="0"/>
    <xf numFmtId="0" fontId="108" fillId="33" borderId="0"/>
    <xf numFmtId="0" fontId="108" fillId="37" borderId="0"/>
    <xf numFmtId="0" fontId="108" fillId="37" borderId="0"/>
    <xf numFmtId="0" fontId="108" fillId="37" borderId="0"/>
    <xf numFmtId="0" fontId="108" fillId="37" borderId="0"/>
    <xf numFmtId="0" fontId="108" fillId="40" borderId="0"/>
    <xf numFmtId="0" fontId="108" fillId="40" borderId="0"/>
    <xf numFmtId="0" fontId="108" fillId="40" borderId="0"/>
    <xf numFmtId="0" fontId="108" fillId="40" borderId="0"/>
    <xf numFmtId="0" fontId="109" fillId="41" borderId="0"/>
    <xf numFmtId="0" fontId="109" fillId="38" borderId="0"/>
    <xf numFmtId="0" fontId="109" fillId="39" borderId="0"/>
    <xf numFmtId="0" fontId="109" fillId="42" borderId="0"/>
    <xf numFmtId="0" fontId="109" fillId="43" borderId="0"/>
    <xf numFmtId="0" fontId="109" fillId="44" borderId="0"/>
    <xf numFmtId="0" fontId="109" fillId="41" borderId="0"/>
    <xf numFmtId="0" fontId="109" fillId="41" borderId="0"/>
    <xf numFmtId="0" fontId="109" fillId="41" borderId="0"/>
    <xf numFmtId="0" fontId="109" fillId="41" borderId="0"/>
    <xf numFmtId="0" fontId="109" fillId="38" borderId="0"/>
    <xf numFmtId="0" fontId="109" fillId="38" borderId="0"/>
    <xf numFmtId="0" fontId="109" fillId="38" borderId="0"/>
    <xf numFmtId="0" fontId="109" fillId="38" borderId="0"/>
    <xf numFmtId="0" fontId="109" fillId="39" borderId="0"/>
    <xf numFmtId="0" fontId="109" fillId="39" borderId="0"/>
    <xf numFmtId="0" fontId="109" fillId="39" borderId="0"/>
    <xf numFmtId="0" fontId="109" fillId="39" borderId="0"/>
    <xf numFmtId="0" fontId="109" fillId="42" borderId="0"/>
    <xf numFmtId="0" fontId="109" fillId="42" borderId="0"/>
    <xf numFmtId="0" fontId="109" fillId="42" borderId="0"/>
    <xf numFmtId="0" fontId="109" fillId="42" borderId="0"/>
    <xf numFmtId="0" fontId="109" fillId="43" borderId="0"/>
    <xf numFmtId="0" fontId="109" fillId="43" borderId="0"/>
    <xf numFmtId="0" fontId="109" fillId="43" borderId="0"/>
    <xf numFmtId="0" fontId="109" fillId="43" borderId="0"/>
    <xf numFmtId="0" fontId="109" fillId="44" borderId="0"/>
    <xf numFmtId="0" fontId="109" fillId="44" borderId="0"/>
    <xf numFmtId="0" fontId="109" fillId="44" borderId="0"/>
    <xf numFmtId="0" fontId="109" fillId="44" borderId="0"/>
    <xf numFmtId="0" fontId="109" fillId="45" borderId="0"/>
    <xf numFmtId="0" fontId="109" fillId="46" borderId="0"/>
    <xf numFmtId="0" fontId="109" fillId="47" borderId="0"/>
    <xf numFmtId="0" fontId="109" fillId="42" borderId="0"/>
    <xf numFmtId="0" fontId="109" fillId="43" borderId="0"/>
    <xf numFmtId="0" fontId="109" fillId="48" borderId="0"/>
    <xf numFmtId="180" fontId="110" fillId="0" borderId="25"/>
    <xf numFmtId="0" fontId="111" fillId="31" borderId="0"/>
    <xf numFmtId="180" fontId="112" fillId="0" borderId="0">
      <alignment vertical="top"/>
    </xf>
    <xf numFmtId="180" fontId="113" fillId="0" borderId="0">
      <alignment horizontal="right"/>
    </xf>
    <xf numFmtId="180" fontId="113" fillId="0" borderId="0">
      <alignment horizontal="left"/>
    </xf>
    <xf numFmtId="0" fontId="114" fillId="32" borderId="0"/>
    <xf numFmtId="0" fontId="114" fillId="32" borderId="0"/>
    <xf numFmtId="0" fontId="114" fillId="32" borderId="0"/>
    <xf numFmtId="0" fontId="114" fillId="32" borderId="0"/>
    <xf numFmtId="2" fontId="115" fillId="0" borderId="0">
      <protection locked="0"/>
    </xf>
    <xf numFmtId="2" fontId="116" fillId="0" borderId="0">
      <protection locked="0"/>
    </xf>
    <xf numFmtId="0" fontId="117" fillId="0" borderId="0"/>
    <xf numFmtId="0" fontId="118" fillId="0" borderId="0"/>
    <xf numFmtId="0" fontId="119" fillId="36" borderId="26"/>
    <xf numFmtId="0" fontId="119" fillId="36" borderId="26"/>
    <xf numFmtId="0" fontId="119" fillId="36" borderId="26"/>
    <xf numFmtId="0" fontId="119" fillId="36" borderId="26"/>
    <xf numFmtId="0" fontId="119" fillId="36" borderId="26"/>
    <xf numFmtId="0" fontId="120" fillId="0" borderId="0">
      <alignment vertical="center"/>
    </xf>
    <xf numFmtId="0" fontId="121" fillId="49" borderId="27"/>
    <xf numFmtId="0" fontId="121" fillId="49" borderId="27"/>
    <xf numFmtId="0" fontId="121" fillId="49" borderId="27"/>
    <xf numFmtId="0" fontId="121" fillId="49" borderId="27"/>
    <xf numFmtId="0" fontId="122" fillId="0" borderId="28"/>
    <xf numFmtId="0" fontId="122" fillId="0" borderId="28"/>
    <xf numFmtId="0" fontId="122" fillId="0" borderId="28"/>
    <xf numFmtId="0" fontId="122" fillId="0" borderId="28"/>
    <xf numFmtId="0" fontId="121" fillId="49" borderId="27"/>
    <xf numFmtId="4" fontId="108" fillId="0" borderId="0"/>
    <xf numFmtId="181" fontId="123" fillId="0" borderId="0"/>
    <xf numFmtId="181" fontId="123" fillId="0" borderId="0"/>
    <xf numFmtId="3" fontId="108" fillId="0" borderId="0"/>
    <xf numFmtId="182" fontId="108" fillId="0" borderId="0"/>
    <xf numFmtId="0" fontId="108" fillId="0" borderId="0"/>
    <xf numFmtId="0" fontId="108" fillId="0" borderId="0"/>
    <xf numFmtId="168" fontId="108" fillId="0" borderId="0"/>
    <xf numFmtId="183" fontId="108" fillId="0" borderId="0"/>
    <xf numFmtId="0" fontId="109" fillId="45" borderId="0"/>
    <xf numFmtId="0" fontId="109" fillId="45" borderId="0"/>
    <xf numFmtId="0" fontId="109" fillId="45" borderId="0"/>
    <xf numFmtId="0" fontId="109" fillId="45" borderId="0"/>
    <xf numFmtId="0" fontId="109" fillId="46" borderId="0"/>
    <xf numFmtId="0" fontId="109" fillId="46" borderId="0"/>
    <xf numFmtId="0" fontId="109" fillId="46" borderId="0"/>
    <xf numFmtId="0" fontId="109" fillId="46" borderId="0"/>
    <xf numFmtId="0" fontId="109" fillId="47" borderId="0"/>
    <xf numFmtId="0" fontId="109" fillId="47" borderId="0"/>
    <xf numFmtId="0" fontId="109" fillId="47" borderId="0"/>
    <xf numFmtId="0" fontId="109" fillId="47" borderId="0"/>
    <xf numFmtId="0" fontId="109" fillId="42" borderId="0"/>
    <xf numFmtId="0" fontId="109" fillId="42" borderId="0"/>
    <xf numFmtId="0" fontId="109" fillId="42" borderId="0"/>
    <xf numFmtId="0" fontId="109" fillId="42" borderId="0"/>
    <xf numFmtId="0" fontId="109" fillId="43" borderId="0"/>
    <xf numFmtId="0" fontId="109" fillId="43" borderId="0"/>
    <xf numFmtId="0" fontId="109" fillId="43" borderId="0"/>
    <xf numFmtId="0" fontId="109" fillId="43" borderId="0"/>
    <xf numFmtId="0" fontId="109" fillId="48" borderId="0"/>
    <xf numFmtId="0" fontId="109" fillId="48" borderId="0"/>
    <xf numFmtId="0" fontId="109" fillId="48" borderId="0"/>
    <xf numFmtId="0" fontId="109" fillId="48" borderId="0"/>
    <xf numFmtId="0" fontId="124" fillId="35" borderId="26"/>
    <xf numFmtId="0" fontId="124" fillId="35" borderId="26"/>
    <xf numFmtId="0" fontId="124" fillId="35" borderId="26"/>
    <xf numFmtId="0" fontId="124" fillId="36" borderId="26"/>
    <xf numFmtId="184" fontId="123" fillId="0" borderId="0"/>
    <xf numFmtId="0" fontId="123" fillId="0" borderId="0"/>
    <xf numFmtId="0" fontId="125" fillId="0" borderId="0"/>
    <xf numFmtId="0" fontId="126" fillId="0" borderId="29">
      <alignment horizontal="center"/>
    </xf>
    <xf numFmtId="2" fontId="108" fillId="0" borderId="0"/>
    <xf numFmtId="2" fontId="108" fillId="0" borderId="0"/>
    <xf numFmtId="0" fontId="127" fillId="0" borderId="0">
      <alignment horizontal="left"/>
    </xf>
    <xf numFmtId="0" fontId="114" fillId="32" borderId="0"/>
    <xf numFmtId="0" fontId="128" fillId="0" borderId="0">
      <alignment horizontal="center"/>
    </xf>
    <xf numFmtId="0" fontId="129" fillId="0" borderId="30"/>
    <xf numFmtId="0" fontId="130" fillId="0" borderId="31"/>
    <xf numFmtId="0" fontId="131" fillId="0" borderId="32"/>
    <xf numFmtId="0" fontId="131" fillId="0" borderId="0"/>
    <xf numFmtId="0" fontId="128" fillId="0" borderId="0">
      <alignment horizontal="center" textRotation="90"/>
    </xf>
    <xf numFmtId="0" fontId="111" fillId="31" borderId="0"/>
    <xf numFmtId="0" fontId="111" fillId="31" borderId="0"/>
    <xf numFmtId="0" fontId="111" fillId="31" borderId="0"/>
    <xf numFmtId="0" fontId="111" fillId="31" borderId="0"/>
    <xf numFmtId="0" fontId="110" fillId="0" borderId="0"/>
    <xf numFmtId="0" fontId="124" fillId="35" borderId="26"/>
    <xf numFmtId="171" fontId="108" fillId="0" borderId="0"/>
    <xf numFmtId="0" fontId="122" fillId="0" borderId="28"/>
    <xf numFmtId="185" fontId="123" fillId="0" borderId="0"/>
    <xf numFmtId="182" fontId="108" fillId="0" borderId="0"/>
    <xf numFmtId="0" fontId="132" fillId="50" borderId="0"/>
    <xf numFmtId="0" fontId="132" fillId="50" borderId="0"/>
    <xf numFmtId="0" fontId="132" fillId="50" borderId="0"/>
    <xf numFmtId="0" fontId="132" fillId="50" borderId="0"/>
    <xf numFmtId="0" fontId="132" fillId="5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8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8" fillId="0" borderId="0"/>
    <xf numFmtId="0" fontId="108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51" borderId="33"/>
    <xf numFmtId="0" fontId="123" fillId="51" borderId="33"/>
    <xf numFmtId="0" fontId="123" fillId="51" borderId="33"/>
    <xf numFmtId="0" fontId="123" fillId="51" borderId="33"/>
    <xf numFmtId="0" fontId="123" fillId="51" borderId="33"/>
    <xf numFmtId="0" fontId="133" fillId="36" borderId="34"/>
    <xf numFmtId="173" fontId="115" fillId="0" borderId="0">
      <protection locked="0"/>
    </xf>
    <xf numFmtId="186" fontId="115" fillId="0" borderId="0">
      <protection locked="0"/>
    </xf>
    <xf numFmtId="9" fontId="123" fillId="0" borderId="0"/>
    <xf numFmtId="9" fontId="134" fillId="0" borderId="0"/>
    <xf numFmtId="9" fontId="108" fillId="0" borderId="0"/>
    <xf numFmtId="9" fontId="123" fillId="0" borderId="0"/>
    <xf numFmtId="9" fontId="108" fillId="0" borderId="0"/>
    <xf numFmtId="9" fontId="123" fillId="0" borderId="0"/>
    <xf numFmtId="9" fontId="123" fillId="0" borderId="0"/>
    <xf numFmtId="9" fontId="123" fillId="0" borderId="0"/>
    <xf numFmtId="9" fontId="123" fillId="0" borderId="0"/>
    <xf numFmtId="9" fontId="123" fillId="0" borderId="0"/>
    <xf numFmtId="9" fontId="123" fillId="0" borderId="0"/>
    <xf numFmtId="0" fontId="135" fillId="0" borderId="0"/>
    <xf numFmtId="187" fontId="135" fillId="0" borderId="0"/>
    <xf numFmtId="0" fontId="113" fillId="0" borderId="0"/>
    <xf numFmtId="0" fontId="133" fillId="36" borderId="34"/>
    <xf numFmtId="0" fontId="133" fillId="36" borderId="34"/>
    <xf numFmtId="0" fontId="133" fillId="36" borderId="34"/>
    <xf numFmtId="0" fontId="133" fillId="36" borderId="34"/>
    <xf numFmtId="188" fontId="108" fillId="0" borderId="0"/>
    <xf numFmtId="188" fontId="136" fillId="0" borderId="35"/>
    <xf numFmtId="175" fontId="123" fillId="0" borderId="0">
      <protection locked="0"/>
    </xf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23" fillId="0" borderId="0"/>
    <xf numFmtId="181" fontId="108" fillId="0" borderId="0"/>
    <xf numFmtId="189" fontId="123" fillId="0" borderId="0"/>
    <xf numFmtId="181" fontId="123" fillId="0" borderId="0"/>
    <xf numFmtId="0" fontId="123" fillId="0" borderId="0"/>
    <xf numFmtId="181" fontId="123" fillId="0" borderId="0"/>
    <xf numFmtId="181" fontId="123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177" fontId="108" fillId="0" borderId="0"/>
    <xf numFmtId="178" fontId="108" fillId="0" borderId="0"/>
    <xf numFmtId="0" fontId="138" fillId="0" borderId="0"/>
    <xf numFmtId="0" fontId="139" fillId="0" borderId="36"/>
    <xf numFmtId="0" fontId="129" fillId="0" borderId="30"/>
    <xf numFmtId="0" fontId="129" fillId="0" borderId="30"/>
    <xf numFmtId="0" fontId="129" fillId="0" borderId="30"/>
    <xf numFmtId="0" fontId="129" fillId="0" borderId="30"/>
    <xf numFmtId="0" fontId="129" fillId="0" borderId="30"/>
    <xf numFmtId="0" fontId="140" fillId="0" borderId="0"/>
    <xf numFmtId="0" fontId="138" fillId="0" borderId="0"/>
    <xf numFmtId="0" fontId="130" fillId="0" borderId="31"/>
    <xf numFmtId="0" fontId="130" fillId="0" borderId="31"/>
    <xf numFmtId="0" fontId="130" fillId="0" borderId="31"/>
    <xf numFmtId="0" fontId="130" fillId="0" borderId="31"/>
    <xf numFmtId="0" fontId="131" fillId="0" borderId="32"/>
    <xf numFmtId="0" fontId="131" fillId="0" borderId="32"/>
    <xf numFmtId="0" fontId="131" fillId="0" borderId="32"/>
    <xf numFmtId="0" fontId="131" fillId="0" borderId="32"/>
    <xf numFmtId="0" fontId="131" fillId="0" borderId="0"/>
    <xf numFmtId="0" fontId="131" fillId="0" borderId="0"/>
    <xf numFmtId="0" fontId="131" fillId="0" borderId="0"/>
    <xf numFmtId="0" fontId="131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2" fontId="141" fillId="0" borderId="0">
      <protection locked="0"/>
    </xf>
    <xf numFmtId="2" fontId="141" fillId="0" borderId="0">
      <protection locked="0"/>
    </xf>
    <xf numFmtId="0" fontId="142" fillId="0" borderId="37"/>
    <xf numFmtId="0" fontId="142" fillId="0" borderId="37"/>
    <xf numFmtId="0" fontId="142" fillId="0" borderId="37"/>
    <xf numFmtId="0" fontId="142" fillId="0" borderId="37"/>
    <xf numFmtId="186" fontId="115" fillId="0" borderId="0">
      <protection locked="0"/>
    </xf>
    <xf numFmtId="190" fontId="115" fillId="0" borderId="0">
      <protection locked="0"/>
    </xf>
    <xf numFmtId="0" fontId="123" fillId="0" borderId="0"/>
    <xf numFmtId="189" fontId="134" fillId="0" borderId="0"/>
    <xf numFmtId="181" fontId="123" fillId="0" borderId="0"/>
    <xf numFmtId="189" fontId="123" fillId="0" borderId="0"/>
    <xf numFmtId="181" fontId="123" fillId="0" borderId="0"/>
    <xf numFmtId="189" fontId="123" fillId="0" borderId="0"/>
    <xf numFmtId="3" fontId="108" fillId="0" borderId="0"/>
    <xf numFmtId="0" fontId="137" fillId="0" borderId="0"/>
    <xf numFmtId="43" fontId="50" fillId="0" borderId="0" applyFont="0" applyFill="0" applyBorder="0" applyAlignment="0" applyProtection="0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9" fontId="50" fillId="0" borderId="0" applyFont="0" applyFill="0" applyBorder="0" applyAlignment="0" applyProtection="0"/>
    <xf numFmtId="0" fontId="50" fillId="0" borderId="0"/>
    <xf numFmtId="4" fontId="108" fillId="0" borderId="0"/>
    <xf numFmtId="0" fontId="47" fillId="0" borderId="0"/>
    <xf numFmtId="0" fontId="143" fillId="52" borderId="0" applyBorder="0" applyProtection="0"/>
    <xf numFmtId="0" fontId="108" fillId="0" borderId="0"/>
    <xf numFmtId="9" fontId="47" fillId="0" borderId="0" applyFont="0" applyFill="0" applyBorder="0" applyAlignment="0" applyProtection="0"/>
    <xf numFmtId="0" fontId="139" fillId="0" borderId="36"/>
    <xf numFmtId="43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43" fillId="52" borderId="0" applyBorder="0" applyProtection="0"/>
    <xf numFmtId="176" fontId="49" fillId="0" borderId="0" applyFill="0" applyBorder="0" applyAlignment="0" applyProtection="0"/>
    <xf numFmtId="0" fontId="143" fillId="52" borderId="0" applyBorder="0" applyProtection="0"/>
    <xf numFmtId="0" fontId="143" fillId="52" borderId="0" applyBorder="0" applyProtection="0"/>
    <xf numFmtId="0" fontId="46" fillId="0" borderId="0"/>
    <xf numFmtId="0" fontId="147" fillId="0" borderId="0"/>
    <xf numFmtId="0" fontId="66" fillId="0" borderId="42" applyNumberFormat="0" applyFill="0" applyAlignment="0" applyProtection="0"/>
    <xf numFmtId="0" fontId="66" fillId="0" borderId="42" applyNumberFormat="0" applyFill="0" applyAlignment="0" applyProtection="0"/>
    <xf numFmtId="0" fontId="66" fillId="0" borderId="42" applyNumberFormat="0" applyFill="0" applyAlignment="0" applyProtection="0"/>
    <xf numFmtId="0" fontId="66" fillId="0" borderId="42" applyNumberFormat="0" applyFill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49" fillId="23" borderId="40" applyNumberFormat="0" applyAlignment="0" applyProtection="0"/>
    <xf numFmtId="0" fontId="49" fillId="23" borderId="40" applyNumberFormat="0" applyAlignment="0" applyProtection="0"/>
    <xf numFmtId="0" fontId="49" fillId="23" borderId="40" applyNumberFormat="0" applyAlignment="0" applyProtection="0"/>
    <xf numFmtId="0" fontId="49" fillId="23" borderId="40" applyNumberFormat="0" applyAlignment="0" applyProtection="0"/>
    <xf numFmtId="0" fontId="49" fillId="23" borderId="40" applyNumberFormat="0" applyAlignment="0" applyProtection="0"/>
    <xf numFmtId="0" fontId="56" fillId="7" borderId="39" applyNumberFormat="0" applyAlignment="0" applyProtection="0"/>
    <xf numFmtId="0" fontId="56" fillId="8" borderId="39" applyNumberFormat="0" applyAlignment="0" applyProtection="0"/>
    <xf numFmtId="0" fontId="56" fillId="7" borderId="39" applyNumberFormat="0" applyAlignment="0" applyProtection="0"/>
    <xf numFmtId="0" fontId="56" fillId="7" borderId="39" applyNumberFormat="0" applyAlignment="0" applyProtection="0"/>
    <xf numFmtId="0" fontId="56" fillId="7" borderId="39" applyNumberFormat="0" applyAlignment="0" applyProtection="0"/>
    <xf numFmtId="0" fontId="46" fillId="0" borderId="0"/>
    <xf numFmtId="0" fontId="53" fillId="8" borderId="39" applyNumberFormat="0" applyAlignment="0" applyProtection="0"/>
    <xf numFmtId="0" fontId="53" fillId="8" borderId="39" applyNumberFormat="0" applyAlignment="0" applyProtection="0"/>
    <xf numFmtId="0" fontId="53" fillId="8" borderId="39" applyNumberFormat="0" applyAlignment="0" applyProtection="0"/>
    <xf numFmtId="0" fontId="53" fillId="8" borderId="39" applyNumberFormat="0" applyAlignment="0" applyProtection="0"/>
    <xf numFmtId="0" fontId="53" fillId="8" borderId="39" applyNumberFormat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87" fillId="0" borderId="0"/>
    <xf numFmtId="176" fontId="87" fillId="0" borderId="0" applyBorder="0" applyProtection="0"/>
    <xf numFmtId="0" fontId="148" fillId="0" borderId="0"/>
    <xf numFmtId="194" fontId="108" fillId="0" borderId="0"/>
    <xf numFmtId="0" fontId="149" fillId="0" borderId="43"/>
    <xf numFmtId="0" fontId="150" fillId="0" borderId="0">
      <alignment vertical="top"/>
    </xf>
    <xf numFmtId="0" fontId="151" fillId="0" borderId="0">
      <alignment horizontal="right"/>
    </xf>
    <xf numFmtId="0" fontId="151" fillId="0" borderId="0">
      <alignment horizontal="left"/>
    </xf>
    <xf numFmtId="192" fontId="115" fillId="0" borderId="0">
      <protection locked="0"/>
    </xf>
    <xf numFmtId="192" fontId="116" fillId="0" borderId="0">
      <protection locked="0"/>
    </xf>
    <xf numFmtId="191" fontId="152" fillId="0" borderId="0"/>
    <xf numFmtId="191" fontId="153" fillId="0" borderId="0"/>
    <xf numFmtId="191" fontId="154" fillId="0" borderId="0">
      <alignment vertical="center"/>
    </xf>
    <xf numFmtId="0" fontId="121" fillId="49" borderId="34"/>
    <xf numFmtId="0" fontId="121" fillId="49" borderId="34"/>
    <xf numFmtId="0" fontId="121" fillId="49" borderId="34"/>
    <xf numFmtId="0" fontId="121" fillId="49" borderId="34"/>
    <xf numFmtId="0" fontId="122" fillId="0" borderId="44"/>
    <xf numFmtId="0" fontId="122" fillId="0" borderId="44"/>
    <xf numFmtId="0" fontId="122" fillId="0" borderId="44"/>
    <xf numFmtId="0" fontId="122" fillId="0" borderId="44"/>
    <xf numFmtId="0" fontId="121" fillId="49" borderId="34"/>
    <xf numFmtId="194" fontId="108" fillId="0" borderId="0"/>
    <xf numFmtId="195" fontId="155" fillId="0" borderId="0"/>
    <xf numFmtId="195" fontId="155" fillId="0" borderId="0"/>
    <xf numFmtId="193" fontId="108" fillId="0" borderId="0"/>
    <xf numFmtId="196" fontId="108" fillId="0" borderId="0"/>
    <xf numFmtId="191" fontId="108" fillId="0" borderId="0"/>
    <xf numFmtId="191" fontId="108" fillId="0" borderId="0"/>
    <xf numFmtId="197" fontId="155" fillId="0" borderId="0"/>
    <xf numFmtId="191" fontId="155" fillId="0" borderId="0"/>
    <xf numFmtId="191" fontId="156" fillId="0" borderId="45">
      <alignment horizontal="center"/>
    </xf>
    <xf numFmtId="192" fontId="108" fillId="0" borderId="0"/>
    <xf numFmtId="192" fontId="108" fillId="0" borderId="0"/>
    <xf numFmtId="191" fontId="157" fillId="0" borderId="0">
      <alignment horizontal="left"/>
    </xf>
    <xf numFmtId="0" fontId="158" fillId="0" borderId="0">
      <alignment horizontal="center"/>
    </xf>
    <xf numFmtId="0" fontId="129" fillId="0" borderId="46"/>
    <xf numFmtId="0" fontId="130" fillId="0" borderId="47"/>
    <xf numFmtId="0" fontId="131" fillId="0" borderId="48"/>
    <xf numFmtId="0" fontId="158" fillId="0" borderId="0">
      <alignment horizontal="center" textRotation="90"/>
    </xf>
    <xf numFmtId="191" fontId="149" fillId="0" borderId="0"/>
    <xf numFmtId="0" fontId="122" fillId="0" borderId="44"/>
    <xf numFmtId="185" fontId="155" fillId="0" borderId="0"/>
    <xf numFmtId="196" fontId="108" fillId="0" borderId="0"/>
    <xf numFmtId="191" fontId="155" fillId="0" borderId="0"/>
    <xf numFmtId="191" fontId="155" fillId="0" borderId="0"/>
    <xf numFmtId="191" fontId="155" fillId="0" borderId="0"/>
    <xf numFmtId="191" fontId="155" fillId="0" borderId="0"/>
    <xf numFmtId="191" fontId="155" fillId="0" borderId="0"/>
    <xf numFmtId="191" fontId="108" fillId="0" borderId="0"/>
    <xf numFmtId="191" fontId="155" fillId="0" borderId="0"/>
    <xf numFmtId="191" fontId="155" fillId="0" borderId="0"/>
    <xf numFmtId="191" fontId="155" fillId="0" borderId="0"/>
    <xf numFmtId="191" fontId="155" fillId="0" borderId="0"/>
    <xf numFmtId="191" fontId="155" fillId="0" borderId="0"/>
    <xf numFmtId="191" fontId="155" fillId="0" borderId="0"/>
    <xf numFmtId="191" fontId="155" fillId="0" borderId="0"/>
    <xf numFmtId="191" fontId="108" fillId="0" borderId="0"/>
    <xf numFmtId="191" fontId="108" fillId="0" borderId="0"/>
    <xf numFmtId="191" fontId="155" fillId="0" borderId="0"/>
    <xf numFmtId="191" fontId="155" fillId="0" borderId="0"/>
    <xf numFmtId="191" fontId="155" fillId="0" borderId="0"/>
    <xf numFmtId="191" fontId="155" fillId="0" borderId="0"/>
    <xf numFmtId="191" fontId="155" fillId="0" borderId="0"/>
    <xf numFmtId="191" fontId="155" fillId="0" borderId="0"/>
    <xf numFmtId="0" fontId="155" fillId="51" borderId="33"/>
    <xf numFmtId="0" fontId="155" fillId="51" borderId="33"/>
    <xf numFmtId="0" fontId="155" fillId="51" borderId="33"/>
    <xf numFmtId="0" fontId="155" fillId="51" borderId="33"/>
    <xf numFmtId="0" fontId="155" fillId="51" borderId="33"/>
    <xf numFmtId="198" fontId="155" fillId="0" borderId="0"/>
    <xf numFmtId="198" fontId="148" fillId="0" borderId="0"/>
    <xf numFmtId="198" fontId="108" fillId="0" borderId="0"/>
    <xf numFmtId="198" fontId="155" fillId="0" borderId="0"/>
    <xf numFmtId="198" fontId="108" fillId="0" borderId="0"/>
    <xf numFmtId="198" fontId="155" fillId="0" borderId="0"/>
    <xf numFmtId="198" fontId="155" fillId="0" borderId="0"/>
    <xf numFmtId="198" fontId="155" fillId="0" borderId="0"/>
    <xf numFmtId="198" fontId="155" fillId="0" borderId="0"/>
    <xf numFmtId="198" fontId="155" fillId="0" borderId="0"/>
    <xf numFmtId="198" fontId="155" fillId="0" borderId="0"/>
    <xf numFmtId="0" fontId="159" fillId="0" borderId="0"/>
    <xf numFmtId="187" fontId="159" fillId="0" borderId="0"/>
    <xf numFmtId="191" fontId="151" fillId="0" borderId="0"/>
    <xf numFmtId="199" fontId="108" fillId="0" borderId="0"/>
    <xf numFmtId="199" fontId="160" fillId="0" borderId="49"/>
    <xf numFmtId="175" fontId="155" fillId="0" borderId="0">
      <protection locked="0"/>
    </xf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55" fillId="0" borderId="0"/>
    <xf numFmtId="195" fontId="108" fillId="0" borderId="0"/>
    <xf numFmtId="200" fontId="155" fillId="0" borderId="0"/>
    <xf numFmtId="195" fontId="155" fillId="0" borderId="0"/>
    <xf numFmtId="191" fontId="155" fillId="0" borderId="0"/>
    <xf numFmtId="195" fontId="155" fillId="0" borderId="0"/>
    <xf numFmtId="195" fontId="155" fillId="0" borderId="0"/>
    <xf numFmtId="191" fontId="161" fillId="0" borderId="50"/>
    <xf numFmtId="0" fontId="129" fillId="0" borderId="46"/>
    <xf numFmtId="0" fontId="129" fillId="0" borderId="46"/>
    <xf numFmtId="0" fontId="129" fillId="0" borderId="46"/>
    <xf numFmtId="0" fontId="129" fillId="0" borderId="46"/>
    <xf numFmtId="0" fontId="129" fillId="0" borderId="46"/>
    <xf numFmtId="0" fontId="130" fillId="0" borderId="47"/>
    <xf numFmtId="0" fontId="130" fillId="0" borderId="47"/>
    <xf numFmtId="0" fontId="130" fillId="0" borderId="47"/>
    <xf numFmtId="0" fontId="130" fillId="0" borderId="47"/>
    <xf numFmtId="0" fontId="131" fillId="0" borderId="48"/>
    <xf numFmtId="0" fontId="131" fillId="0" borderId="48"/>
    <xf numFmtId="0" fontId="131" fillId="0" borderId="48"/>
    <xf numFmtId="0" fontId="131" fillId="0" borderId="48"/>
    <xf numFmtId="192" fontId="141" fillId="0" borderId="0">
      <protection locked="0"/>
    </xf>
    <xf numFmtId="192" fontId="141" fillId="0" borderId="0">
      <protection locked="0"/>
    </xf>
    <xf numFmtId="0" fontId="142" fillId="0" borderId="51"/>
    <xf numFmtId="0" fontId="142" fillId="0" borderId="51"/>
    <xf numFmtId="0" fontId="142" fillId="0" borderId="51"/>
    <xf numFmtId="0" fontId="142" fillId="0" borderId="51"/>
    <xf numFmtId="191" fontId="155" fillId="0" borderId="0"/>
    <xf numFmtId="200" fontId="148" fillId="0" borderId="0"/>
    <xf numFmtId="195" fontId="155" fillId="0" borderId="0"/>
    <xf numFmtId="200" fontId="155" fillId="0" borderId="0"/>
    <xf numFmtId="195" fontId="155" fillId="0" borderId="0"/>
    <xf numFmtId="200" fontId="155" fillId="0" borderId="0"/>
    <xf numFmtId="193" fontId="108" fillId="0" borderId="0"/>
    <xf numFmtId="191" fontId="161" fillId="0" borderId="50"/>
    <xf numFmtId="0" fontId="45" fillId="0" borderId="0"/>
    <xf numFmtId="0" fontId="66" fillId="0" borderId="55" applyNumberFormat="0" applyFill="0" applyAlignment="0" applyProtection="0"/>
    <xf numFmtId="0" fontId="66" fillId="0" borderId="55" applyNumberFormat="0" applyFill="0" applyAlignment="0" applyProtection="0"/>
    <xf numFmtId="0" fontId="66" fillId="0" borderId="55" applyNumberFormat="0" applyFill="0" applyAlignment="0" applyProtection="0"/>
    <xf numFmtId="0" fontId="66" fillId="0" borderId="55" applyNumberFormat="0" applyFill="0" applyAlignment="0" applyProtection="0"/>
    <xf numFmtId="0" fontId="59" fillId="8" borderId="54" applyNumberFormat="0" applyAlignment="0" applyProtection="0"/>
    <xf numFmtId="0" fontId="59" fillId="8" borderId="54" applyNumberFormat="0" applyAlignment="0" applyProtection="0"/>
    <xf numFmtId="0" fontId="59" fillId="8" borderId="54" applyNumberFormat="0" applyAlignment="0" applyProtection="0"/>
    <xf numFmtId="0" fontId="59" fillId="8" borderId="54" applyNumberFormat="0" applyAlignment="0" applyProtection="0"/>
    <xf numFmtId="0" fontId="59" fillId="8" borderId="54" applyNumberFormat="0" applyAlignment="0" applyProtection="0"/>
    <xf numFmtId="0" fontId="49" fillId="23" borderId="53" applyNumberFormat="0" applyAlignment="0" applyProtection="0"/>
    <xf numFmtId="0" fontId="49" fillId="23" borderId="53" applyNumberFormat="0" applyAlignment="0" applyProtection="0"/>
    <xf numFmtId="0" fontId="49" fillId="23" borderId="53" applyNumberFormat="0" applyAlignment="0" applyProtection="0"/>
    <xf numFmtId="0" fontId="49" fillId="23" borderId="53" applyNumberFormat="0" applyAlignment="0" applyProtection="0"/>
    <xf numFmtId="0" fontId="49" fillId="23" borderId="53" applyNumberFormat="0" applyAlignment="0" applyProtection="0"/>
    <xf numFmtId="0" fontId="56" fillId="7" borderId="52" applyNumberFormat="0" applyAlignment="0" applyProtection="0"/>
    <xf numFmtId="0" fontId="56" fillId="8" borderId="52" applyNumberFormat="0" applyAlignment="0" applyProtection="0"/>
    <xf numFmtId="0" fontId="56" fillId="7" borderId="52" applyNumberFormat="0" applyAlignment="0" applyProtection="0"/>
    <xf numFmtId="0" fontId="56" fillId="7" borderId="52" applyNumberFormat="0" applyAlignment="0" applyProtection="0"/>
    <xf numFmtId="0" fontId="56" fillId="7" borderId="52" applyNumberFormat="0" applyAlignment="0" applyProtection="0"/>
    <xf numFmtId="0" fontId="45" fillId="0" borderId="0"/>
    <xf numFmtId="0" fontId="53" fillId="8" borderId="52" applyNumberFormat="0" applyAlignment="0" applyProtection="0"/>
    <xf numFmtId="0" fontId="53" fillId="8" borderId="52" applyNumberFormat="0" applyAlignment="0" applyProtection="0"/>
    <xf numFmtId="0" fontId="53" fillId="8" borderId="52" applyNumberFormat="0" applyAlignment="0" applyProtection="0"/>
    <xf numFmtId="0" fontId="53" fillId="8" borderId="52" applyNumberFormat="0" applyAlignment="0" applyProtection="0"/>
    <xf numFmtId="0" fontId="53" fillId="8" borderId="52" applyNumberFormat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176" fontId="49" fillId="0" borderId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67" fillId="0" borderId="0"/>
    <xf numFmtId="0" fontId="67" fillId="53" borderId="0" applyNumberFormat="0" applyBorder="0" applyProtection="0"/>
    <xf numFmtId="0" fontId="67" fillId="3" borderId="0" applyNumberFormat="0" applyBorder="0" applyProtection="0"/>
    <xf numFmtId="0" fontId="67" fillId="4" borderId="0" applyNumberFormat="0" applyBorder="0" applyProtection="0"/>
    <xf numFmtId="0" fontId="67" fillId="5" borderId="0" applyNumberFormat="0" applyBorder="0" applyProtection="0"/>
    <xf numFmtId="0" fontId="67" fillId="54" borderId="0" applyNumberFormat="0" applyBorder="0" applyProtection="0"/>
    <xf numFmtId="0" fontId="67" fillId="55" borderId="0" applyNumberFormat="0" applyBorder="0" applyProtection="0"/>
    <xf numFmtId="0" fontId="67" fillId="53" borderId="0" applyNumberFormat="0" applyBorder="0" applyProtection="0"/>
    <xf numFmtId="0" fontId="67" fillId="53" borderId="0" applyNumberFormat="0" applyBorder="0" applyProtection="0"/>
    <xf numFmtId="0" fontId="67" fillId="53" borderId="0" applyNumberFormat="0" applyBorder="0" applyProtection="0"/>
    <xf numFmtId="0" fontId="67" fillId="5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4" borderId="0" applyNumberFormat="0" applyBorder="0" applyProtection="0"/>
    <xf numFmtId="0" fontId="67" fillId="4" borderId="0" applyNumberFormat="0" applyBorder="0" applyProtection="0"/>
    <xf numFmtId="0" fontId="67" fillId="4" borderId="0" applyNumberFormat="0" applyBorder="0" applyProtection="0"/>
    <xf numFmtId="0" fontId="67" fillId="4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4" borderId="0" applyNumberFormat="0" applyBorder="0" applyProtection="0"/>
    <xf numFmtId="0" fontId="67" fillId="54" borderId="0" applyNumberFormat="0" applyBorder="0" applyProtection="0"/>
    <xf numFmtId="0" fontId="67" fillId="54" borderId="0" applyNumberFormat="0" applyBorder="0" applyProtection="0"/>
    <xf numFmtId="0" fontId="67" fillId="54" borderId="0" applyNumberFormat="0" applyBorder="0" applyProtection="0"/>
    <xf numFmtId="0" fontId="67" fillId="55" borderId="0" applyNumberFormat="0" applyBorder="0" applyProtection="0"/>
    <xf numFmtId="0" fontId="67" fillId="55" borderId="0" applyNumberFormat="0" applyBorder="0" applyProtection="0"/>
    <xf numFmtId="0" fontId="67" fillId="55" borderId="0" applyNumberFormat="0" applyBorder="0" applyProtection="0"/>
    <xf numFmtId="0" fontId="67" fillId="56" borderId="0" applyNumberFormat="0" applyBorder="0" applyProtection="0"/>
    <xf numFmtId="0" fontId="67" fillId="9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5" borderId="0" applyNumberFormat="0" applyBorder="0" applyProtection="0"/>
    <xf numFmtId="0" fontId="67" fillId="9" borderId="0" applyNumberFormat="0" applyBorder="0" applyProtection="0"/>
    <xf numFmtId="0" fontId="67" fillId="57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57" borderId="0" applyNumberFormat="0" applyBorder="0" applyProtection="0"/>
    <xf numFmtId="0" fontId="67" fillId="57" borderId="0" applyNumberFormat="0" applyBorder="0" applyProtection="0"/>
    <xf numFmtId="0" fontId="67" fillId="57" borderId="0" applyNumberFormat="0" applyBorder="0" applyProtection="0"/>
    <xf numFmtId="0" fontId="67" fillId="57" borderId="0" applyNumberFormat="0" applyBorder="0" applyProtection="0"/>
    <xf numFmtId="0" fontId="68" fillId="13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16" borderId="0" applyNumberFormat="0" applyBorder="0" applyProtection="0"/>
    <xf numFmtId="0" fontId="68" fillId="13" borderId="0" applyNumberFormat="0" applyBorder="0" applyProtection="0"/>
    <xf numFmtId="0" fontId="68" fillId="13" borderId="0" applyNumberFormat="0" applyBorder="0" applyProtection="0"/>
    <xf numFmtId="0" fontId="68" fillId="13" borderId="0" applyNumberFormat="0" applyBorder="0" applyProtection="0"/>
    <xf numFmtId="0" fontId="68" fillId="13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6" borderId="0" applyNumberFormat="0" applyBorder="0" applyProtection="0"/>
    <xf numFmtId="0" fontId="68" fillId="16" borderId="0" applyNumberFormat="0" applyBorder="0" applyProtection="0"/>
    <xf numFmtId="0" fontId="68" fillId="16" borderId="0" applyNumberFormat="0" applyBorder="0" applyProtection="0"/>
    <xf numFmtId="0" fontId="68" fillId="16" borderId="0" applyNumberFormat="0" applyBorder="0" applyProtection="0"/>
    <xf numFmtId="0" fontId="68" fillId="17" borderId="0" applyNumberFormat="0" applyBorder="0" applyProtection="0"/>
    <xf numFmtId="0" fontId="68" fillId="18" borderId="0" applyNumberFormat="0" applyBorder="0" applyProtection="0"/>
    <xf numFmtId="0" fontId="68" fillId="19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20" borderId="0" applyNumberFormat="0" applyBorder="0" applyProtection="0"/>
    <xf numFmtId="0" fontId="83" fillId="3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8" fillId="56" borderId="52" applyNumberFormat="0" applyProtection="0"/>
    <xf numFmtId="0" fontId="79" fillId="58" borderId="3" applyNumberFormat="0" applyProtection="0"/>
    <xf numFmtId="165" fontId="87" fillId="0" borderId="0" applyBorder="0" applyProtection="0"/>
    <xf numFmtId="165" fontId="87" fillId="0" borderId="0" applyBorder="0" applyProtection="0"/>
    <xf numFmtId="0" fontId="78" fillId="56" borderId="52" applyNumberFormat="0" applyProtection="0"/>
    <xf numFmtId="0" fontId="78" fillId="56" borderId="52" applyNumberFormat="0" applyProtection="0"/>
    <xf numFmtId="0" fontId="78" fillId="56" borderId="52" applyNumberFormat="0" applyProtection="0"/>
    <xf numFmtId="0" fontId="78" fillId="56" borderId="52" applyNumberFormat="0" applyProtection="0"/>
    <xf numFmtId="0" fontId="79" fillId="58" borderId="3" applyNumberFormat="0" applyProtection="0"/>
    <xf numFmtId="0" fontId="79" fillId="58" borderId="3" applyNumberFormat="0" applyProtection="0"/>
    <xf numFmtId="0" fontId="79" fillId="58" borderId="3" applyNumberFormat="0" applyProtection="0"/>
    <xf numFmtId="0" fontId="79" fillId="58" borderId="3" applyNumberFormat="0" applyProtection="0"/>
    <xf numFmtId="0" fontId="80" fillId="0" borderId="4" applyNumberFormat="0" applyFill="0" applyProtection="0"/>
    <xf numFmtId="0" fontId="80" fillId="0" borderId="4" applyNumberFormat="0" applyFill="0" applyProtection="0"/>
    <xf numFmtId="0" fontId="80" fillId="0" borderId="4" applyNumberFormat="0" applyFill="0" applyProtection="0"/>
    <xf numFmtId="0" fontId="80" fillId="0" borderId="4" applyNumberFormat="0" applyFill="0" applyProtection="0"/>
    <xf numFmtId="0" fontId="162" fillId="55" borderId="52" applyNumberFormat="0" applyProtection="0"/>
    <xf numFmtId="0" fontId="162" fillId="55" borderId="52" applyNumberFormat="0" applyProtection="0"/>
    <xf numFmtId="0" fontId="162" fillId="55" borderId="52" applyNumberFormat="0" applyProtection="0"/>
    <xf numFmtId="0" fontId="162" fillId="56" borderId="52" applyNumberFormat="0" applyProtection="0"/>
    <xf numFmtId="170" fontId="87" fillId="0" borderId="0" applyFill="0" applyBorder="0" applyProtection="0"/>
    <xf numFmtId="0" fontId="87" fillId="0" borderId="0" applyFill="0" applyBorder="0" applyProtection="0"/>
    <xf numFmtId="0" fontId="91" fillId="0" borderId="0" applyNumberFormat="0" applyFill="0" applyBorder="0" applyProtection="0"/>
    <xf numFmtId="0" fontId="72" fillId="4" borderId="0" applyNumberFormat="0" applyBorder="0" applyProtection="0"/>
    <xf numFmtId="0" fontId="96" fillId="0" borderId="6" applyNumberFormat="0" applyFill="0" applyProtection="0"/>
    <xf numFmtId="0" fontId="98" fillId="0" borderId="7" applyNumberFormat="0" applyFill="0" applyProtection="0"/>
    <xf numFmtId="0" fontId="99" fillId="0" borderId="8" applyNumberFormat="0" applyFill="0" applyProtection="0"/>
    <xf numFmtId="0" fontId="99" fillId="0" borderId="0" applyNumberFormat="0" applyFill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69" fillId="0" borderId="0"/>
    <xf numFmtId="0" fontId="162" fillId="55" borderId="52" applyNumberFormat="0" applyProtection="0"/>
    <xf numFmtId="0" fontId="80" fillId="0" borderId="4" applyNumberFormat="0" applyFill="0" applyProtection="0"/>
    <xf numFmtId="172" fontId="87" fillId="0" borderId="0" applyFill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67" fillId="0" borderId="0"/>
    <xf numFmtId="0" fontId="163" fillId="0" borderId="0"/>
    <xf numFmtId="0" fontId="6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67" fillId="0" borderId="0"/>
    <xf numFmtId="0" fontId="67" fillId="0" borderId="0"/>
    <xf numFmtId="0" fontId="6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23" borderId="53" applyNumberFormat="0" applyProtection="0"/>
    <xf numFmtId="0" fontId="87" fillId="23" borderId="53" applyNumberFormat="0" applyProtection="0"/>
    <xf numFmtId="0" fontId="87" fillId="23" borderId="53" applyNumberFormat="0" applyProtection="0"/>
    <xf numFmtId="0" fontId="87" fillId="23" borderId="53" applyNumberFormat="0" applyProtection="0"/>
    <xf numFmtId="0" fontId="87" fillId="23" borderId="53" applyNumberFormat="0" applyProtection="0"/>
    <xf numFmtId="0" fontId="88" fillId="56" borderId="54" applyNumberFormat="0" applyProtection="0"/>
    <xf numFmtId="9" fontId="87" fillId="0" borderId="0" applyFill="0" applyBorder="0" applyProtection="0"/>
    <xf numFmtId="9" fontId="6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0" fontId="88" fillId="56" borderId="54" applyNumberFormat="0" applyProtection="0"/>
    <xf numFmtId="0" fontId="88" fillId="56" borderId="54" applyNumberFormat="0" applyProtection="0"/>
    <xf numFmtId="0" fontId="88" fillId="56" borderId="54" applyNumberFormat="0" applyProtection="0"/>
    <xf numFmtId="0" fontId="88" fillId="56" borderId="54" applyNumberFormat="0" applyProtection="0"/>
    <xf numFmtId="201" fontId="67" fillId="0" borderId="0"/>
    <xf numFmtId="201" fontId="89" fillId="0" borderId="13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76" fontId="87" fillId="0" borderId="0" applyFill="0" applyBorder="0" applyProtection="0"/>
    <xf numFmtId="0" fontId="87" fillId="0" borderId="0"/>
    <xf numFmtId="165" fontId="87" fillId="0" borderId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100" fillId="0" borderId="0" applyNumberFormat="0" applyFill="0" applyBorder="0" applyProtection="0"/>
    <xf numFmtId="0" fontId="95" fillId="0" borderId="55" applyNumberFormat="0" applyFill="0" applyProtection="0"/>
    <xf numFmtId="0" fontId="95" fillId="0" borderId="55" applyNumberFormat="0" applyFill="0" applyProtection="0"/>
    <xf numFmtId="0" fontId="95" fillId="0" borderId="55" applyNumberFormat="0" applyFill="0" applyProtection="0"/>
    <xf numFmtId="0" fontId="95" fillId="0" borderId="55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164" fillId="0" borderId="0" applyNumberFormat="0" applyFill="0" applyBorder="0" applyProtection="0"/>
    <xf numFmtId="0" fontId="100" fillId="0" borderId="0" applyNumberFormat="0" applyFill="0" applyBorder="0" applyProtection="0"/>
    <xf numFmtId="0" fontId="98" fillId="0" borderId="7" applyNumberFormat="0" applyFill="0" applyProtection="0"/>
    <xf numFmtId="0" fontId="98" fillId="0" borderId="7" applyNumberFormat="0" applyFill="0" applyProtection="0"/>
    <xf numFmtId="0" fontId="98" fillId="0" borderId="7" applyNumberFormat="0" applyFill="0" applyProtection="0"/>
    <xf numFmtId="0" fontId="98" fillId="0" borderId="7" applyNumberFormat="0" applyFill="0" applyProtection="0"/>
    <xf numFmtId="0" fontId="99" fillId="0" borderId="8" applyNumberFormat="0" applyFill="0" applyProtection="0"/>
    <xf numFmtId="0" fontId="99" fillId="0" borderId="8" applyNumberFormat="0" applyFill="0" applyProtection="0"/>
    <xf numFmtId="0" fontId="99" fillId="0" borderId="8" applyNumberFormat="0" applyFill="0" applyProtection="0"/>
    <xf numFmtId="0" fontId="99" fillId="0" borderId="8" applyNumberFormat="0" applyFill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176" fontId="67" fillId="0" borderId="0" applyFill="0" applyBorder="0" applyProtection="0"/>
    <xf numFmtId="165" fontId="87" fillId="0" borderId="0" applyFill="0" applyBorder="0" applyProtection="0"/>
    <xf numFmtId="176" fontId="87" fillId="0" borderId="0" applyFill="0" applyBorder="0" applyProtection="0"/>
    <xf numFmtId="165" fontId="87" fillId="0" borderId="0" applyFill="0" applyBorder="0" applyProtection="0"/>
    <xf numFmtId="176" fontId="87" fillId="0" borderId="0" applyFill="0" applyBorder="0" applyProtection="0"/>
    <xf numFmtId="0" fontId="90" fillId="0" borderId="0" applyNumberFormat="0" applyFill="0" applyBorder="0" applyProtection="0"/>
    <xf numFmtId="0" fontId="68" fillId="17" borderId="0" applyNumberFormat="0" applyBorder="0" applyProtection="0"/>
    <xf numFmtId="0" fontId="68" fillId="17" borderId="0" applyNumberFormat="0" applyBorder="0" applyProtection="0"/>
    <xf numFmtId="0" fontId="68" fillId="17" borderId="0" applyNumberFormat="0" applyBorder="0" applyProtection="0"/>
    <xf numFmtId="0" fontId="68" fillId="17" borderId="0" applyNumberFormat="0" applyBorder="0" applyProtection="0"/>
    <xf numFmtId="0" fontId="68" fillId="18" borderId="0" applyNumberFormat="0" applyBorder="0" applyProtection="0"/>
    <xf numFmtId="0" fontId="68" fillId="18" borderId="0" applyNumberFormat="0" applyBorder="0" applyProtection="0"/>
    <xf numFmtId="0" fontId="68" fillId="18" borderId="0" applyNumberFormat="0" applyBorder="0" applyProtection="0"/>
    <xf numFmtId="0" fontId="68" fillId="18" borderId="0" applyNumberFormat="0" applyBorder="0" applyProtection="0"/>
    <xf numFmtId="0" fontId="68" fillId="19" borderId="0" applyNumberFormat="0" applyBorder="0" applyProtection="0"/>
    <xf numFmtId="0" fontId="68" fillId="19" borderId="0" applyNumberFormat="0" applyBorder="0" applyProtection="0"/>
    <xf numFmtId="0" fontId="68" fillId="19" borderId="0" applyNumberFormat="0" applyBorder="0" applyProtection="0"/>
    <xf numFmtId="0" fontId="68" fillId="19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20" borderId="0" applyNumberFormat="0" applyBorder="0" applyProtection="0"/>
    <xf numFmtId="0" fontId="68" fillId="20" borderId="0" applyNumberFormat="0" applyBorder="0" applyProtection="0"/>
    <xf numFmtId="0" fontId="68" fillId="20" borderId="0" applyNumberFormat="0" applyBorder="0" applyProtection="0"/>
    <xf numFmtId="0" fontId="68" fillId="20" borderId="0" applyNumberFormat="0" applyBorder="0" applyProtection="0"/>
    <xf numFmtId="0" fontId="165" fillId="0" borderId="0"/>
    <xf numFmtId="0" fontId="165" fillId="0" borderId="0"/>
    <xf numFmtId="0" fontId="50" fillId="59" borderId="0" applyNumberFormat="0" applyBorder="0" applyAlignment="0" applyProtection="0"/>
    <xf numFmtId="0" fontId="50" fillId="54" borderId="0" applyNumberFormat="0" applyBorder="0" applyAlignment="0" applyProtection="0"/>
    <xf numFmtId="0" fontId="50" fillId="60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9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54" borderId="0" applyNumberFormat="0" applyBorder="0" applyAlignment="0" applyProtection="0"/>
    <xf numFmtId="0" fontId="50" fillId="60" borderId="0" applyNumberFormat="0" applyBorder="0" applyAlignment="0" applyProtection="0"/>
    <xf numFmtId="0" fontId="50" fillId="60" borderId="0" applyNumberFormat="0" applyBorder="0" applyAlignment="0" applyProtection="0"/>
    <xf numFmtId="0" fontId="50" fillId="60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7" borderId="0" applyNumberFormat="0" applyBorder="0" applyAlignment="0" applyProtection="0"/>
    <xf numFmtId="4" fontId="50" fillId="0" borderId="0"/>
    <xf numFmtId="202" fontId="84" fillId="0" borderId="1"/>
    <xf numFmtId="202" fontId="166" fillId="0" borderId="0">
      <alignment vertical="top"/>
    </xf>
    <xf numFmtId="202" fontId="167" fillId="0" borderId="0">
      <alignment horizontal="right"/>
    </xf>
    <xf numFmtId="202" fontId="167" fillId="0" borderId="0">
      <alignment horizontal="left"/>
    </xf>
    <xf numFmtId="2" fontId="170" fillId="0" borderId="0">
      <protection locked="0"/>
    </xf>
    <xf numFmtId="2" fontId="171" fillId="0" borderId="0">
      <protection locked="0"/>
    </xf>
    <xf numFmtId="0" fontId="168" fillId="0" borderId="0"/>
    <xf numFmtId="0" fontId="169" fillId="0" borderId="0"/>
    <xf numFmtId="0" fontId="172" fillId="0" borderId="0">
      <alignment vertical="center"/>
    </xf>
    <xf numFmtId="0" fontId="54" fillId="58" borderId="3" applyNumberFormat="0" applyAlignment="0" applyProtection="0"/>
    <xf numFmtId="0" fontId="54" fillId="58" borderId="3" applyNumberFormat="0" applyAlignment="0" applyProtection="0"/>
    <xf numFmtId="0" fontId="54" fillId="58" borderId="3" applyNumberFormat="0" applyAlignment="0" applyProtection="0"/>
    <xf numFmtId="0" fontId="54" fillId="58" borderId="3" applyNumberFormat="0" applyAlignment="0" applyProtection="0"/>
    <xf numFmtId="0" fontId="54" fillId="58" borderId="3" applyNumberFormat="0" applyAlignment="0" applyProtection="0"/>
    <xf numFmtId="4" fontId="50" fillId="0" borderId="0"/>
    <xf numFmtId="203" fontId="49" fillId="0" borderId="0" applyBorder="0" applyAlignment="0" applyProtection="0"/>
    <xf numFmtId="203" fontId="49" fillId="0" borderId="0" applyBorder="0" applyAlignment="0" applyProtection="0"/>
    <xf numFmtId="3" fontId="50" fillId="0" borderId="0"/>
    <xf numFmtId="167" fontId="50" fillId="0" borderId="0"/>
    <xf numFmtId="0" fontId="50" fillId="0" borderId="0"/>
    <xf numFmtId="0" fontId="50" fillId="0" borderId="0"/>
    <xf numFmtId="168" fontId="50" fillId="0" borderId="0"/>
    <xf numFmtId="169" fontId="50" fillId="0" borderId="0"/>
    <xf numFmtId="0" fontId="56" fillId="60" borderId="52" applyNumberFormat="0" applyAlignment="0" applyProtection="0"/>
    <xf numFmtId="0" fontId="56" fillId="60" borderId="52" applyNumberFormat="0" applyAlignment="0" applyProtection="0"/>
    <xf numFmtId="0" fontId="56" fillId="60" borderId="52" applyNumberFormat="0" applyAlignment="0" applyProtection="0"/>
    <xf numFmtId="204" fontId="49" fillId="0" borderId="0" applyFill="0" applyBorder="0" applyAlignment="0" applyProtection="0"/>
    <xf numFmtId="0" fontId="173" fillId="0" borderId="5">
      <alignment horizontal="center"/>
    </xf>
    <xf numFmtId="2" fontId="50" fillId="0" borderId="0"/>
    <xf numFmtId="2" fontId="50" fillId="0" borderId="0"/>
    <xf numFmtId="0" fontId="174" fillId="0" borderId="0">
      <alignment horizontal="left"/>
    </xf>
    <xf numFmtId="0" fontId="56" fillId="60" borderId="52" applyNumberFormat="0" applyAlignment="0" applyProtection="0"/>
    <xf numFmtId="171" fontId="50" fillId="0" borderId="0"/>
    <xf numFmtId="205" fontId="49" fillId="0" borderId="0" applyFill="0" applyBorder="0" applyAlignment="0" applyProtection="0"/>
    <xf numFmtId="167" fontId="50" fillId="0" borderId="0"/>
    <xf numFmtId="0" fontId="49" fillId="0" borderId="0"/>
    <xf numFmtId="0" fontId="49" fillId="0" borderId="0"/>
    <xf numFmtId="0" fontId="49" fillId="0" borderId="0"/>
    <xf numFmtId="173" fontId="170" fillId="0" borderId="0">
      <protection locked="0"/>
    </xf>
    <xf numFmtId="186" fontId="170" fillId="0" borderId="0">
      <protection locked="0"/>
    </xf>
    <xf numFmtId="9" fontId="175" fillId="0" borderId="0" applyFill="0" applyBorder="0" applyAlignment="0" applyProtection="0"/>
    <xf numFmtId="9" fontId="50" fillId="0" borderId="0"/>
    <xf numFmtId="9" fontId="50" fillId="0" borderId="0"/>
    <xf numFmtId="0" fontId="167" fillId="0" borderId="0"/>
    <xf numFmtId="206" fontId="50" fillId="0" borderId="0"/>
    <xf numFmtId="206" fontId="176" fillId="0" borderId="13"/>
    <xf numFmtId="175" fontId="49" fillId="0" borderId="0">
      <protection locked="0"/>
    </xf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49" fillId="0" borderId="0" applyFill="0" applyBorder="0" applyAlignment="0" applyProtection="0"/>
    <xf numFmtId="203" fontId="50" fillId="0" borderId="0"/>
    <xf numFmtId="207" fontId="49" fillId="0" borderId="0" applyFill="0" applyBorder="0" applyAlignment="0" applyProtection="0"/>
    <xf numFmtId="203" fontId="49" fillId="0" borderId="0"/>
    <xf numFmtId="203" fontId="49" fillId="0" borderId="0"/>
    <xf numFmtId="203" fontId="49" fillId="0" borderId="0"/>
    <xf numFmtId="177" fontId="50" fillId="0" borderId="0"/>
    <xf numFmtId="178" fontId="50" fillId="0" borderId="0"/>
    <xf numFmtId="0" fontId="94" fillId="0" borderId="14"/>
    <xf numFmtId="2" fontId="177" fillId="0" borderId="0">
      <protection locked="0"/>
    </xf>
    <xf numFmtId="2" fontId="177" fillId="0" borderId="0">
      <protection locked="0"/>
    </xf>
    <xf numFmtId="186" fontId="170" fillId="0" borderId="0">
      <protection locked="0"/>
    </xf>
    <xf numFmtId="190" fontId="170" fillId="0" borderId="0">
      <protection locked="0"/>
    </xf>
    <xf numFmtId="0" fontId="49" fillId="0" borderId="0"/>
    <xf numFmtId="207" fontId="175" fillId="0" borderId="0" applyFill="0" applyBorder="0" applyAlignment="0" applyProtection="0"/>
    <xf numFmtId="203" fontId="49" fillId="0" borderId="0" applyFill="0" applyBorder="0" applyAlignment="0" applyProtection="0"/>
    <xf numFmtId="207" fontId="49" fillId="0" borderId="0" applyFill="0" applyBorder="0" applyAlignment="0" applyProtection="0"/>
    <xf numFmtId="203" fontId="49" fillId="0" borderId="0" applyFill="0" applyBorder="0" applyAlignment="0" applyProtection="0"/>
    <xf numFmtId="207" fontId="49" fillId="0" borderId="0" applyFill="0" applyBorder="0" applyAlignment="0" applyProtection="0"/>
    <xf numFmtId="3" fontId="50" fillId="0" borderId="0"/>
    <xf numFmtId="0" fontId="94" fillId="0" borderId="14"/>
    <xf numFmtId="0" fontId="178" fillId="0" borderId="0"/>
    <xf numFmtId="0" fontId="17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9" fillId="0" borderId="0"/>
    <xf numFmtId="0" fontId="49" fillId="23" borderId="57" applyNumberFormat="0" applyAlignment="0" applyProtection="0"/>
    <xf numFmtId="0" fontId="49" fillId="23" borderId="57" applyNumberFormat="0" applyAlignment="0" applyProtection="0"/>
    <xf numFmtId="0" fontId="49" fillId="23" borderId="57" applyNumberFormat="0" applyAlignment="0" applyProtection="0"/>
    <xf numFmtId="0" fontId="49" fillId="23" borderId="57" applyNumberFormat="0" applyAlignment="0" applyProtection="0"/>
    <xf numFmtId="0" fontId="49" fillId="23" borderId="57" applyNumberFormat="0" applyAlignment="0" applyProtection="0"/>
    <xf numFmtId="0" fontId="56" fillId="7" borderId="56" applyNumberFormat="0" applyAlignment="0" applyProtection="0"/>
    <xf numFmtId="0" fontId="56" fillId="8" borderId="56" applyNumberFormat="0" applyAlignment="0" applyProtection="0"/>
    <xf numFmtId="0" fontId="56" fillId="7" borderId="56" applyNumberFormat="0" applyAlignment="0" applyProtection="0"/>
    <xf numFmtId="0" fontId="56" fillId="7" borderId="56" applyNumberFormat="0" applyAlignment="0" applyProtection="0"/>
    <xf numFmtId="0" fontId="56" fillId="7" borderId="56" applyNumberFormat="0" applyAlignment="0" applyProtection="0"/>
    <xf numFmtId="0" fontId="39" fillId="0" borderId="0"/>
    <xf numFmtId="0" fontId="53" fillId="8" borderId="56" applyNumberFormat="0" applyAlignment="0" applyProtection="0"/>
    <xf numFmtId="0" fontId="53" fillId="8" borderId="56" applyNumberFormat="0" applyAlignment="0" applyProtection="0"/>
    <xf numFmtId="0" fontId="53" fillId="8" borderId="56" applyNumberFormat="0" applyAlignment="0" applyProtection="0"/>
    <xf numFmtId="0" fontId="53" fillId="8" borderId="56" applyNumberFormat="0" applyAlignment="0" applyProtection="0"/>
    <xf numFmtId="0" fontId="53" fillId="8" borderId="56" applyNumberFormat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179" fillId="61" borderId="0" applyBorder="0" applyProtection="0"/>
    <xf numFmtId="0" fontId="179" fillId="61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66" fillId="0" borderId="61" applyNumberFormat="0" applyFill="0" applyAlignment="0" applyProtection="0"/>
    <xf numFmtId="0" fontId="66" fillId="0" borderId="61" applyNumberFormat="0" applyFill="0" applyAlignment="0" applyProtection="0"/>
    <xf numFmtId="0" fontId="66" fillId="0" borderId="61" applyNumberFormat="0" applyFill="0" applyAlignment="0" applyProtection="0"/>
    <xf numFmtId="0" fontId="66" fillId="0" borderId="61" applyNumberFormat="0" applyFill="0" applyAlignment="0" applyProtection="0"/>
    <xf numFmtId="0" fontId="59" fillId="8" borderId="68" applyNumberFormat="0" applyAlignment="0" applyProtection="0"/>
    <xf numFmtId="0" fontId="59" fillId="8" borderId="68" applyNumberFormat="0" applyAlignment="0" applyProtection="0"/>
    <xf numFmtId="0" fontId="59" fillId="8" borderId="68" applyNumberFormat="0" applyAlignment="0" applyProtection="0"/>
    <xf numFmtId="0" fontId="59" fillId="8" borderId="68" applyNumberFormat="0" applyAlignment="0" applyProtection="0"/>
    <xf numFmtId="0" fontId="59" fillId="8" borderId="60" applyNumberFormat="0" applyAlignment="0" applyProtection="0"/>
    <xf numFmtId="0" fontId="59" fillId="8" borderId="60" applyNumberFormat="0" applyAlignment="0" applyProtection="0"/>
    <xf numFmtId="0" fontId="59" fillId="8" borderId="60" applyNumberFormat="0" applyAlignment="0" applyProtection="0"/>
    <xf numFmtId="0" fontId="59" fillId="8" borderId="60" applyNumberFormat="0" applyAlignment="0" applyProtection="0"/>
    <xf numFmtId="0" fontId="59" fillId="8" borderId="68" applyNumberFormat="0" applyAlignment="0" applyProtection="0"/>
    <xf numFmtId="0" fontId="49" fillId="23" borderId="67" applyNumberFormat="0" applyAlignment="0" applyProtection="0"/>
    <xf numFmtId="0" fontId="49" fillId="23" borderId="67" applyNumberFormat="0" applyAlignment="0" applyProtection="0"/>
    <xf numFmtId="0" fontId="49" fillId="23" borderId="67" applyNumberFormat="0" applyAlignment="0" applyProtection="0"/>
    <xf numFmtId="0" fontId="49" fillId="23" borderId="67" applyNumberFormat="0" applyAlignment="0" applyProtection="0"/>
    <xf numFmtId="0" fontId="49" fillId="23" borderId="67" applyNumberFormat="0" applyAlignment="0" applyProtection="0"/>
    <xf numFmtId="0" fontId="59" fillId="8" borderId="60" applyNumberFormat="0" applyAlignment="0" applyProtection="0"/>
    <xf numFmtId="0" fontId="49" fillId="23" borderId="59" applyNumberFormat="0" applyAlignment="0" applyProtection="0"/>
    <xf numFmtId="0" fontId="49" fillId="23" borderId="59" applyNumberFormat="0" applyAlignment="0" applyProtection="0"/>
    <xf numFmtId="0" fontId="49" fillId="23" borderId="59" applyNumberFormat="0" applyAlignment="0" applyProtection="0"/>
    <xf numFmtId="0" fontId="49" fillId="23" borderId="59" applyNumberFormat="0" applyAlignment="0" applyProtection="0"/>
    <xf numFmtId="0" fontId="49" fillId="23" borderId="59" applyNumberFormat="0" applyAlignment="0" applyProtection="0"/>
    <xf numFmtId="0" fontId="53" fillId="8" borderId="62" applyNumberFormat="0" applyAlignment="0" applyProtection="0"/>
    <xf numFmtId="0" fontId="53" fillId="8" borderId="62" applyNumberFormat="0" applyAlignment="0" applyProtection="0"/>
    <xf numFmtId="0" fontId="53" fillId="8" borderId="62" applyNumberFormat="0" applyAlignment="0" applyProtection="0"/>
    <xf numFmtId="0" fontId="53" fillId="8" borderId="62" applyNumberFormat="0" applyAlignment="0" applyProtection="0"/>
    <xf numFmtId="0" fontId="56" fillId="7" borderId="66" applyNumberFormat="0" applyAlignment="0" applyProtection="0"/>
    <xf numFmtId="0" fontId="56" fillId="7" borderId="58" applyNumberFormat="0" applyAlignment="0" applyProtection="0"/>
    <xf numFmtId="0" fontId="56" fillId="8" borderId="66" applyNumberFormat="0" applyAlignment="0" applyProtection="0"/>
    <xf numFmtId="0" fontId="56" fillId="7" borderId="66" applyNumberFormat="0" applyAlignment="0" applyProtection="0"/>
    <xf numFmtId="0" fontId="56" fillId="7" borderId="66" applyNumberFormat="0" applyAlignment="0" applyProtection="0"/>
    <xf numFmtId="0" fontId="56" fillId="7" borderId="66" applyNumberFormat="0" applyAlignment="0" applyProtection="0"/>
    <xf numFmtId="0" fontId="56" fillId="8" borderId="58" applyNumberFormat="0" applyAlignment="0" applyProtection="0"/>
    <xf numFmtId="0" fontId="56" fillId="7" borderId="58" applyNumberFormat="0" applyAlignment="0" applyProtection="0"/>
    <xf numFmtId="0" fontId="56" fillId="7" borderId="58" applyNumberFormat="0" applyAlignment="0" applyProtection="0"/>
    <xf numFmtId="0" fontId="56" fillId="7" borderId="58" applyNumberFormat="0" applyAlignment="0" applyProtection="0"/>
    <xf numFmtId="0" fontId="56" fillId="7" borderId="62" applyNumberFormat="0" applyAlignment="0" applyProtection="0"/>
    <xf numFmtId="0" fontId="56" fillId="7" borderId="62" applyNumberFormat="0" applyAlignment="0" applyProtection="0"/>
    <xf numFmtId="0" fontId="56" fillId="7" borderId="62" applyNumberFormat="0" applyAlignment="0" applyProtection="0"/>
    <xf numFmtId="0" fontId="56" fillId="8" borderId="62" applyNumberFormat="0" applyAlignment="0" applyProtection="0"/>
    <xf numFmtId="0" fontId="56" fillId="7" borderId="62" applyNumberFormat="0" applyAlignment="0" applyProtection="0"/>
    <xf numFmtId="0" fontId="35" fillId="0" borderId="0"/>
    <xf numFmtId="0" fontId="53" fillId="8" borderId="58" applyNumberFormat="0" applyAlignment="0" applyProtection="0"/>
    <xf numFmtId="0" fontId="53" fillId="8" borderId="58" applyNumberFormat="0" applyAlignment="0" applyProtection="0"/>
    <xf numFmtId="0" fontId="53" fillId="8" borderId="58" applyNumberFormat="0" applyAlignment="0" applyProtection="0"/>
    <xf numFmtId="0" fontId="53" fillId="8" borderId="58" applyNumberFormat="0" applyAlignment="0" applyProtection="0"/>
    <xf numFmtId="0" fontId="53" fillId="8" borderId="58" applyNumberFormat="0" applyAlignment="0" applyProtection="0"/>
    <xf numFmtId="0" fontId="53" fillId="8" borderId="66" applyNumberFormat="0" applyAlignment="0" applyProtection="0"/>
    <xf numFmtId="0" fontId="53" fillId="8" borderId="66" applyNumberFormat="0" applyAlignment="0" applyProtection="0"/>
    <xf numFmtId="0" fontId="53" fillId="8" borderId="66" applyNumberFormat="0" applyAlignment="0" applyProtection="0"/>
    <xf numFmtId="0" fontId="53" fillId="8" borderId="66" applyNumberFormat="0" applyAlignment="0" applyProtection="0"/>
    <xf numFmtId="9" fontId="35" fillId="0" borderId="0" applyFont="0" applyFill="0" applyBorder="0" applyAlignment="0" applyProtection="0"/>
    <xf numFmtId="0" fontId="49" fillId="23" borderId="63" applyNumberFormat="0" applyAlignment="0" applyProtection="0"/>
    <xf numFmtId="0" fontId="49" fillId="23" borderId="63" applyNumberFormat="0" applyAlignment="0" applyProtection="0"/>
    <xf numFmtId="0" fontId="49" fillId="23" borderId="63" applyNumberFormat="0" applyAlignment="0" applyProtection="0"/>
    <xf numFmtId="0" fontId="49" fillId="23" borderId="63" applyNumberFormat="0" applyAlignment="0" applyProtection="0"/>
    <xf numFmtId="0" fontId="49" fillId="23" borderId="63" applyNumberFormat="0" applyAlignment="0" applyProtection="0"/>
    <xf numFmtId="0" fontId="59" fillId="8" borderId="64" applyNumberFormat="0" applyAlignment="0" applyProtection="0"/>
    <xf numFmtId="0" fontId="59" fillId="8" borderId="64" applyNumberFormat="0" applyAlignment="0" applyProtection="0"/>
    <xf numFmtId="0" fontId="59" fillId="8" borderId="64" applyNumberFormat="0" applyAlignment="0" applyProtection="0"/>
    <xf numFmtId="0" fontId="59" fillId="8" borderId="64" applyNumberFormat="0" applyAlignment="0" applyProtection="0"/>
    <xf numFmtId="0" fontId="59" fillId="8" borderId="64" applyNumberFormat="0" applyAlignment="0" applyProtection="0"/>
    <xf numFmtId="43" fontId="35" fillId="0" borderId="0" applyFont="0" applyFill="0" applyBorder="0" applyAlignment="0" applyProtection="0"/>
    <xf numFmtId="0" fontId="53" fillId="8" borderId="62" applyNumberFormat="0" applyAlignment="0" applyProtection="0"/>
    <xf numFmtId="0" fontId="35" fillId="0" borderId="0"/>
    <xf numFmtId="0" fontId="35" fillId="0" borderId="0"/>
    <xf numFmtId="0" fontId="53" fillId="8" borderId="66" applyNumberFormat="0" applyAlignment="0" applyProtection="0"/>
    <xf numFmtId="0" fontId="66" fillId="0" borderId="65" applyNumberFormat="0" applyFill="0" applyAlignment="0" applyProtection="0"/>
    <xf numFmtId="0" fontId="66" fillId="0" borderId="65" applyNumberFormat="0" applyFill="0" applyAlignment="0" applyProtection="0"/>
    <xf numFmtId="0" fontId="66" fillId="0" borderId="65" applyNumberFormat="0" applyFill="0" applyAlignment="0" applyProtection="0"/>
    <xf numFmtId="0" fontId="66" fillId="0" borderId="65" applyNumberFormat="0" applyFill="0" applyAlignment="0" applyProtection="0"/>
    <xf numFmtId="0" fontId="66" fillId="0" borderId="69" applyNumberFormat="0" applyFill="0" applyAlignment="0" applyProtection="0"/>
    <xf numFmtId="0" fontId="66" fillId="0" borderId="69" applyNumberFormat="0" applyFill="0" applyAlignment="0" applyProtection="0"/>
    <xf numFmtId="0" fontId="66" fillId="0" borderId="69" applyNumberFormat="0" applyFill="0" applyAlignment="0" applyProtection="0"/>
    <xf numFmtId="0" fontId="66" fillId="0" borderId="69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0" fontId="32" fillId="0" borderId="0"/>
    <xf numFmtId="0" fontId="165" fillId="62" borderId="0" applyBorder="0" applyProtection="0"/>
    <xf numFmtId="0" fontId="165" fillId="63" borderId="0" applyBorder="0" applyProtection="0"/>
    <xf numFmtId="0" fontId="165" fillId="64" borderId="0" applyBorder="0" applyProtection="0"/>
    <xf numFmtId="0" fontId="165" fillId="65" borderId="0" applyBorder="0" applyProtection="0"/>
    <xf numFmtId="0" fontId="165" fillId="66" borderId="0" applyBorder="0" applyProtection="0"/>
    <xf numFmtId="0" fontId="165" fillId="67" borderId="0" applyBorder="0" applyProtection="0"/>
    <xf numFmtId="0" fontId="165" fillId="62" borderId="0" applyBorder="0" applyProtection="0"/>
    <xf numFmtId="0" fontId="165" fillId="62" borderId="0" applyBorder="0" applyProtection="0"/>
    <xf numFmtId="0" fontId="165" fillId="62" borderId="0" applyBorder="0" applyProtection="0"/>
    <xf numFmtId="0" fontId="165" fillId="62" borderId="0" applyBorder="0" applyProtection="0"/>
    <xf numFmtId="0" fontId="165" fillId="63" borderId="0" applyBorder="0" applyProtection="0"/>
    <xf numFmtId="0" fontId="165" fillId="63" borderId="0" applyBorder="0" applyProtection="0"/>
    <xf numFmtId="0" fontId="165" fillId="63" borderId="0" applyBorder="0" applyProtection="0"/>
    <xf numFmtId="0" fontId="165" fillId="63" borderId="0" applyBorder="0" applyProtection="0"/>
    <xf numFmtId="0" fontId="165" fillId="64" borderId="0" applyBorder="0" applyProtection="0"/>
    <xf numFmtId="0" fontId="165" fillId="64" borderId="0" applyBorder="0" applyProtection="0"/>
    <xf numFmtId="0" fontId="165" fillId="64" borderId="0" applyBorder="0" applyProtection="0"/>
    <xf numFmtId="0" fontId="165" fillId="64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6" borderId="0" applyBorder="0" applyProtection="0"/>
    <xf numFmtId="0" fontId="165" fillId="66" borderId="0" applyBorder="0" applyProtection="0"/>
    <xf numFmtId="0" fontId="165" fillId="66" borderId="0" applyBorder="0" applyProtection="0"/>
    <xf numFmtId="0" fontId="165" fillId="66" borderId="0" applyBorder="0" applyProtection="0"/>
    <xf numFmtId="0" fontId="165" fillId="67" borderId="0" applyBorder="0" applyProtection="0"/>
    <xf numFmtId="0" fontId="165" fillId="67" borderId="0" applyBorder="0" applyProtection="0"/>
    <xf numFmtId="0" fontId="165" fillId="67" borderId="0" applyBorder="0" applyProtection="0"/>
    <xf numFmtId="0" fontId="165" fillId="68" borderId="0" applyBorder="0" applyProtection="0"/>
    <xf numFmtId="0" fontId="165" fillId="69" borderId="0" applyBorder="0" applyProtection="0"/>
    <xf numFmtId="0" fontId="165" fillId="70" borderId="0" applyBorder="0" applyProtection="0"/>
    <xf numFmtId="0" fontId="165" fillId="71" borderId="0" applyBorder="0" applyProtection="0"/>
    <xf numFmtId="0" fontId="165" fillId="65" borderId="0" applyBorder="0" applyProtection="0"/>
    <xf numFmtId="0" fontId="165" fillId="69" borderId="0" applyBorder="0" applyProtection="0"/>
    <xf numFmtId="0" fontId="165" fillId="72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70" borderId="0" applyBorder="0" applyProtection="0"/>
    <xf numFmtId="0" fontId="165" fillId="70" borderId="0" applyBorder="0" applyProtection="0"/>
    <xf numFmtId="0" fontId="165" fillId="70" borderId="0" applyBorder="0" applyProtection="0"/>
    <xf numFmtId="0" fontId="165" fillId="70" borderId="0" applyBorder="0" applyProtection="0"/>
    <xf numFmtId="0" fontId="165" fillId="71" borderId="0" applyBorder="0" applyProtection="0"/>
    <xf numFmtId="0" fontId="165" fillId="71" borderId="0" applyBorder="0" applyProtection="0"/>
    <xf numFmtId="0" fontId="165" fillId="71" borderId="0" applyBorder="0" applyProtection="0"/>
    <xf numFmtId="0" fontId="165" fillId="71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72" borderId="0" applyBorder="0" applyProtection="0"/>
    <xf numFmtId="0" fontId="165" fillId="72" borderId="0" applyBorder="0" applyProtection="0"/>
    <xf numFmtId="0" fontId="165" fillId="72" borderId="0" applyBorder="0" applyProtection="0"/>
    <xf numFmtId="0" fontId="165" fillId="72" borderId="0" applyBorder="0" applyProtection="0"/>
    <xf numFmtId="0" fontId="143" fillId="73" borderId="0" applyBorder="0" applyProtection="0"/>
    <xf numFmtId="0" fontId="143" fillId="70" borderId="0" applyBorder="0" applyProtection="0"/>
    <xf numFmtId="0" fontId="143" fillId="71" borderId="0" applyBorder="0" applyProtection="0"/>
    <xf numFmtId="0" fontId="143" fillId="42" borderId="0" applyBorder="0" applyProtection="0"/>
    <xf numFmtId="0" fontId="143" fillId="74" borderId="0" applyBorder="0" applyProtection="0"/>
    <xf numFmtId="0" fontId="143" fillId="75" borderId="0" applyBorder="0" applyProtection="0"/>
    <xf numFmtId="0" fontId="143" fillId="73" borderId="0" applyBorder="0" applyProtection="0"/>
    <xf numFmtId="0" fontId="143" fillId="73" borderId="0" applyBorder="0" applyProtection="0"/>
    <xf numFmtId="0" fontId="143" fillId="73" borderId="0" applyBorder="0" applyProtection="0"/>
    <xf numFmtId="0" fontId="143" fillId="73" borderId="0" applyBorder="0" applyProtection="0"/>
    <xf numFmtId="0" fontId="143" fillId="70" borderId="0" applyBorder="0" applyProtection="0"/>
    <xf numFmtId="0" fontId="143" fillId="70" borderId="0" applyBorder="0" applyProtection="0"/>
    <xf numFmtId="0" fontId="143" fillId="70" borderId="0" applyBorder="0" applyProtection="0"/>
    <xf numFmtId="0" fontId="143" fillId="70" borderId="0" applyBorder="0" applyProtection="0"/>
    <xf numFmtId="0" fontId="143" fillId="71" borderId="0" applyBorder="0" applyProtection="0"/>
    <xf numFmtId="0" fontId="143" fillId="71" borderId="0" applyBorder="0" applyProtection="0"/>
    <xf numFmtId="0" fontId="143" fillId="71" borderId="0" applyBorder="0" applyProtection="0"/>
    <xf numFmtId="0" fontId="143" fillId="71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75" borderId="0" applyBorder="0" applyProtection="0"/>
    <xf numFmtId="0" fontId="143" fillId="75" borderId="0" applyBorder="0" applyProtection="0"/>
    <xf numFmtId="0" fontId="143" fillId="75" borderId="0" applyBorder="0" applyProtection="0"/>
    <xf numFmtId="0" fontId="143" fillId="75" borderId="0" applyBorder="0" applyProtection="0"/>
    <xf numFmtId="0" fontId="143" fillId="76" borderId="0" applyBorder="0" applyProtection="0"/>
    <xf numFmtId="0" fontId="143" fillId="77" borderId="0" applyBorder="0" applyProtection="0"/>
    <xf numFmtId="0" fontId="143" fillId="78" borderId="0" applyBorder="0" applyProtection="0"/>
    <xf numFmtId="0" fontId="143" fillId="42" borderId="0" applyBorder="0" applyProtection="0"/>
    <xf numFmtId="0" fontId="143" fillId="74" borderId="0" applyBorder="0" applyProtection="0"/>
    <xf numFmtId="0" fontId="143" fillId="52" borderId="0" applyBorder="0" applyProtection="0"/>
    <xf numFmtId="164" fontId="69" fillId="0" borderId="70"/>
    <xf numFmtId="0" fontId="180" fillId="63" borderId="0" applyBorder="0" applyProtection="0"/>
    <xf numFmtId="0" fontId="181" fillId="64" borderId="0" applyBorder="0" applyProtection="0"/>
    <xf numFmtId="0" fontId="181" fillId="64" borderId="0" applyBorder="0" applyProtection="0"/>
    <xf numFmtId="0" fontId="181" fillId="64" borderId="0" applyBorder="0" applyProtection="0"/>
    <xf numFmtId="0" fontId="181" fillId="64" borderId="0" applyBorder="0" applyProtection="0"/>
    <xf numFmtId="0" fontId="182" fillId="0" borderId="0"/>
    <xf numFmtId="0" fontId="183" fillId="0" borderId="0"/>
    <xf numFmtId="2" fontId="184" fillId="0" borderId="0">
      <protection locked="0"/>
    </xf>
    <xf numFmtId="2" fontId="185" fillId="0" borderId="0">
      <protection locked="0"/>
    </xf>
    <xf numFmtId="0" fontId="186" fillId="68" borderId="26" applyProtection="0"/>
    <xf numFmtId="0" fontId="187" fillId="79" borderId="27" applyProtection="0"/>
    <xf numFmtId="4" fontId="165" fillId="0" borderId="0"/>
    <xf numFmtId="3" fontId="165" fillId="0" borderId="0"/>
    <xf numFmtId="167" fontId="165" fillId="0" borderId="0"/>
    <xf numFmtId="0" fontId="186" fillId="68" borderId="26" applyProtection="0"/>
    <xf numFmtId="0" fontId="186" fillId="68" borderId="26" applyProtection="0"/>
    <xf numFmtId="0" fontId="186" fillId="68" borderId="26" applyProtection="0"/>
    <xf numFmtId="0" fontId="186" fillId="68" borderId="26" applyProtection="0"/>
    <xf numFmtId="0" fontId="187" fillId="79" borderId="27" applyProtection="0"/>
    <xf numFmtId="0" fontId="187" fillId="79" borderId="27" applyProtection="0"/>
    <xf numFmtId="0" fontId="187" fillId="79" borderId="27" applyProtection="0"/>
    <xf numFmtId="0" fontId="187" fillId="79" borderId="27" applyProtection="0"/>
    <xf numFmtId="0" fontId="188" fillId="0" borderId="28" applyProtection="0"/>
    <xf numFmtId="0" fontId="188" fillId="0" borderId="28" applyProtection="0"/>
    <xf numFmtId="0" fontId="188" fillId="0" borderId="28" applyProtection="0"/>
    <xf numFmtId="0" fontId="188" fillId="0" borderId="28" applyProtection="0"/>
    <xf numFmtId="0" fontId="165" fillId="0" borderId="0"/>
    <xf numFmtId="0" fontId="165" fillId="0" borderId="0"/>
    <xf numFmtId="168" fontId="165" fillId="0" borderId="0"/>
    <xf numFmtId="169" fontId="165" fillId="0" borderId="0"/>
    <xf numFmtId="0" fontId="189" fillId="67" borderId="26" applyProtection="0"/>
    <xf numFmtId="0" fontId="189" fillId="67" borderId="26" applyProtection="0"/>
    <xf numFmtId="0" fontId="189" fillId="67" borderId="26" applyProtection="0"/>
    <xf numFmtId="0" fontId="189" fillId="68" borderId="26" applyProtection="0"/>
    <xf numFmtId="170" fontId="87" fillId="0" borderId="0" applyBorder="0" applyProtection="0"/>
    <xf numFmtId="0" fontId="87" fillId="0" borderId="0" applyBorder="0" applyProtection="0"/>
    <xf numFmtId="0" fontId="190" fillId="0" borderId="0" applyBorder="0" applyProtection="0"/>
    <xf numFmtId="0" fontId="81" fillId="0" borderId="71">
      <alignment horizontal="center"/>
    </xf>
    <xf numFmtId="2" fontId="165" fillId="0" borderId="0"/>
    <xf numFmtId="2" fontId="165" fillId="0" borderId="0"/>
    <xf numFmtId="0" fontId="181" fillId="64" borderId="0" applyBorder="0" applyProtection="0"/>
    <xf numFmtId="0" fontId="191" fillId="0" borderId="72" applyProtection="0"/>
    <xf numFmtId="0" fontId="192" fillId="0" borderId="73" applyProtection="0"/>
    <xf numFmtId="0" fontId="193" fillId="0" borderId="48" applyProtection="0"/>
    <xf numFmtId="0" fontId="193" fillId="0" borderId="0" applyBorder="0" applyProtection="0"/>
    <xf numFmtId="0" fontId="180" fillId="63" borderId="0" applyBorder="0" applyProtection="0"/>
    <xf numFmtId="0" fontId="180" fillId="63" borderId="0" applyBorder="0" applyProtection="0"/>
    <xf numFmtId="0" fontId="180" fillId="63" borderId="0" applyBorder="0" applyProtection="0"/>
    <xf numFmtId="0" fontId="180" fillId="63" borderId="0" applyBorder="0" applyProtection="0"/>
    <xf numFmtId="0" fontId="189" fillId="67" borderId="26" applyProtection="0"/>
    <xf numFmtId="171" fontId="165" fillId="0" borderId="0"/>
    <xf numFmtId="0" fontId="188" fillId="0" borderId="28" applyProtection="0"/>
    <xf numFmtId="172" fontId="87" fillId="0" borderId="0" applyBorder="0" applyProtection="0"/>
    <xf numFmtId="167" fontId="165" fillId="0" borderId="0"/>
    <xf numFmtId="0" fontId="194" fillId="80" borderId="0" applyBorder="0" applyProtection="0"/>
    <xf numFmtId="0" fontId="194" fillId="80" borderId="0" applyBorder="0" applyProtection="0"/>
    <xf numFmtId="0" fontId="194" fillId="80" borderId="0" applyBorder="0" applyProtection="0"/>
    <xf numFmtId="0" fontId="194" fillId="80" borderId="0" applyBorder="0" applyProtection="0"/>
    <xf numFmtId="0" fontId="194" fillId="80" borderId="0" applyBorder="0" applyProtection="0"/>
    <xf numFmtId="0" fontId="165" fillId="0" borderId="0"/>
    <xf numFmtId="0" fontId="165" fillId="0" borderId="0"/>
    <xf numFmtId="0" fontId="165" fillId="0" borderId="0"/>
    <xf numFmtId="0" fontId="87" fillId="81" borderId="33" applyProtection="0"/>
    <xf numFmtId="0" fontId="87" fillId="81" borderId="33" applyProtection="0"/>
    <xf numFmtId="0" fontId="87" fillId="81" borderId="33" applyProtection="0"/>
    <xf numFmtId="0" fontId="87" fillId="81" borderId="33" applyProtection="0"/>
    <xf numFmtId="0" fontId="87" fillId="81" borderId="33" applyProtection="0"/>
    <xf numFmtId="0" fontId="195" fillId="68" borderId="34" applyProtection="0"/>
    <xf numFmtId="173" fontId="184" fillId="0" borderId="0">
      <protection locked="0"/>
    </xf>
    <xf numFmtId="174" fontId="184" fillId="0" borderId="0">
      <protection locked="0"/>
    </xf>
    <xf numFmtId="9" fontId="87" fillId="0" borderId="0" applyBorder="0" applyProtection="0"/>
    <xf numFmtId="9" fontId="163" fillId="0" borderId="0" applyBorder="0" applyProtection="0"/>
    <xf numFmtId="9" fontId="165" fillId="0" borderId="0"/>
    <xf numFmtId="9" fontId="87" fillId="0" borderId="0" applyBorder="0" applyProtection="0"/>
    <xf numFmtId="9" fontId="165" fillId="0" borderId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0" fontId="195" fillId="68" borderId="34" applyProtection="0"/>
    <xf numFmtId="0" fontId="195" fillId="68" borderId="34" applyProtection="0"/>
    <xf numFmtId="0" fontId="195" fillId="68" borderId="34" applyProtection="0"/>
    <xf numFmtId="0" fontId="195" fillId="68" borderId="34" applyProtection="0"/>
    <xf numFmtId="201" fontId="165" fillId="0" borderId="0"/>
    <xf numFmtId="201" fontId="89" fillId="0" borderId="74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165" fillId="0" borderId="0"/>
    <xf numFmtId="176" fontId="87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190" fillId="0" borderId="0" applyBorder="0" applyProtection="0"/>
    <xf numFmtId="0" fontId="190" fillId="0" borderId="0" applyBorder="0" applyProtection="0"/>
    <xf numFmtId="0" fontId="190" fillId="0" borderId="0" applyBorder="0" applyProtection="0"/>
    <xf numFmtId="0" fontId="190" fillId="0" borderId="0" applyBorder="0" applyProtection="0"/>
    <xf numFmtId="177" fontId="165" fillId="0" borderId="0"/>
    <xf numFmtId="178" fontId="165" fillId="0" borderId="0"/>
    <xf numFmtId="0" fontId="197" fillId="0" borderId="0" applyBorder="0" applyProtection="0"/>
    <xf numFmtId="0" fontId="92" fillId="0" borderId="75"/>
    <xf numFmtId="2" fontId="198" fillId="0" borderId="0">
      <protection locked="0"/>
    </xf>
    <xf numFmtId="2" fontId="198" fillId="0" borderId="0">
      <protection locked="0"/>
    </xf>
    <xf numFmtId="0" fontId="199" fillId="0" borderId="37" applyProtection="0"/>
    <xf numFmtId="0" fontId="199" fillId="0" borderId="37" applyProtection="0"/>
    <xf numFmtId="0" fontId="199" fillId="0" borderId="37" applyProtection="0"/>
    <xf numFmtId="0" fontId="199" fillId="0" borderId="37" applyProtection="0"/>
    <xf numFmtId="0" fontId="191" fillId="0" borderId="72" applyProtection="0"/>
    <xf numFmtId="0" fontId="191" fillId="0" borderId="72" applyProtection="0"/>
    <xf numFmtId="0" fontId="191" fillId="0" borderId="72" applyProtection="0"/>
    <xf numFmtId="0" fontId="191" fillId="0" borderId="72" applyProtection="0"/>
    <xf numFmtId="0" fontId="191" fillId="0" borderId="72" applyProtection="0"/>
    <xf numFmtId="0" fontId="200" fillId="0" borderId="0" applyBorder="0" applyProtection="0"/>
    <xf numFmtId="0" fontId="197" fillId="0" borderId="0" applyBorder="0" applyProtection="0"/>
    <xf numFmtId="0" fontId="192" fillId="0" borderId="73" applyProtection="0"/>
    <xf numFmtId="0" fontId="192" fillId="0" borderId="73" applyProtection="0"/>
    <xf numFmtId="0" fontId="192" fillId="0" borderId="73" applyProtection="0"/>
    <xf numFmtId="0" fontId="192" fillId="0" borderId="73" applyProtection="0"/>
    <xf numFmtId="0" fontId="193" fillId="0" borderId="48" applyProtection="0"/>
    <xf numFmtId="0" fontId="193" fillId="0" borderId="48" applyProtection="0"/>
    <xf numFmtId="0" fontId="193" fillId="0" borderId="48" applyProtection="0"/>
    <xf numFmtId="0" fontId="193" fillId="0" borderId="48" applyProtection="0"/>
    <xf numFmtId="0" fontId="193" fillId="0" borderId="0" applyBorder="0" applyProtection="0"/>
    <xf numFmtId="0" fontId="193" fillId="0" borderId="0" applyBorder="0" applyProtection="0"/>
    <xf numFmtId="0" fontId="193" fillId="0" borderId="0" applyBorder="0" applyProtection="0"/>
    <xf numFmtId="0" fontId="193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174" fontId="184" fillId="0" borderId="0">
      <protection locked="0"/>
    </xf>
    <xf numFmtId="179" fontId="184" fillId="0" borderId="0">
      <protection locked="0"/>
    </xf>
    <xf numFmtId="176" fontId="163" fillId="0" borderId="0" applyBorder="0" applyProtection="0"/>
    <xf numFmtId="165" fontId="87" fillId="0" borderId="0" applyBorder="0" applyProtection="0"/>
    <xf numFmtId="176" fontId="87" fillId="0" borderId="0" applyBorder="0" applyProtection="0"/>
    <xf numFmtId="165" fontId="87" fillId="0" borderId="0" applyBorder="0" applyProtection="0"/>
    <xf numFmtId="176" fontId="87" fillId="0" borderId="0" applyBorder="0" applyProtection="0"/>
    <xf numFmtId="3" fontId="165" fillId="0" borderId="0"/>
    <xf numFmtId="0" fontId="196" fillId="0" borderId="0" applyBorder="0" applyProtection="0"/>
    <xf numFmtId="0" fontId="143" fillId="76" borderId="0" applyBorder="0" applyProtection="0"/>
    <xf numFmtId="0" fontId="143" fillId="76" borderId="0" applyBorder="0" applyProtection="0"/>
    <xf numFmtId="0" fontId="143" fillId="76" borderId="0" applyBorder="0" applyProtection="0"/>
    <xf numFmtId="0" fontId="143" fillId="76" borderId="0" applyBorder="0" applyProtection="0"/>
    <xf numFmtId="0" fontId="143" fillId="77" borderId="0" applyBorder="0" applyProtection="0"/>
    <xf numFmtId="0" fontId="143" fillId="77" borderId="0" applyBorder="0" applyProtection="0"/>
    <xf numFmtId="0" fontId="143" fillId="77" borderId="0" applyBorder="0" applyProtection="0"/>
    <xf numFmtId="0" fontId="143" fillId="77" borderId="0" applyBorder="0" applyProtection="0"/>
    <xf numFmtId="0" fontId="143" fillId="78" borderId="0" applyBorder="0" applyProtection="0"/>
    <xf numFmtId="0" fontId="143" fillId="78" borderId="0" applyBorder="0" applyProtection="0"/>
    <xf numFmtId="0" fontId="143" fillId="78" borderId="0" applyBorder="0" applyProtection="0"/>
    <xf numFmtId="0" fontId="143" fillId="78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52" borderId="0" applyBorder="0" applyProtection="0"/>
    <xf numFmtId="0" fontId="143" fillId="52" borderId="0" applyBorder="0" applyProtection="0"/>
    <xf numFmtId="0" fontId="143" fillId="52" borderId="0" applyBorder="0" applyProtection="0"/>
    <xf numFmtId="0" fontId="143" fillId="52" borderId="0" applyBorder="0" applyProtection="0"/>
    <xf numFmtId="4" fontId="165" fillId="0" borderId="0"/>
    <xf numFmtId="0" fontId="92" fillId="0" borderId="75"/>
    <xf numFmtId="0" fontId="31" fillId="0" borderId="0"/>
    <xf numFmtId="0" fontId="31" fillId="0" borderId="0"/>
    <xf numFmtId="0" fontId="30" fillId="0" borderId="0"/>
    <xf numFmtId="0" fontId="59" fillId="8" borderId="82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49" fillId="23" borderId="81" applyNumberFormat="0" applyAlignment="0" applyProtection="0"/>
    <xf numFmtId="0" fontId="49" fillId="23" borderId="81" applyNumberFormat="0" applyAlignment="0" applyProtection="0"/>
    <xf numFmtId="0" fontId="49" fillId="23" borderId="81" applyNumberFormat="0" applyAlignment="0" applyProtection="0"/>
    <xf numFmtId="0" fontId="49" fillId="23" borderId="81" applyNumberFormat="0" applyAlignment="0" applyProtection="0"/>
    <xf numFmtId="0" fontId="49" fillId="23" borderId="81" applyNumberFormat="0" applyAlignment="0" applyProtection="0"/>
    <xf numFmtId="0" fontId="53" fillId="8" borderId="76" applyNumberFormat="0" applyAlignment="0" applyProtection="0"/>
    <xf numFmtId="0" fontId="53" fillId="8" borderId="76" applyNumberFormat="0" applyAlignment="0" applyProtection="0"/>
    <xf numFmtId="0" fontId="53" fillId="8" borderId="76" applyNumberFormat="0" applyAlignment="0" applyProtection="0"/>
    <xf numFmtId="0" fontId="53" fillId="8" borderId="76" applyNumberFormat="0" applyAlignment="0" applyProtection="0"/>
    <xf numFmtId="0" fontId="53" fillId="8" borderId="76" applyNumberFormat="0" applyAlignment="0" applyProtection="0"/>
    <xf numFmtId="0" fontId="56" fillId="7" borderId="80" applyNumberFormat="0" applyAlignment="0" applyProtection="0"/>
    <xf numFmtId="0" fontId="56" fillId="8" borderId="80" applyNumberFormat="0" applyAlignment="0" applyProtection="0"/>
    <xf numFmtId="0" fontId="56" fillId="7" borderId="80" applyNumberFormat="0" applyAlignment="0" applyProtection="0"/>
    <xf numFmtId="0" fontId="56" fillId="7" borderId="80" applyNumberFormat="0" applyAlignment="0" applyProtection="0"/>
    <xf numFmtId="0" fontId="56" fillId="7" borderId="80" applyNumberFormat="0" applyAlignment="0" applyProtection="0"/>
    <xf numFmtId="0" fontId="56" fillId="7" borderId="76" applyNumberFormat="0" applyAlignment="0" applyProtection="0"/>
    <xf numFmtId="0" fontId="56" fillId="7" borderId="76" applyNumberFormat="0" applyAlignment="0" applyProtection="0"/>
    <xf numFmtId="0" fontId="56" fillId="7" borderId="76" applyNumberFormat="0" applyAlignment="0" applyProtection="0"/>
    <xf numFmtId="0" fontId="56" fillId="8" borderId="76" applyNumberFormat="0" applyAlignment="0" applyProtection="0"/>
    <xf numFmtId="0" fontId="56" fillId="7" borderId="76" applyNumberFormat="0" applyAlignment="0" applyProtection="0"/>
    <xf numFmtId="0" fontId="53" fillId="8" borderId="80" applyNumberFormat="0" applyAlignment="0" applyProtection="0"/>
    <xf numFmtId="0" fontId="53" fillId="8" borderId="80" applyNumberFormat="0" applyAlignment="0" applyProtection="0"/>
    <xf numFmtId="0" fontId="53" fillId="8" borderId="80" applyNumberFormat="0" applyAlignment="0" applyProtection="0"/>
    <xf numFmtId="0" fontId="53" fillId="8" borderId="80" applyNumberFormat="0" applyAlignment="0" applyProtection="0"/>
    <xf numFmtId="0" fontId="53" fillId="8" borderId="80" applyNumberFormat="0" applyAlignment="0" applyProtection="0"/>
    <xf numFmtId="0" fontId="30" fillId="0" borderId="0"/>
    <xf numFmtId="0" fontId="49" fillId="23" borderId="77" applyNumberFormat="0" applyAlignment="0" applyProtection="0"/>
    <xf numFmtId="0" fontId="49" fillId="23" borderId="77" applyNumberFormat="0" applyAlignment="0" applyProtection="0"/>
    <xf numFmtId="0" fontId="49" fillId="23" borderId="77" applyNumberFormat="0" applyAlignment="0" applyProtection="0"/>
    <xf numFmtId="0" fontId="49" fillId="23" borderId="77" applyNumberFormat="0" applyAlignment="0" applyProtection="0"/>
    <xf numFmtId="0" fontId="49" fillId="23" borderId="77" applyNumberFormat="0" applyAlignment="0" applyProtection="0"/>
    <xf numFmtId="0" fontId="59" fillId="8" borderId="78" applyNumberFormat="0" applyAlignment="0" applyProtection="0"/>
    <xf numFmtId="9" fontId="30" fillId="0" borderId="0" applyFont="0" applyFill="0" applyBorder="0" applyAlignment="0" applyProtection="0"/>
    <xf numFmtId="0" fontId="59" fillId="8" borderId="78" applyNumberFormat="0" applyAlignment="0" applyProtection="0"/>
    <xf numFmtId="0" fontId="59" fillId="8" borderId="78" applyNumberFormat="0" applyAlignment="0" applyProtection="0"/>
    <xf numFmtId="0" fontId="59" fillId="8" borderId="78" applyNumberFormat="0" applyAlignment="0" applyProtection="0"/>
    <xf numFmtId="0" fontId="59" fillId="8" borderId="78" applyNumberFormat="0" applyAlignment="0" applyProtection="0"/>
    <xf numFmtId="0" fontId="66" fillId="0" borderId="79" applyNumberFormat="0" applyFill="0" applyAlignment="0" applyProtection="0"/>
    <xf numFmtId="0" fontId="66" fillId="0" borderId="79" applyNumberFormat="0" applyFill="0" applyAlignment="0" applyProtection="0"/>
    <xf numFmtId="0" fontId="66" fillId="0" borderId="79" applyNumberFormat="0" applyFill="0" applyAlignment="0" applyProtection="0"/>
    <xf numFmtId="0" fontId="66" fillId="0" borderId="79" applyNumberFormat="0" applyFill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66" fillId="0" borderId="83" applyNumberFormat="0" applyFill="0" applyAlignment="0" applyProtection="0"/>
    <xf numFmtId="0" fontId="66" fillId="0" borderId="83" applyNumberFormat="0" applyFill="0" applyAlignment="0" applyProtection="0"/>
    <xf numFmtId="0" fontId="66" fillId="0" borderId="83" applyNumberFormat="0" applyFill="0" applyAlignment="0" applyProtection="0"/>
    <xf numFmtId="0" fontId="66" fillId="0" borderId="83" applyNumberFormat="0" applyFill="0" applyAlignment="0" applyProtection="0"/>
    <xf numFmtId="4" fontId="50" fillId="0" borderId="0"/>
    <xf numFmtId="0" fontId="56" fillId="60" borderId="80" applyNumberFormat="0" applyAlignment="0" applyProtection="0"/>
    <xf numFmtId="0" fontId="56" fillId="60" borderId="80" applyNumberFormat="0" applyAlignment="0" applyProtection="0"/>
    <xf numFmtId="0" fontId="56" fillId="60" borderId="80" applyNumberFormat="0" applyAlignment="0" applyProtection="0"/>
    <xf numFmtId="4" fontId="50" fillId="0" borderId="0"/>
    <xf numFmtId="0" fontId="56" fillId="60" borderId="80" applyNumberFormat="0" applyAlignment="0" applyProtection="0"/>
    <xf numFmtId="0" fontId="94" fillId="0" borderId="14"/>
    <xf numFmtId="0" fontId="94" fillId="0" borderId="14"/>
    <xf numFmtId="0" fontId="29" fillId="0" borderId="0"/>
    <xf numFmtId="0" fontId="29" fillId="0" borderId="0"/>
    <xf numFmtId="0" fontId="29" fillId="0" borderId="0"/>
    <xf numFmtId="0" fontId="29" fillId="0" borderId="0"/>
    <xf numFmtId="194" fontId="108" fillId="0" borderId="0"/>
    <xf numFmtId="194" fontId="108" fillId="0" borderId="0"/>
    <xf numFmtId="191" fontId="161" fillId="0" borderId="50"/>
    <xf numFmtId="191" fontId="161" fillId="0" borderId="50"/>
    <xf numFmtId="0" fontId="28" fillId="0" borderId="0"/>
    <xf numFmtId="0" fontId="66" fillId="0" borderId="86" applyNumberFormat="0" applyFill="0" applyAlignment="0" applyProtection="0"/>
    <xf numFmtId="0" fontId="66" fillId="0" borderId="86" applyNumberFormat="0" applyFill="0" applyAlignment="0" applyProtection="0"/>
    <xf numFmtId="0" fontId="66" fillId="0" borderId="86" applyNumberFormat="0" applyFill="0" applyAlignment="0" applyProtection="0"/>
    <xf numFmtId="0" fontId="66" fillId="0" borderId="86" applyNumberFormat="0" applyFill="0" applyAlignment="0" applyProtection="0"/>
    <xf numFmtId="0" fontId="59" fillId="8" borderId="85" applyNumberFormat="0" applyAlignment="0" applyProtection="0"/>
    <xf numFmtId="0" fontId="59" fillId="8" borderId="85" applyNumberFormat="0" applyAlignment="0" applyProtection="0"/>
    <xf numFmtId="0" fontId="59" fillId="8" borderId="85" applyNumberFormat="0" applyAlignment="0" applyProtection="0"/>
    <xf numFmtId="0" fontId="59" fillId="8" borderId="85" applyNumberFormat="0" applyAlignment="0" applyProtection="0"/>
    <xf numFmtId="0" fontId="59" fillId="8" borderId="85" applyNumberFormat="0" applyAlignment="0" applyProtection="0"/>
    <xf numFmtId="0" fontId="49" fillId="23" borderId="84" applyNumberFormat="0" applyAlignment="0" applyProtection="0"/>
    <xf numFmtId="0" fontId="49" fillId="23" borderId="84" applyNumberFormat="0" applyAlignment="0" applyProtection="0"/>
    <xf numFmtId="0" fontId="49" fillId="23" borderId="84" applyNumberFormat="0" applyAlignment="0" applyProtection="0"/>
    <xf numFmtId="0" fontId="49" fillId="23" borderId="84" applyNumberFormat="0" applyAlignment="0" applyProtection="0"/>
    <xf numFmtId="0" fontId="49" fillId="23" borderId="84" applyNumberFormat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66" fillId="0" borderId="90" applyNumberFormat="0" applyFill="0" applyAlignment="0" applyProtection="0"/>
    <xf numFmtId="0" fontId="66" fillId="0" borderId="90" applyNumberFormat="0" applyFill="0" applyAlignment="0" applyProtection="0"/>
    <xf numFmtId="0" fontId="66" fillId="0" borderId="90" applyNumberFormat="0" applyFill="0" applyAlignment="0" applyProtection="0"/>
    <xf numFmtId="0" fontId="66" fillId="0" borderId="90" applyNumberFormat="0" applyFill="0" applyAlignment="0" applyProtection="0"/>
    <xf numFmtId="0" fontId="59" fillId="8" borderId="89" applyNumberFormat="0" applyAlignment="0" applyProtection="0"/>
    <xf numFmtId="0" fontId="59" fillId="8" borderId="89" applyNumberFormat="0" applyAlignment="0" applyProtection="0"/>
    <xf numFmtId="0" fontId="59" fillId="8" borderId="89" applyNumberFormat="0" applyAlignment="0" applyProtection="0"/>
    <xf numFmtId="0" fontId="59" fillId="8" borderId="89" applyNumberFormat="0" applyAlignment="0" applyProtection="0"/>
    <xf numFmtId="0" fontId="59" fillId="8" borderId="89" applyNumberFormat="0" applyAlignment="0" applyProtection="0"/>
    <xf numFmtId="0" fontId="49" fillId="23" borderId="88" applyNumberFormat="0" applyAlignment="0" applyProtection="0"/>
    <xf numFmtId="0" fontId="49" fillId="23" borderId="88" applyNumberFormat="0" applyAlignment="0" applyProtection="0"/>
    <xf numFmtId="0" fontId="49" fillId="23" borderId="88" applyNumberFormat="0" applyAlignment="0" applyProtection="0"/>
    <xf numFmtId="0" fontId="49" fillId="23" borderId="88" applyNumberFormat="0" applyAlignment="0" applyProtection="0"/>
    <xf numFmtId="0" fontId="49" fillId="23" borderId="88" applyNumberFormat="0" applyAlignment="0" applyProtection="0"/>
    <xf numFmtId="0" fontId="25" fillId="0" borderId="0"/>
    <xf numFmtId="0" fontId="56" fillId="7" borderId="87" applyNumberFormat="0" applyAlignment="0" applyProtection="0"/>
    <xf numFmtId="0" fontId="56" fillId="8" borderId="87" applyNumberFormat="0" applyAlignment="0" applyProtection="0"/>
    <xf numFmtId="0" fontId="56" fillId="7" borderId="87" applyNumberFormat="0" applyAlignment="0" applyProtection="0"/>
    <xf numFmtId="0" fontId="56" fillId="7" borderId="87" applyNumberFormat="0" applyAlignment="0" applyProtection="0"/>
    <xf numFmtId="0" fontId="56" fillId="7" borderId="87" applyNumberFormat="0" applyAlignment="0" applyProtection="0"/>
    <xf numFmtId="0" fontId="25" fillId="0" borderId="0"/>
    <xf numFmtId="0" fontId="53" fillId="8" borderId="87" applyNumberFormat="0" applyAlignment="0" applyProtection="0"/>
    <xf numFmtId="0" fontId="53" fillId="8" borderId="87" applyNumberFormat="0" applyAlignment="0" applyProtection="0"/>
    <xf numFmtId="0" fontId="53" fillId="8" borderId="87" applyNumberFormat="0" applyAlignment="0" applyProtection="0"/>
    <xf numFmtId="0" fontId="53" fillId="8" borderId="87" applyNumberFormat="0" applyAlignment="0" applyProtection="0"/>
    <xf numFmtId="0" fontId="53" fillId="8" borderId="87" applyNumberFormat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66" fillId="0" borderId="94" applyNumberFormat="0" applyFill="0" applyAlignment="0" applyProtection="0"/>
    <xf numFmtId="0" fontId="66" fillId="0" borderId="94" applyNumberFormat="0" applyFill="0" applyAlignment="0" applyProtection="0"/>
    <xf numFmtId="0" fontId="66" fillId="0" borderId="94" applyNumberFormat="0" applyFill="0" applyAlignment="0" applyProtection="0"/>
    <xf numFmtId="0" fontId="66" fillId="0" borderId="94" applyNumberFormat="0" applyFill="0" applyAlignment="0" applyProtection="0"/>
    <xf numFmtId="0" fontId="59" fillId="8" borderId="93" applyNumberFormat="0" applyAlignment="0" applyProtection="0"/>
    <xf numFmtId="0" fontId="59" fillId="8" borderId="93" applyNumberFormat="0" applyAlignment="0" applyProtection="0"/>
    <xf numFmtId="0" fontId="59" fillId="8" borderId="93" applyNumberFormat="0" applyAlignment="0" applyProtection="0"/>
    <xf numFmtId="0" fontId="59" fillId="8" borderId="93" applyNumberFormat="0" applyAlignment="0" applyProtection="0"/>
    <xf numFmtId="0" fontId="59" fillId="8" borderId="93" applyNumberFormat="0" applyAlignment="0" applyProtection="0"/>
    <xf numFmtId="0" fontId="49" fillId="23" borderId="92" applyNumberFormat="0" applyAlignment="0" applyProtection="0"/>
    <xf numFmtId="0" fontId="49" fillId="23" borderId="92" applyNumberFormat="0" applyAlignment="0" applyProtection="0"/>
    <xf numFmtId="0" fontId="49" fillId="23" borderId="92" applyNumberFormat="0" applyAlignment="0" applyProtection="0"/>
    <xf numFmtId="0" fontId="49" fillId="23" borderId="92" applyNumberFormat="0" applyAlignment="0" applyProtection="0"/>
    <xf numFmtId="0" fontId="49" fillId="23" borderId="92" applyNumberFormat="0" applyAlignment="0" applyProtection="0"/>
    <xf numFmtId="0" fontId="23" fillId="0" borderId="0"/>
    <xf numFmtId="0" fontId="56" fillId="7" borderId="91" applyNumberFormat="0" applyAlignment="0" applyProtection="0"/>
    <xf numFmtId="0" fontId="56" fillId="8" borderId="91" applyNumberFormat="0" applyAlignment="0" applyProtection="0"/>
    <xf numFmtId="0" fontId="56" fillId="7" borderId="91" applyNumberFormat="0" applyAlignment="0" applyProtection="0"/>
    <xf numFmtId="0" fontId="56" fillId="7" borderId="91" applyNumberFormat="0" applyAlignment="0" applyProtection="0"/>
    <xf numFmtId="0" fontId="56" fillId="7" borderId="91" applyNumberFormat="0" applyAlignment="0" applyProtection="0"/>
    <xf numFmtId="0" fontId="23" fillId="0" borderId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0" fontId="53" fillId="8" borderId="91" applyNumberFormat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01" fillId="0" borderId="0"/>
    <xf numFmtId="176" fontId="87" fillId="0" borderId="0" applyBorder="0" applyProtection="0"/>
    <xf numFmtId="0" fontId="20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20" fillId="0" borderId="0"/>
    <xf numFmtId="0" fontId="143" fillId="52" borderId="0" applyBorder="0" applyProtection="0"/>
    <xf numFmtId="0" fontId="202" fillId="0" borderId="0"/>
    <xf numFmtId="0" fontId="202" fillId="0" borderId="0"/>
    <xf numFmtId="0" fontId="202" fillId="0" borderId="0"/>
    <xf numFmtId="0" fontId="202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3" fillId="0" borderId="0"/>
    <xf numFmtId="0" fontId="204" fillId="0" borderId="0"/>
    <xf numFmtId="0" fontId="205" fillId="82" borderId="0"/>
    <xf numFmtId="0" fontId="205" fillId="83" borderId="0"/>
    <xf numFmtId="0" fontId="204" fillId="84" borderId="0"/>
    <xf numFmtId="0" fontId="206" fillId="85" borderId="0"/>
    <xf numFmtId="0" fontId="207" fillId="86" borderId="0"/>
    <xf numFmtId="0" fontId="208" fillId="0" borderId="0"/>
    <xf numFmtId="0" fontId="209" fillId="32" borderId="0"/>
    <xf numFmtId="0" fontId="210" fillId="0" borderId="0"/>
    <xf numFmtId="0" fontId="211" fillId="0" borderId="0"/>
    <xf numFmtId="0" fontId="212" fillId="0" borderId="0"/>
    <xf numFmtId="0" fontId="213" fillId="0" borderId="0"/>
    <xf numFmtId="0" fontId="214" fillId="51" borderId="0"/>
    <xf numFmtId="0" fontId="215" fillId="51" borderId="26"/>
    <xf numFmtId="0" fontId="203" fillId="0" borderId="0"/>
    <xf numFmtId="0" fontId="203" fillId="0" borderId="0"/>
    <xf numFmtId="0" fontId="206" fillId="0" borderId="0"/>
    <xf numFmtId="0" fontId="203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5" fillId="0" borderId="0"/>
    <xf numFmtId="0" fontId="66" fillId="0" borderId="98" applyNumberFormat="0" applyFill="0" applyAlignment="0" applyProtection="0"/>
    <xf numFmtId="0" fontId="66" fillId="0" borderId="98" applyNumberFormat="0" applyFill="0" applyAlignment="0" applyProtection="0"/>
    <xf numFmtId="0" fontId="66" fillId="0" borderId="98" applyNumberFormat="0" applyFill="0" applyAlignment="0" applyProtection="0"/>
    <xf numFmtId="0" fontId="66" fillId="0" borderId="98" applyNumberFormat="0" applyFill="0" applyAlignment="0" applyProtection="0"/>
    <xf numFmtId="0" fontId="59" fillId="8" borderId="97" applyNumberFormat="0" applyAlignment="0" applyProtection="0"/>
    <xf numFmtId="0" fontId="59" fillId="8" borderId="97" applyNumberFormat="0" applyAlignment="0" applyProtection="0"/>
    <xf numFmtId="0" fontId="59" fillId="8" borderId="97" applyNumberFormat="0" applyAlignment="0" applyProtection="0"/>
    <xf numFmtId="0" fontId="59" fillId="8" borderId="97" applyNumberFormat="0" applyAlignment="0" applyProtection="0"/>
    <xf numFmtId="0" fontId="59" fillId="8" borderId="97" applyNumberFormat="0" applyAlignment="0" applyProtection="0"/>
    <xf numFmtId="0" fontId="49" fillId="23" borderId="96" applyNumberFormat="0" applyAlignment="0" applyProtection="0"/>
    <xf numFmtId="0" fontId="49" fillId="23" borderId="96" applyNumberFormat="0" applyAlignment="0" applyProtection="0"/>
    <xf numFmtId="0" fontId="49" fillId="23" borderId="96" applyNumberFormat="0" applyAlignment="0" applyProtection="0"/>
    <xf numFmtId="0" fontId="49" fillId="23" borderId="96" applyNumberFormat="0" applyAlignment="0" applyProtection="0"/>
    <xf numFmtId="0" fontId="49" fillId="23" borderId="96" applyNumberFormat="0" applyAlignment="0" applyProtection="0"/>
    <xf numFmtId="0" fontId="15" fillId="0" borderId="0"/>
    <xf numFmtId="0" fontId="56" fillId="7" borderId="95" applyNumberFormat="0" applyAlignment="0" applyProtection="0"/>
    <xf numFmtId="0" fontId="56" fillId="8" borderId="95" applyNumberFormat="0" applyAlignment="0" applyProtection="0"/>
    <xf numFmtId="0" fontId="56" fillId="7" borderId="95" applyNumberFormat="0" applyAlignment="0" applyProtection="0"/>
    <xf numFmtId="0" fontId="56" fillId="7" borderId="95" applyNumberFormat="0" applyAlignment="0" applyProtection="0"/>
    <xf numFmtId="0" fontId="56" fillId="7" borderId="95" applyNumberFormat="0" applyAlignment="0" applyProtection="0"/>
    <xf numFmtId="0" fontId="15" fillId="0" borderId="0"/>
    <xf numFmtId="0" fontId="53" fillId="8" borderId="95" applyNumberFormat="0" applyAlignment="0" applyProtection="0"/>
    <xf numFmtId="0" fontId="53" fillId="8" borderId="95" applyNumberFormat="0" applyAlignment="0" applyProtection="0"/>
    <xf numFmtId="0" fontId="53" fillId="8" borderId="95" applyNumberFormat="0" applyAlignment="0" applyProtection="0"/>
    <xf numFmtId="0" fontId="53" fillId="8" borderId="95" applyNumberFormat="0" applyAlignment="0" applyProtection="0"/>
    <xf numFmtId="0" fontId="53" fillId="8" borderId="95" applyNumberFormat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09" fillId="45" borderId="0" applyNumberFormat="0" applyBorder="0" applyProtection="0"/>
    <xf numFmtId="0" fontId="109" fillId="45" borderId="0" applyNumberFormat="0" applyBorder="0" applyProtection="0"/>
    <xf numFmtId="0" fontId="109" fillId="45" borderId="0" applyNumberFormat="0" applyBorder="0" applyProtection="0"/>
    <xf numFmtId="0" fontId="109" fillId="45" borderId="0" applyNumberFormat="0" applyBorder="0" applyProtection="0"/>
    <xf numFmtId="0" fontId="109" fillId="46" borderId="0" applyNumberFormat="0" applyBorder="0" applyProtection="0"/>
    <xf numFmtId="0" fontId="109" fillId="46" borderId="0" applyNumberFormat="0" applyBorder="0" applyProtection="0"/>
    <xf numFmtId="0" fontId="109" fillId="46" borderId="0" applyNumberFormat="0" applyBorder="0" applyProtection="0"/>
    <xf numFmtId="0" fontId="109" fillId="46" borderId="0" applyNumberFormat="0" applyBorder="0" applyProtection="0"/>
    <xf numFmtId="0" fontId="109" fillId="47" borderId="0" applyNumberFormat="0" applyBorder="0" applyProtection="0"/>
    <xf numFmtId="0" fontId="109" fillId="47" borderId="0" applyNumberFormat="0" applyBorder="0" applyProtection="0"/>
    <xf numFmtId="0" fontId="109" fillId="47" borderId="0" applyNumberFormat="0" applyBorder="0" applyProtection="0"/>
    <xf numFmtId="0" fontId="109" fillId="47" borderId="0" applyNumberFormat="0" applyBorder="0" applyProtection="0"/>
    <xf numFmtId="0" fontId="109" fillId="42" borderId="0" applyNumberFormat="0" applyBorder="0" applyProtection="0"/>
    <xf numFmtId="0" fontId="109" fillId="42" borderId="0" applyNumberFormat="0" applyBorder="0" applyProtection="0"/>
    <xf numFmtId="0" fontId="109" fillId="42" borderId="0" applyNumberFormat="0" applyBorder="0" applyProtection="0"/>
    <xf numFmtId="0" fontId="109" fillId="42" borderId="0" applyNumberFormat="0" applyBorder="0" applyProtection="0"/>
    <xf numFmtId="0" fontId="109" fillId="43" borderId="0" applyNumberFormat="0" applyBorder="0" applyProtection="0"/>
    <xf numFmtId="0" fontId="109" fillId="43" borderId="0" applyNumberFormat="0" applyBorder="0" applyProtection="0"/>
    <xf numFmtId="0" fontId="109" fillId="43" borderId="0" applyNumberFormat="0" applyBorder="0" applyProtection="0"/>
    <xf numFmtId="0" fontId="109" fillId="43" borderId="0" applyNumberFormat="0" applyBorder="0" applyProtection="0"/>
    <xf numFmtId="0" fontId="109" fillId="48" borderId="0" applyNumberFormat="0" applyBorder="0" applyProtection="0"/>
    <xf numFmtId="0" fontId="109" fillId="48" borderId="0" applyNumberFormat="0" applyBorder="0" applyProtection="0"/>
    <xf numFmtId="0" fontId="109" fillId="48" borderId="0" applyNumberFormat="0" applyBorder="0" applyProtection="0"/>
    <xf numFmtId="0" fontId="109" fillId="48" borderId="0" applyNumberFormat="0" applyBorder="0" applyProtection="0"/>
    <xf numFmtId="0" fontId="108" fillId="30" borderId="0" applyNumberFormat="0" applyBorder="0" applyProtection="0"/>
    <xf numFmtId="0" fontId="108" fillId="30" borderId="0" applyNumberFormat="0" applyBorder="0" applyProtection="0"/>
    <xf numFmtId="0" fontId="108" fillId="30" borderId="0" applyNumberFormat="0" applyBorder="0" applyProtection="0"/>
    <xf numFmtId="0" fontId="108" fillId="30" borderId="0" applyNumberFormat="0" applyBorder="0" applyProtection="0"/>
    <xf numFmtId="0" fontId="108" fillId="31" borderId="0" applyNumberFormat="0" applyBorder="0" applyProtection="0"/>
    <xf numFmtId="0" fontId="108" fillId="31" borderId="0" applyNumberFormat="0" applyBorder="0" applyProtection="0"/>
    <xf numFmtId="0" fontId="108" fillId="31" borderId="0" applyNumberFormat="0" applyBorder="0" applyProtection="0"/>
    <xf numFmtId="0" fontId="108" fillId="31" borderId="0" applyNumberFormat="0" applyBorder="0" applyProtection="0"/>
    <xf numFmtId="0" fontId="108" fillId="32" borderId="0" applyNumberFormat="0" applyBorder="0" applyProtection="0"/>
    <xf numFmtId="0" fontId="108" fillId="32" borderId="0" applyNumberFormat="0" applyBorder="0" applyProtection="0"/>
    <xf numFmtId="0" fontId="108" fillId="32" borderId="0" applyNumberFormat="0" applyBorder="0" applyProtection="0"/>
    <xf numFmtId="0" fontId="108" fillId="32" borderId="0" applyNumberFormat="0" applyBorder="0" applyProtection="0"/>
    <xf numFmtId="0" fontId="108" fillId="33" borderId="0" applyNumberFormat="0" applyBorder="0" applyProtection="0"/>
    <xf numFmtId="0" fontId="108" fillId="33" borderId="0" applyNumberFormat="0" applyBorder="0" applyProtection="0"/>
    <xf numFmtId="0" fontId="108" fillId="33" borderId="0" applyNumberFormat="0" applyBorder="0" applyProtection="0"/>
    <xf numFmtId="0" fontId="108" fillId="33" borderId="0" applyNumberFormat="0" applyBorder="0" applyProtection="0"/>
    <xf numFmtId="0" fontId="108" fillId="34" borderId="0" applyNumberFormat="0" applyBorder="0" applyProtection="0"/>
    <xf numFmtId="0" fontId="108" fillId="34" borderId="0" applyNumberFormat="0" applyBorder="0" applyProtection="0"/>
    <xf numFmtId="0" fontId="108" fillId="34" borderId="0" applyNumberFormat="0" applyBorder="0" applyProtection="0"/>
    <xf numFmtId="0" fontId="108" fillId="34" borderId="0" applyNumberFormat="0" applyBorder="0" applyProtection="0"/>
    <xf numFmtId="0" fontId="108" fillId="35" borderId="0" applyNumberFormat="0" applyBorder="0" applyProtection="0"/>
    <xf numFmtId="0" fontId="108" fillId="35" borderId="0" applyNumberFormat="0" applyBorder="0" applyProtection="0"/>
    <xf numFmtId="0" fontId="108" fillId="35" borderId="0" applyNumberFormat="0" applyBorder="0" applyProtection="0"/>
    <xf numFmtId="0" fontId="108" fillId="36" borderId="0" applyNumberFormat="0" applyBorder="0" applyProtection="0"/>
    <xf numFmtId="0" fontId="108" fillId="30" borderId="0" applyNumberFormat="0" applyBorder="0" applyProtection="0"/>
    <xf numFmtId="0" fontId="108" fillId="31" borderId="0" applyNumberFormat="0" applyBorder="0" applyProtection="0"/>
    <xf numFmtId="0" fontId="108" fillId="32" borderId="0" applyNumberFormat="0" applyBorder="0" applyProtection="0"/>
    <xf numFmtId="0" fontId="108" fillId="33" borderId="0" applyNumberFormat="0" applyBorder="0" applyProtection="0"/>
    <xf numFmtId="0" fontId="108" fillId="34" borderId="0" applyNumberFormat="0" applyBorder="0" applyProtection="0"/>
    <xf numFmtId="0" fontId="108" fillId="35" borderId="0" applyNumberFormat="0" applyBorder="0" applyProtection="0"/>
    <xf numFmtId="0" fontId="108" fillId="37" borderId="0" applyNumberFormat="0" applyBorder="0" applyProtection="0"/>
    <xf numFmtId="0" fontId="108" fillId="37" borderId="0" applyNumberFormat="0" applyBorder="0" applyProtection="0"/>
    <xf numFmtId="0" fontId="108" fillId="37" borderId="0" applyNumberFormat="0" applyBorder="0" applyProtection="0"/>
    <xf numFmtId="0" fontId="108" fillId="37" borderId="0" applyNumberFormat="0" applyBorder="0" applyProtection="0"/>
    <xf numFmtId="0" fontId="108" fillId="38" borderId="0" applyNumberFormat="0" applyBorder="0" applyProtection="0"/>
    <xf numFmtId="0" fontId="108" fillId="38" borderId="0" applyNumberFormat="0" applyBorder="0" applyProtection="0"/>
    <xf numFmtId="0" fontId="108" fillId="38" borderId="0" applyNumberFormat="0" applyBorder="0" applyProtection="0"/>
    <xf numFmtId="0" fontId="108" fillId="38" borderId="0" applyNumberFormat="0" applyBorder="0" applyProtection="0"/>
    <xf numFmtId="0" fontId="108" fillId="39" borderId="0" applyNumberFormat="0" applyBorder="0" applyProtection="0"/>
    <xf numFmtId="0" fontId="108" fillId="39" borderId="0" applyNumberFormat="0" applyBorder="0" applyProtection="0"/>
    <xf numFmtId="0" fontId="108" fillId="39" borderId="0" applyNumberFormat="0" applyBorder="0" applyProtection="0"/>
    <xf numFmtId="0" fontId="108" fillId="39" borderId="0" applyNumberFormat="0" applyBorder="0" applyProtection="0"/>
    <xf numFmtId="0" fontId="108" fillId="33" borderId="0" applyNumberFormat="0" applyBorder="0" applyProtection="0"/>
    <xf numFmtId="0" fontId="108" fillId="33" borderId="0" applyNumberFormat="0" applyBorder="0" applyProtection="0"/>
    <xf numFmtId="0" fontId="108" fillId="33" borderId="0" applyNumberFormat="0" applyBorder="0" applyProtection="0"/>
    <xf numFmtId="0" fontId="108" fillId="33" borderId="0" applyNumberFormat="0" applyBorder="0" applyProtection="0"/>
    <xf numFmtId="0" fontId="108" fillId="37" borderId="0" applyNumberFormat="0" applyBorder="0" applyProtection="0"/>
    <xf numFmtId="0" fontId="108" fillId="37" borderId="0" applyNumberFormat="0" applyBorder="0" applyProtection="0"/>
    <xf numFmtId="0" fontId="108" fillId="37" borderId="0" applyNumberFormat="0" applyBorder="0" applyProtection="0"/>
    <xf numFmtId="0" fontId="108" fillId="37" borderId="0" applyNumberFormat="0" applyBorder="0" applyProtection="0"/>
    <xf numFmtId="0" fontId="108" fillId="40" borderId="0" applyNumberFormat="0" applyBorder="0" applyProtection="0"/>
    <xf numFmtId="0" fontId="108" fillId="40" borderId="0" applyNumberFormat="0" applyBorder="0" applyProtection="0"/>
    <xf numFmtId="0" fontId="108" fillId="40" borderId="0" applyNumberFormat="0" applyBorder="0" applyProtection="0"/>
    <xf numFmtId="0" fontId="108" fillId="40" borderId="0" applyNumberFormat="0" applyBorder="0" applyProtection="0"/>
    <xf numFmtId="0" fontId="108" fillId="37" borderId="0" applyNumberFormat="0" applyBorder="0" applyProtection="0"/>
    <xf numFmtId="0" fontId="108" fillId="38" borderId="0" applyNumberFormat="0" applyBorder="0" applyProtection="0"/>
    <xf numFmtId="0" fontId="108" fillId="39" borderId="0" applyNumberFormat="0" applyBorder="0" applyProtection="0"/>
    <xf numFmtId="0" fontId="108" fillId="33" borderId="0" applyNumberFormat="0" applyBorder="0" applyProtection="0"/>
    <xf numFmtId="0" fontId="108" fillId="37" borderId="0" applyNumberFormat="0" applyBorder="0" applyProtection="0"/>
    <xf numFmtId="0" fontId="108" fillId="40" borderId="0" applyNumberFormat="0" applyBorder="0" applyProtection="0"/>
    <xf numFmtId="0" fontId="109" fillId="41" borderId="0" applyNumberFormat="0" applyBorder="0" applyProtection="0"/>
    <xf numFmtId="0" fontId="109" fillId="41" borderId="0" applyNumberFormat="0" applyBorder="0" applyProtection="0"/>
    <xf numFmtId="0" fontId="109" fillId="41" borderId="0" applyNumberFormat="0" applyBorder="0" applyProtection="0"/>
    <xf numFmtId="0" fontId="109" fillId="41" borderId="0" applyNumberFormat="0" applyBorder="0" applyProtection="0"/>
    <xf numFmtId="0" fontId="109" fillId="38" borderId="0" applyNumberFormat="0" applyBorder="0" applyProtection="0"/>
    <xf numFmtId="0" fontId="109" fillId="38" borderId="0" applyNumberFormat="0" applyBorder="0" applyProtection="0"/>
    <xf numFmtId="0" fontId="109" fillId="38" borderId="0" applyNumberFormat="0" applyBorder="0" applyProtection="0"/>
    <xf numFmtId="0" fontId="109" fillId="38" borderId="0" applyNumberFormat="0" applyBorder="0" applyProtection="0"/>
    <xf numFmtId="0" fontId="109" fillId="39" borderId="0" applyNumberFormat="0" applyBorder="0" applyProtection="0"/>
    <xf numFmtId="0" fontId="109" fillId="39" borderId="0" applyNumberFormat="0" applyBorder="0" applyProtection="0"/>
    <xf numFmtId="0" fontId="109" fillId="39" borderId="0" applyNumberFormat="0" applyBorder="0" applyProtection="0"/>
    <xf numFmtId="0" fontId="109" fillId="39" borderId="0" applyNumberFormat="0" applyBorder="0" applyProtection="0"/>
    <xf numFmtId="0" fontId="109" fillId="42" borderId="0" applyNumberFormat="0" applyBorder="0" applyProtection="0"/>
    <xf numFmtId="0" fontId="109" fillId="42" borderId="0" applyNumberFormat="0" applyBorder="0" applyProtection="0"/>
    <xf numFmtId="0" fontId="109" fillId="42" borderId="0" applyNumberFormat="0" applyBorder="0" applyProtection="0"/>
    <xf numFmtId="0" fontId="109" fillId="42" borderId="0" applyNumberFormat="0" applyBorder="0" applyProtection="0"/>
    <xf numFmtId="0" fontId="109" fillId="43" borderId="0" applyNumberFormat="0" applyBorder="0" applyProtection="0"/>
    <xf numFmtId="0" fontId="109" fillId="43" borderId="0" applyNumberFormat="0" applyBorder="0" applyProtection="0"/>
    <xf numFmtId="0" fontId="109" fillId="43" borderId="0" applyNumberFormat="0" applyBorder="0" applyProtection="0"/>
    <xf numFmtId="0" fontId="109" fillId="43" borderId="0" applyNumberFormat="0" applyBorder="0" applyProtection="0"/>
    <xf numFmtId="0" fontId="109" fillId="44" borderId="0" applyNumberFormat="0" applyBorder="0" applyProtection="0"/>
    <xf numFmtId="0" fontId="109" fillId="44" borderId="0" applyNumberFormat="0" applyBorder="0" applyProtection="0"/>
    <xf numFmtId="0" fontId="109" fillId="44" borderId="0" applyNumberFormat="0" applyBorder="0" applyProtection="0"/>
    <xf numFmtId="0" fontId="109" fillId="44" borderId="0" applyNumberFormat="0" applyBorder="0" applyProtection="0"/>
    <xf numFmtId="0" fontId="109" fillId="41" borderId="0" applyNumberFormat="0" applyBorder="0" applyProtection="0"/>
    <xf numFmtId="0" fontId="109" fillId="38" borderId="0" applyNumberFormat="0" applyBorder="0" applyProtection="0"/>
    <xf numFmtId="0" fontId="109" fillId="39" borderId="0" applyNumberFormat="0" applyBorder="0" applyProtection="0"/>
    <xf numFmtId="0" fontId="109" fillId="42" borderId="0" applyNumberFormat="0" applyBorder="0" applyProtection="0"/>
    <xf numFmtId="0" fontId="109" fillId="43" borderId="0" applyNumberFormat="0" applyBorder="0" applyProtection="0"/>
    <xf numFmtId="0" fontId="109" fillId="44" borderId="0" applyNumberFormat="0" applyBorder="0" applyProtection="0"/>
    <xf numFmtId="0" fontId="109" fillId="45" borderId="0" applyNumberFormat="0" applyBorder="0" applyProtection="0"/>
    <xf numFmtId="0" fontId="109" fillId="46" borderId="0" applyNumberFormat="0" applyBorder="0" applyProtection="0"/>
    <xf numFmtId="0" fontId="109" fillId="47" borderId="0" applyNumberFormat="0" applyBorder="0" applyProtection="0"/>
    <xf numFmtId="0" fontId="109" fillId="42" borderId="0" applyNumberFormat="0" applyBorder="0" applyProtection="0"/>
    <xf numFmtId="0" fontId="109" fillId="43" borderId="0" applyNumberFormat="0" applyBorder="0" applyProtection="0"/>
    <xf numFmtId="0" fontId="109" fillId="48" borderId="0" applyNumberFormat="0" applyBorder="0" applyProtection="0"/>
    <xf numFmtId="0" fontId="149" fillId="0" borderId="43" applyNumberFormat="0" applyProtection="0"/>
    <xf numFmtId="0" fontId="111" fillId="31" borderId="0" applyNumberFormat="0" applyBorder="0" applyProtection="0"/>
    <xf numFmtId="0" fontId="150" fillId="0" borderId="0" applyNumberFormat="0" applyBorder="0" applyProtection="0">
      <alignment vertical="top"/>
    </xf>
    <xf numFmtId="0" fontId="151" fillId="0" borderId="0" applyNumberFormat="0" applyBorder="0" applyProtection="0">
      <alignment horizontal="right"/>
    </xf>
    <xf numFmtId="0" fontId="151" fillId="0" borderId="0" applyNumberFormat="0" applyBorder="0" applyProtection="0">
      <alignment horizontal="left"/>
    </xf>
    <xf numFmtId="0" fontId="114" fillId="32" borderId="0" applyNumberFormat="0" applyBorder="0" applyProtection="0"/>
    <xf numFmtId="0" fontId="114" fillId="32" borderId="0" applyNumberFormat="0" applyBorder="0" applyProtection="0"/>
    <xf numFmtId="0" fontId="114" fillId="32" borderId="0" applyNumberFormat="0" applyBorder="0" applyProtection="0"/>
    <xf numFmtId="0" fontId="114" fillId="32" borderId="0" applyNumberFormat="0" applyBorder="0" applyProtection="0"/>
    <xf numFmtId="0" fontId="119" fillId="36" borderId="26" applyNumberFormat="0" applyProtection="0"/>
    <xf numFmtId="0" fontId="119" fillId="36" borderId="26" applyNumberFormat="0" applyProtection="0"/>
    <xf numFmtId="0" fontId="119" fillId="36" borderId="26" applyNumberFormat="0" applyProtection="0"/>
    <xf numFmtId="0" fontId="119" fillId="36" borderId="26" applyNumberFormat="0" applyProtection="0"/>
    <xf numFmtId="0" fontId="121" fillId="49" borderId="34" applyNumberFormat="0" applyProtection="0"/>
    <xf numFmtId="0" fontId="121" fillId="49" borderId="34" applyNumberFormat="0" applyProtection="0"/>
    <xf numFmtId="0" fontId="121" fillId="49" borderId="34" applyNumberFormat="0" applyProtection="0"/>
    <xf numFmtId="0" fontId="121" fillId="49" borderId="34" applyNumberFormat="0" applyProtection="0"/>
    <xf numFmtId="0" fontId="122" fillId="0" borderId="44" applyNumberFormat="0" applyProtection="0"/>
    <xf numFmtId="0" fontId="122" fillId="0" borderId="44" applyNumberFormat="0" applyProtection="0"/>
    <xf numFmtId="0" fontId="122" fillId="0" borderId="44" applyNumberFormat="0" applyProtection="0"/>
    <xf numFmtId="0" fontId="122" fillId="0" borderId="44" applyNumberFormat="0" applyProtection="0"/>
    <xf numFmtId="191" fontId="152" fillId="0" borderId="0" applyBorder="0" applyProtection="0"/>
    <xf numFmtId="191" fontId="153" fillId="0" borderId="0" applyBorder="0" applyProtection="0"/>
    <xf numFmtId="192" fontId="115" fillId="0" borderId="0" applyBorder="0">
      <protection locked="0"/>
    </xf>
    <xf numFmtId="192" fontId="116" fillId="0" borderId="0" applyBorder="0">
      <protection locked="0"/>
    </xf>
    <xf numFmtId="0" fontId="119" fillId="36" borderId="26" applyNumberFormat="0" applyProtection="0"/>
    <xf numFmtId="191" fontId="154" fillId="0" borderId="0" applyBorder="0" applyProtection="0">
      <alignment vertical="center"/>
    </xf>
    <xf numFmtId="0" fontId="121" fillId="49" borderId="34" applyNumberFormat="0" applyProtection="0"/>
    <xf numFmtId="194" fontId="108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3" fontId="108" fillId="0" borderId="0" applyBorder="0" applyProtection="0"/>
    <xf numFmtId="196" fontId="108" fillId="0" borderId="0" applyBorder="0" applyProtection="0"/>
    <xf numFmtId="191" fontId="108" fillId="0" borderId="0" applyBorder="0" applyProtection="0"/>
    <xf numFmtId="191" fontId="108" fillId="0" borderId="0" applyBorder="0" applyProtection="0"/>
    <xf numFmtId="168" fontId="108" fillId="0" borderId="0" applyBorder="0" applyProtection="0"/>
    <xf numFmtId="183" fontId="108" fillId="0" borderId="0" applyBorder="0" applyProtection="0"/>
    <xf numFmtId="0" fontId="124" fillId="35" borderId="26" applyNumberFormat="0" applyProtection="0"/>
    <xf numFmtId="0" fontId="124" fillId="35" borderId="26" applyNumberFormat="0" applyProtection="0"/>
    <xf numFmtId="0" fontId="124" fillId="35" borderId="26" applyNumberFormat="0" applyProtection="0"/>
    <xf numFmtId="0" fontId="124" fillId="36" borderId="26" applyNumberFormat="0" applyProtection="0"/>
    <xf numFmtId="197" fontId="155" fillId="0" borderId="0" applyBorder="0" applyProtection="0"/>
    <xf numFmtId="191" fontId="155" fillId="0" borderId="0" applyBorder="0" applyProtection="0"/>
    <xf numFmtId="0" fontId="125" fillId="0" borderId="0" applyNumberFormat="0" applyBorder="0" applyProtection="0"/>
    <xf numFmtId="191" fontId="156" fillId="0" borderId="45" applyProtection="0">
      <alignment horizontal="center"/>
    </xf>
    <xf numFmtId="192" fontId="108" fillId="0" borderId="0" applyBorder="0" applyProtection="0"/>
    <xf numFmtId="192" fontId="108" fillId="0" borderId="0" applyBorder="0" applyProtection="0"/>
    <xf numFmtId="191" fontId="157" fillId="0" borderId="0" applyBorder="0" applyProtection="0">
      <alignment horizontal="left"/>
    </xf>
    <xf numFmtId="0" fontId="114" fillId="32" borderId="0" applyNumberFormat="0" applyBorder="0" applyProtection="0"/>
    <xf numFmtId="0" fontId="158" fillId="0" borderId="0" applyNumberFormat="0" applyBorder="0" applyProtection="0">
      <alignment horizontal="center"/>
    </xf>
    <xf numFmtId="0" fontId="129" fillId="0" borderId="46" applyNumberFormat="0" applyProtection="0"/>
    <xf numFmtId="0" fontId="130" fillId="0" borderId="47" applyNumberFormat="0" applyProtection="0"/>
    <xf numFmtId="0" fontId="131" fillId="0" borderId="48" applyNumberFormat="0" applyProtection="0"/>
    <xf numFmtId="0" fontId="131" fillId="0" borderId="0" applyNumberFormat="0" applyBorder="0" applyProtection="0"/>
    <xf numFmtId="0" fontId="158" fillId="0" borderId="0" applyNumberFormat="0" applyBorder="0" applyProtection="0">
      <alignment horizontal="center" textRotation="90"/>
    </xf>
    <xf numFmtId="0" fontId="111" fillId="31" borderId="0" applyNumberFormat="0" applyBorder="0" applyProtection="0"/>
    <xf numFmtId="0" fontId="111" fillId="31" borderId="0" applyNumberFormat="0" applyBorder="0" applyProtection="0"/>
    <xf numFmtId="0" fontId="111" fillId="31" borderId="0" applyNumberFormat="0" applyBorder="0" applyProtection="0"/>
    <xf numFmtId="0" fontId="111" fillId="31" borderId="0" applyNumberFormat="0" applyBorder="0" applyProtection="0"/>
    <xf numFmtId="191" fontId="149" fillId="0" borderId="0" applyBorder="0" applyProtection="0"/>
    <xf numFmtId="0" fontId="124" fillId="35" borderId="26" applyNumberFormat="0" applyProtection="0"/>
    <xf numFmtId="171" fontId="108" fillId="0" borderId="0" applyBorder="0" applyProtection="0"/>
    <xf numFmtId="0" fontId="122" fillId="0" borderId="44" applyNumberFormat="0" applyProtection="0"/>
    <xf numFmtId="185" fontId="155" fillId="0" borderId="0" applyBorder="0" applyProtection="0"/>
    <xf numFmtId="196" fontId="108" fillId="0" borderId="0" applyBorder="0" applyProtection="0"/>
    <xf numFmtId="0" fontId="132" fillId="50" borderId="0" applyNumberFormat="0" applyBorder="0" applyProtection="0"/>
    <xf numFmtId="0" fontId="132" fillId="50" borderId="0" applyNumberFormat="0" applyBorder="0" applyProtection="0"/>
    <xf numFmtId="0" fontId="132" fillId="50" borderId="0" applyNumberFormat="0" applyBorder="0" applyProtection="0"/>
    <xf numFmtId="0" fontId="132" fillId="50" borderId="0" applyNumberFormat="0" applyBorder="0" applyProtection="0"/>
    <xf numFmtId="0" fontId="132" fillId="50" borderId="0" applyNumberFormat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08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08" fillId="0" borderId="0" applyBorder="0" applyProtection="0"/>
    <xf numFmtId="191" fontId="108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0" fontId="155" fillId="51" borderId="33" applyNumberFormat="0" applyProtection="0"/>
    <xf numFmtId="0" fontId="155" fillId="51" borderId="33" applyNumberFormat="0" applyProtection="0"/>
    <xf numFmtId="0" fontId="155" fillId="51" borderId="33" applyNumberFormat="0" applyProtection="0"/>
    <xf numFmtId="0" fontId="155" fillId="51" borderId="33" applyNumberFormat="0" applyProtection="0"/>
    <xf numFmtId="0" fontId="155" fillId="51" borderId="33" applyNumberFormat="0" applyProtection="0"/>
    <xf numFmtId="0" fontId="133" fillId="36" borderId="34" applyNumberFormat="0" applyProtection="0"/>
    <xf numFmtId="173" fontId="115" fillId="0" borderId="0" applyBorder="0">
      <protection locked="0"/>
    </xf>
    <xf numFmtId="186" fontId="115" fillId="0" borderId="0" applyBorder="0">
      <protection locked="0"/>
    </xf>
    <xf numFmtId="198" fontId="155" fillId="0" borderId="0" applyBorder="0" applyProtection="0"/>
    <xf numFmtId="198" fontId="148" fillId="0" borderId="0" applyFont="0" applyBorder="0" applyProtection="0"/>
    <xf numFmtId="198" fontId="108" fillId="0" borderId="0" applyBorder="0" applyProtection="0"/>
    <xf numFmtId="198" fontId="155" fillId="0" borderId="0" applyBorder="0" applyProtection="0"/>
    <xf numFmtId="198" fontId="108" fillId="0" borderId="0" applyBorder="0" applyProtection="0"/>
    <xf numFmtId="198" fontId="155" fillId="0" borderId="0" applyBorder="0" applyProtection="0"/>
    <xf numFmtId="198" fontId="155" fillId="0" borderId="0" applyBorder="0" applyProtection="0"/>
    <xf numFmtId="198" fontId="155" fillId="0" borderId="0" applyBorder="0" applyProtection="0"/>
    <xf numFmtId="198" fontId="155" fillId="0" borderId="0" applyBorder="0" applyProtection="0"/>
    <xf numFmtId="198" fontId="155" fillId="0" borderId="0" applyBorder="0" applyProtection="0"/>
    <xf numFmtId="198" fontId="155" fillId="0" borderId="0" applyBorder="0" applyProtection="0"/>
    <xf numFmtId="0" fontId="159" fillId="0" borderId="0" applyNumberFormat="0" applyBorder="0" applyProtection="0"/>
    <xf numFmtId="187" fontId="159" fillId="0" borderId="0" applyBorder="0" applyProtection="0"/>
    <xf numFmtId="191" fontId="151" fillId="0" borderId="0" applyBorder="0" applyProtection="0"/>
    <xf numFmtId="0" fontId="133" fillId="36" borderId="34" applyNumberFormat="0" applyProtection="0"/>
    <xf numFmtId="0" fontId="133" fillId="36" borderId="34" applyNumberFormat="0" applyProtection="0"/>
    <xf numFmtId="0" fontId="133" fillId="36" borderId="34" applyNumberFormat="0" applyProtection="0"/>
    <xf numFmtId="0" fontId="133" fillId="36" borderId="34" applyNumberFormat="0" applyProtection="0"/>
    <xf numFmtId="199" fontId="108" fillId="0" borderId="0" applyBorder="0" applyProtection="0"/>
    <xf numFmtId="199" fontId="160" fillId="0" borderId="49" applyProtection="0"/>
    <xf numFmtId="175" fontId="155" fillId="0" borderId="0" applyBorder="0">
      <protection locked="0"/>
    </xf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195" fontId="108" fillId="0" borderId="0" applyBorder="0" applyProtection="0"/>
    <xf numFmtId="200" fontId="155" fillId="0" borderId="0" applyBorder="0" applyProtection="0"/>
    <xf numFmtId="0" fontId="129" fillId="0" borderId="46" applyNumberFormat="0" applyProtection="0"/>
    <xf numFmtId="0" fontId="129" fillId="0" borderId="46" applyNumberFormat="0" applyProtection="0"/>
    <xf numFmtId="0" fontId="129" fillId="0" borderId="46" applyNumberFormat="0" applyProtection="0"/>
    <xf numFmtId="0" fontId="129" fillId="0" borderId="46" applyNumberFormat="0" applyProtection="0"/>
    <xf numFmtId="0" fontId="129" fillId="0" borderId="46" applyNumberFormat="0" applyProtection="0"/>
    <xf numFmtId="0" fontId="140" fillId="0" borderId="0" applyNumberFormat="0" applyBorder="0" applyProtection="0"/>
    <xf numFmtId="0" fontId="138" fillId="0" borderId="0" applyNumberFormat="0" applyBorder="0" applyProtection="0"/>
    <xf numFmtId="0" fontId="130" fillId="0" borderId="47" applyNumberFormat="0" applyProtection="0"/>
    <xf numFmtId="0" fontId="130" fillId="0" borderId="47" applyNumberFormat="0" applyProtection="0"/>
    <xf numFmtId="0" fontId="130" fillId="0" borderId="47" applyNumberFormat="0" applyProtection="0"/>
    <xf numFmtId="0" fontId="130" fillId="0" borderId="47" applyNumberFormat="0" applyProtection="0"/>
    <xf numFmtId="0" fontId="131" fillId="0" borderId="48" applyNumberFormat="0" applyProtection="0"/>
    <xf numFmtId="0" fontId="131" fillId="0" borderId="48" applyNumberFormat="0" applyProtection="0"/>
    <xf numFmtId="0" fontId="131" fillId="0" borderId="48" applyNumberFormat="0" applyProtection="0"/>
    <xf numFmtId="0" fontId="131" fillId="0" borderId="48" applyNumberFormat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195" fontId="155" fillId="0" borderId="0" applyBorder="0" applyProtection="0"/>
    <xf numFmtId="191" fontId="155" fillId="0" borderId="0" applyBorder="0" applyProtection="0"/>
    <xf numFmtId="195" fontId="155" fillId="0" borderId="0" applyBorder="0" applyProtection="0"/>
    <xf numFmtId="195" fontId="155" fillId="0" borderId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25" fillId="0" borderId="0" applyNumberFormat="0" applyBorder="0" applyProtection="0"/>
    <xf numFmtId="0" fontId="125" fillId="0" borderId="0" applyNumberFormat="0" applyBorder="0" applyProtection="0"/>
    <xf numFmtId="0" fontId="125" fillId="0" borderId="0" applyNumberFormat="0" applyBorder="0" applyProtection="0"/>
    <xf numFmtId="0" fontId="125" fillId="0" borderId="0" applyNumberFormat="0" applyBorder="0" applyProtection="0"/>
    <xf numFmtId="177" fontId="108" fillId="0" borderId="0" applyBorder="0" applyProtection="0"/>
    <xf numFmtId="178" fontId="108" fillId="0" borderId="0" applyBorder="0" applyProtection="0"/>
    <xf numFmtId="0" fontId="138" fillId="0" borderId="0" applyNumberFormat="0" applyBorder="0" applyProtection="0"/>
    <xf numFmtId="191" fontId="161" fillId="0" borderId="50" applyProtection="0"/>
    <xf numFmtId="192" fontId="141" fillId="0" borderId="0" applyBorder="0">
      <protection locked="0"/>
    </xf>
    <xf numFmtId="192" fontId="141" fillId="0" borderId="0" applyBorder="0">
      <protection locked="0"/>
    </xf>
    <xf numFmtId="0" fontId="142" fillId="0" borderId="51" applyNumberFormat="0" applyProtection="0"/>
    <xf numFmtId="0" fontId="142" fillId="0" borderId="51" applyNumberFormat="0" applyProtection="0"/>
    <xf numFmtId="0" fontId="142" fillId="0" borderId="51" applyNumberFormat="0" applyProtection="0"/>
    <xf numFmtId="0" fontId="142" fillId="0" borderId="51" applyNumberFormat="0" applyProtection="0"/>
    <xf numFmtId="186" fontId="115" fillId="0" borderId="0" applyBorder="0">
      <protection locked="0"/>
    </xf>
    <xf numFmtId="190" fontId="115" fillId="0" borderId="0" applyBorder="0">
      <protection locked="0"/>
    </xf>
    <xf numFmtId="191" fontId="155" fillId="0" borderId="0" applyBorder="0" applyProtection="0"/>
    <xf numFmtId="200" fontId="148" fillId="0" borderId="0" applyFont="0" applyBorder="0" applyProtection="0"/>
    <xf numFmtId="195" fontId="155" fillId="0" borderId="0" applyBorder="0" applyProtection="0"/>
    <xf numFmtId="200" fontId="155" fillId="0" borderId="0" applyBorder="0" applyProtection="0"/>
    <xf numFmtId="195" fontId="155" fillId="0" borderId="0" applyBorder="0" applyProtection="0"/>
    <xf numFmtId="200" fontId="155" fillId="0" borderId="0" applyBorder="0" applyProtection="0"/>
    <xf numFmtId="193" fontId="108" fillId="0" borderId="0" applyBorder="0" applyProtection="0"/>
    <xf numFmtId="0" fontId="137" fillId="0" borderId="0" applyNumberFormat="0" applyBorder="0" applyProtection="0"/>
    <xf numFmtId="194" fontId="108" fillId="0" borderId="0" applyBorder="0" applyProtection="0"/>
    <xf numFmtId="0" fontId="158" fillId="0" borderId="0" applyNumberFormat="0" applyBorder="0" applyProtection="0">
      <alignment horizontal="center"/>
    </xf>
    <xf numFmtId="191" fontId="108" fillId="0" borderId="0" applyBorder="0" applyProtection="0"/>
    <xf numFmtId="191" fontId="161" fillId="0" borderId="5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66" fillId="0" borderId="102" applyNumberFormat="0" applyFill="0" applyAlignment="0" applyProtection="0"/>
    <xf numFmtId="0" fontId="66" fillId="0" borderId="102" applyNumberFormat="0" applyFill="0" applyAlignment="0" applyProtection="0"/>
    <xf numFmtId="0" fontId="66" fillId="0" borderId="102" applyNumberFormat="0" applyFill="0" applyAlignment="0" applyProtection="0"/>
    <xf numFmtId="0" fontId="66" fillId="0" borderId="102" applyNumberFormat="0" applyFill="0" applyAlignment="0" applyProtection="0"/>
    <xf numFmtId="0" fontId="59" fillId="8" borderId="101" applyNumberFormat="0" applyAlignment="0" applyProtection="0"/>
    <xf numFmtId="0" fontId="59" fillId="8" borderId="101" applyNumberFormat="0" applyAlignment="0" applyProtection="0"/>
    <xf numFmtId="0" fontId="59" fillId="8" borderId="101" applyNumberFormat="0" applyAlignment="0" applyProtection="0"/>
    <xf numFmtId="0" fontId="59" fillId="8" borderId="101" applyNumberFormat="0" applyAlignment="0" applyProtection="0"/>
    <xf numFmtId="0" fontId="59" fillId="8" borderId="101" applyNumberFormat="0" applyAlignment="0" applyProtection="0"/>
    <xf numFmtId="0" fontId="49" fillId="23" borderId="100" applyNumberFormat="0" applyAlignment="0" applyProtection="0"/>
    <xf numFmtId="0" fontId="49" fillId="23" borderId="100" applyNumberFormat="0" applyAlignment="0" applyProtection="0"/>
    <xf numFmtId="0" fontId="49" fillId="23" borderId="100" applyNumberFormat="0" applyAlignment="0" applyProtection="0"/>
    <xf numFmtId="0" fontId="49" fillId="23" borderId="100" applyNumberFormat="0" applyAlignment="0" applyProtection="0"/>
    <xf numFmtId="0" fontId="49" fillId="23" borderId="100" applyNumberFormat="0" applyAlignment="0" applyProtection="0"/>
    <xf numFmtId="0" fontId="12" fillId="0" borderId="0"/>
    <xf numFmtId="0" fontId="56" fillId="7" borderId="99" applyNumberFormat="0" applyAlignment="0" applyProtection="0"/>
    <xf numFmtId="0" fontId="56" fillId="8" borderId="99" applyNumberFormat="0" applyAlignment="0" applyProtection="0"/>
    <xf numFmtId="0" fontId="56" fillId="7" borderId="99" applyNumberFormat="0" applyAlignment="0" applyProtection="0"/>
    <xf numFmtId="0" fontId="56" fillId="7" borderId="99" applyNumberFormat="0" applyAlignment="0" applyProtection="0"/>
    <xf numFmtId="0" fontId="56" fillId="7" borderId="99" applyNumberFormat="0" applyAlignment="0" applyProtection="0"/>
    <xf numFmtId="0" fontId="12" fillId="0" borderId="0"/>
    <xf numFmtId="0" fontId="53" fillId="8" borderId="99" applyNumberFormat="0" applyAlignment="0" applyProtection="0"/>
    <xf numFmtId="0" fontId="53" fillId="8" borderId="99" applyNumberFormat="0" applyAlignment="0" applyProtection="0"/>
    <xf numFmtId="0" fontId="53" fillId="8" borderId="99" applyNumberFormat="0" applyAlignment="0" applyProtection="0"/>
    <xf numFmtId="0" fontId="53" fillId="8" borderId="99" applyNumberFormat="0" applyAlignment="0" applyProtection="0"/>
    <xf numFmtId="0" fontId="53" fillId="8" borderId="99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66" fillId="0" borderId="111" applyNumberFormat="0" applyFill="0" applyAlignment="0" applyProtection="0"/>
    <xf numFmtId="0" fontId="66" fillId="0" borderId="111" applyNumberFormat="0" applyFill="0" applyAlignment="0" applyProtection="0"/>
    <xf numFmtId="0" fontId="66" fillId="0" borderId="111" applyNumberFormat="0" applyFill="0" applyAlignment="0" applyProtection="0"/>
    <xf numFmtId="0" fontId="66" fillId="0" borderId="111" applyNumberFormat="0" applyFill="0" applyAlignment="0" applyProtection="0"/>
    <xf numFmtId="0" fontId="59" fillId="8" borderId="110" applyNumberFormat="0" applyAlignment="0" applyProtection="0"/>
    <xf numFmtId="0" fontId="59" fillId="8" borderId="110" applyNumberFormat="0" applyAlignment="0" applyProtection="0"/>
    <xf numFmtId="0" fontId="59" fillId="8" borderId="110" applyNumberFormat="0" applyAlignment="0" applyProtection="0"/>
    <xf numFmtId="0" fontId="59" fillId="8" borderId="110" applyNumberFormat="0" applyAlignment="0" applyProtection="0"/>
    <xf numFmtId="0" fontId="59" fillId="8" borderId="110" applyNumberFormat="0" applyAlignment="0" applyProtection="0"/>
    <xf numFmtId="0" fontId="49" fillId="23" borderId="109" applyNumberFormat="0" applyAlignment="0" applyProtection="0"/>
    <xf numFmtId="0" fontId="49" fillId="23" borderId="109" applyNumberFormat="0" applyAlignment="0" applyProtection="0"/>
    <xf numFmtId="0" fontId="49" fillId="23" borderId="109" applyNumberFormat="0" applyAlignment="0" applyProtection="0"/>
    <xf numFmtId="0" fontId="49" fillId="23" borderId="109" applyNumberFormat="0" applyAlignment="0" applyProtection="0"/>
    <xf numFmtId="0" fontId="49" fillId="23" borderId="109" applyNumberFormat="0" applyAlignment="0" applyProtection="0"/>
    <xf numFmtId="0" fontId="10" fillId="0" borderId="0"/>
    <xf numFmtId="0" fontId="56" fillId="7" borderId="108" applyNumberFormat="0" applyAlignment="0" applyProtection="0"/>
    <xf numFmtId="0" fontId="56" fillId="8" borderId="108" applyNumberFormat="0" applyAlignment="0" applyProtection="0"/>
    <xf numFmtId="0" fontId="56" fillId="7" borderId="108" applyNumberFormat="0" applyAlignment="0" applyProtection="0"/>
    <xf numFmtId="0" fontId="56" fillId="7" borderId="108" applyNumberFormat="0" applyAlignment="0" applyProtection="0"/>
    <xf numFmtId="0" fontId="56" fillId="7" borderId="108" applyNumberFormat="0" applyAlignment="0" applyProtection="0"/>
    <xf numFmtId="0" fontId="10" fillId="0" borderId="0"/>
    <xf numFmtId="0" fontId="53" fillId="8" borderId="108" applyNumberFormat="0" applyAlignment="0" applyProtection="0"/>
    <xf numFmtId="0" fontId="53" fillId="8" borderId="108" applyNumberFormat="0" applyAlignment="0" applyProtection="0"/>
    <xf numFmtId="0" fontId="53" fillId="8" borderId="108" applyNumberFormat="0" applyAlignment="0" applyProtection="0"/>
    <xf numFmtId="0" fontId="53" fillId="8" borderId="108" applyNumberFormat="0" applyAlignment="0" applyProtection="0"/>
    <xf numFmtId="0" fontId="53" fillId="8" borderId="108" applyNumberForma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53" fillId="8" borderId="104" applyNumberFormat="0" applyAlignment="0" applyProtection="0"/>
    <xf numFmtId="0" fontId="53" fillId="8" borderId="104" applyNumberFormat="0" applyAlignment="0" applyProtection="0"/>
    <xf numFmtId="0" fontId="53" fillId="8" borderId="104" applyNumberFormat="0" applyAlignment="0" applyProtection="0"/>
    <xf numFmtId="0" fontId="53" fillId="8" borderId="104" applyNumberFormat="0" applyAlignment="0" applyProtection="0"/>
    <xf numFmtId="0" fontId="53" fillId="8" borderId="104" applyNumberFormat="0" applyAlignment="0" applyProtection="0"/>
    <xf numFmtId="165" fontId="49" fillId="0" borderId="0" applyBorder="0" applyAlignment="0" applyProtection="0"/>
    <xf numFmtId="165" fontId="49" fillId="0" borderId="0" applyBorder="0" applyAlignment="0" applyProtection="0"/>
    <xf numFmtId="0" fontId="56" fillId="7" borderId="104" applyNumberFormat="0" applyAlignment="0" applyProtection="0"/>
    <xf numFmtId="0" fontId="56" fillId="7" borderId="104" applyNumberFormat="0" applyAlignment="0" applyProtection="0"/>
    <xf numFmtId="0" fontId="56" fillId="7" borderId="104" applyNumberFormat="0" applyAlignment="0" applyProtection="0"/>
    <xf numFmtId="0" fontId="56" fillId="8" borderId="104" applyNumberFormat="0" applyAlignment="0" applyProtection="0"/>
    <xf numFmtId="170" fontId="49" fillId="0" borderId="0" applyFill="0" applyBorder="0" applyAlignment="0" applyProtection="0"/>
    <xf numFmtId="0" fontId="49" fillId="0" borderId="0" applyFill="0" applyBorder="0" applyAlignment="0" applyProtection="0"/>
    <xf numFmtId="0" fontId="56" fillId="7" borderId="104" applyNumberFormat="0" applyAlignment="0" applyProtection="0"/>
    <xf numFmtId="172" fontId="49" fillId="0" borderId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23" borderId="105" applyNumberFormat="0" applyAlignment="0" applyProtection="0"/>
    <xf numFmtId="0" fontId="49" fillId="23" borderId="105" applyNumberFormat="0" applyAlignment="0" applyProtection="0"/>
    <xf numFmtId="0" fontId="49" fillId="23" borderId="105" applyNumberFormat="0" applyAlignment="0" applyProtection="0"/>
    <xf numFmtId="0" fontId="49" fillId="23" borderId="105" applyNumberFormat="0" applyAlignment="0" applyProtection="0"/>
    <xf numFmtId="0" fontId="49" fillId="23" borderId="105" applyNumberFormat="0" applyAlignment="0" applyProtection="0"/>
    <xf numFmtId="0" fontId="59" fillId="8" borderId="106" applyNumberFormat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0" fontId="59" fillId="8" borderId="106" applyNumberFormat="0" applyAlignment="0" applyProtection="0"/>
    <xf numFmtId="0" fontId="59" fillId="8" borderId="106" applyNumberFormat="0" applyAlignment="0" applyProtection="0"/>
    <xf numFmtId="0" fontId="59" fillId="8" borderId="106" applyNumberFormat="0" applyAlignment="0" applyProtection="0"/>
    <xf numFmtId="0" fontId="59" fillId="8" borderId="106" applyNumberFormat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165" fontId="49" fillId="0" borderId="0"/>
    <xf numFmtId="0" fontId="49" fillId="0" borderId="0"/>
    <xf numFmtId="165" fontId="49" fillId="0" borderId="0"/>
    <xf numFmtId="0" fontId="66" fillId="0" borderId="107" applyNumberFormat="0" applyFill="0" applyAlignment="0" applyProtection="0"/>
    <xf numFmtId="0" fontId="66" fillId="0" borderId="107" applyNumberFormat="0" applyFill="0" applyAlignment="0" applyProtection="0"/>
    <xf numFmtId="0" fontId="66" fillId="0" borderId="107" applyNumberFormat="0" applyFill="0" applyAlignment="0" applyProtection="0"/>
    <xf numFmtId="0" fontId="66" fillId="0" borderId="107" applyNumberFormat="0" applyFill="0" applyAlignment="0" applyProtection="0"/>
    <xf numFmtId="43" fontId="10" fillId="0" borderId="0" applyFont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165" fontId="49" fillId="0" borderId="0" applyFill="0" applyBorder="0" applyAlignment="0" applyProtection="0"/>
    <xf numFmtId="0" fontId="53" fillId="8" borderId="112" applyNumberFormat="0" applyAlignment="0" applyProtection="0"/>
    <xf numFmtId="0" fontId="53" fillId="8" borderId="112" applyNumberFormat="0" applyAlignment="0" applyProtection="0"/>
    <xf numFmtId="0" fontId="53" fillId="8" borderId="112" applyNumberFormat="0" applyAlignment="0" applyProtection="0"/>
    <xf numFmtId="0" fontId="53" fillId="8" borderId="112" applyNumberFormat="0" applyAlignment="0" applyProtection="0"/>
    <xf numFmtId="0" fontId="53" fillId="8" borderId="112" applyNumberFormat="0" applyAlignment="0" applyProtection="0"/>
    <xf numFmtId="0" fontId="56" fillId="7" borderId="112" applyNumberFormat="0" applyAlignment="0" applyProtection="0"/>
    <xf numFmtId="0" fontId="56" fillId="7" borderId="112" applyNumberFormat="0" applyAlignment="0" applyProtection="0"/>
    <xf numFmtId="0" fontId="56" fillId="7" borderId="112" applyNumberFormat="0" applyAlignment="0" applyProtection="0"/>
    <xf numFmtId="0" fontId="56" fillId="8" borderId="112" applyNumberFormat="0" applyAlignment="0" applyProtection="0"/>
    <xf numFmtId="0" fontId="56" fillId="7" borderId="112" applyNumberFormat="0" applyAlignment="0" applyProtection="0"/>
    <xf numFmtId="0" fontId="49" fillId="23" borderId="113" applyNumberFormat="0" applyAlignment="0" applyProtection="0"/>
    <xf numFmtId="0" fontId="49" fillId="23" borderId="113" applyNumberFormat="0" applyAlignment="0" applyProtection="0"/>
    <xf numFmtId="0" fontId="49" fillId="23" borderId="113" applyNumberFormat="0" applyAlignment="0" applyProtection="0"/>
    <xf numFmtId="0" fontId="49" fillId="23" borderId="113" applyNumberFormat="0" applyAlignment="0" applyProtection="0"/>
    <xf numFmtId="0" fontId="49" fillId="23" borderId="113" applyNumberFormat="0" applyAlignment="0" applyProtection="0"/>
    <xf numFmtId="0" fontId="59" fillId="8" borderId="114" applyNumberFormat="0" applyAlignment="0" applyProtection="0"/>
    <xf numFmtId="0" fontId="59" fillId="8" borderId="114" applyNumberFormat="0" applyAlignment="0" applyProtection="0"/>
    <xf numFmtId="0" fontId="59" fillId="8" borderId="114" applyNumberFormat="0" applyAlignment="0" applyProtection="0"/>
    <xf numFmtId="0" fontId="59" fillId="8" borderId="114" applyNumberFormat="0" applyAlignment="0" applyProtection="0"/>
    <xf numFmtId="0" fontId="59" fillId="8" borderId="114" applyNumberFormat="0" applyAlignment="0" applyProtection="0"/>
    <xf numFmtId="0" fontId="66" fillId="0" borderId="115" applyNumberFormat="0" applyFill="0" applyAlignment="0" applyProtection="0"/>
    <xf numFmtId="0" fontId="66" fillId="0" borderId="115" applyNumberFormat="0" applyFill="0" applyAlignment="0" applyProtection="0"/>
    <xf numFmtId="0" fontId="66" fillId="0" borderId="115" applyNumberFormat="0" applyFill="0" applyAlignment="0" applyProtection="0"/>
    <xf numFmtId="0" fontId="66" fillId="0" borderId="115" applyNumberFormat="0" applyFill="0" applyAlignment="0" applyProtection="0"/>
    <xf numFmtId="0" fontId="9" fillId="0" borderId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9" fillId="0" borderId="0"/>
    <xf numFmtId="0" fontId="56" fillId="7" borderId="116" applyNumberFormat="0" applyAlignment="0" applyProtection="0"/>
    <xf numFmtId="0" fontId="56" fillId="8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9" fillId="0" borderId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53" fillId="8" borderId="116" applyNumberFormat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02" fillId="0" borderId="0"/>
    <xf numFmtId="0" fontId="20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3" fillId="0" borderId="0"/>
    <xf numFmtId="0" fontId="203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65" fillId="87" borderId="0" applyBorder="0" applyProtection="0"/>
    <xf numFmtId="0" fontId="92" fillId="0" borderId="75"/>
    <xf numFmtId="4" fontId="165" fillId="0" borderId="0"/>
    <xf numFmtId="0" fontId="186" fillId="87" borderId="26" applyProtection="0"/>
    <xf numFmtId="4" fontId="165" fillId="0" borderId="0"/>
    <xf numFmtId="0" fontId="186" fillId="87" borderId="26" applyProtection="0"/>
    <xf numFmtId="0" fontId="186" fillId="87" borderId="26" applyProtection="0"/>
    <xf numFmtId="0" fontId="186" fillId="87" borderId="26" applyProtection="0"/>
    <xf numFmtId="0" fontId="186" fillId="87" borderId="26" applyProtection="0"/>
    <xf numFmtId="0" fontId="189" fillId="87" borderId="26" applyProtection="0"/>
    <xf numFmtId="4" fontId="165" fillId="0" borderId="0"/>
    <xf numFmtId="0" fontId="165" fillId="0" borderId="0"/>
    <xf numFmtId="0" fontId="165" fillId="0" borderId="0"/>
    <xf numFmtId="0" fontId="195" fillId="87" borderId="34" applyProtection="0"/>
    <xf numFmtId="9" fontId="165" fillId="0" borderId="0" applyBorder="0" applyProtection="0"/>
    <xf numFmtId="0" fontId="195" fillId="87" borderId="34" applyProtection="0"/>
    <xf numFmtId="0" fontId="195" fillId="87" borderId="34" applyProtection="0"/>
    <xf numFmtId="0" fontId="195" fillId="87" borderId="34" applyProtection="0"/>
    <xf numFmtId="0" fontId="195" fillId="87" borderId="34" applyProtection="0"/>
    <xf numFmtId="0" fontId="92" fillId="0" borderId="75"/>
    <xf numFmtId="0" fontId="92" fillId="0" borderId="75"/>
    <xf numFmtId="176" fontId="165" fillId="0" borderId="0" applyBorder="0" applyProtection="0"/>
    <xf numFmtId="0" fontId="92" fillId="0" borderId="75"/>
    <xf numFmtId="4" fontId="165" fillId="0" borderId="0"/>
    <xf numFmtId="0" fontId="2" fillId="0" borderId="0"/>
    <xf numFmtId="0" fontId="49" fillId="0" borderId="0"/>
    <xf numFmtId="0" fontId="2" fillId="0" borderId="0"/>
    <xf numFmtId="0" fontId="49" fillId="23" borderId="117" applyNumberFormat="0" applyAlignment="0" applyProtection="0"/>
    <xf numFmtId="202" fontId="166" fillId="0" borderId="0">
      <alignment vertical="top"/>
    </xf>
    <xf numFmtId="202" fontId="167" fillId="0" borderId="0">
      <alignment horizontal="right"/>
    </xf>
    <xf numFmtId="202" fontId="167" fillId="0" borderId="0">
      <alignment horizontal="left"/>
    </xf>
    <xf numFmtId="0" fontId="172" fillId="0" borderId="0">
      <alignment vertical="center"/>
    </xf>
    <xf numFmtId="0" fontId="174" fillId="0" borderId="0">
      <alignment horizontal="left"/>
    </xf>
    <xf numFmtId="0" fontId="52" fillId="4" borderId="0" applyNumberFormat="0" applyBorder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58" fillId="22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23" borderId="117" applyNumberFormat="0" applyAlignment="0" applyProtection="0"/>
    <xf numFmtId="0" fontId="167" fillId="0" borderId="0"/>
    <xf numFmtId="175" fontId="49" fillId="0" borderId="0">
      <protection locked="0"/>
    </xf>
    <xf numFmtId="203" fontId="49" fillId="0" borderId="0"/>
    <xf numFmtId="0" fontId="49" fillId="0" borderId="0"/>
    <xf numFmtId="0" fontId="49" fillId="0" borderId="0"/>
    <xf numFmtId="176" fontId="49" fillId="0" borderId="0" applyFill="0" applyBorder="0" applyAlignment="0" applyProtection="0"/>
    <xf numFmtId="0" fontId="119" fillId="36" borderId="26" applyNumberFormat="0" applyAlignment="0" applyProtection="0"/>
    <xf numFmtId="0" fontId="119" fillId="36" borderId="26" applyNumberFormat="0" applyAlignment="0" applyProtection="0"/>
    <xf numFmtId="0" fontId="119" fillId="36" borderId="26" applyNumberFormat="0" applyAlignment="0" applyProtection="0"/>
    <xf numFmtId="0" fontId="119" fillId="36" borderId="26" applyNumberFormat="0" applyAlignment="0" applyProtection="0"/>
    <xf numFmtId="0" fontId="119" fillId="36" borderId="26" applyNumberFormat="0" applyAlignment="0" applyProtection="0"/>
    <xf numFmtId="0" fontId="124" fillId="35" borderId="26" applyNumberFormat="0" applyAlignment="0" applyProtection="0"/>
    <xf numFmtId="0" fontId="124" fillId="35" borderId="26" applyNumberFormat="0" applyAlignment="0" applyProtection="0"/>
    <xf numFmtId="0" fontId="124" fillId="35" borderId="26" applyNumberFormat="0" applyAlignment="0" applyProtection="0"/>
    <xf numFmtId="0" fontId="124" fillId="36" borderId="26" applyNumberFormat="0" applyAlignment="0" applyProtection="0"/>
    <xf numFmtId="0" fontId="124" fillId="35" borderId="26" applyNumberFormat="0" applyAlignment="0" applyProtection="0"/>
    <xf numFmtId="0" fontId="155" fillId="51" borderId="33" applyNumberFormat="0" applyFont="0" applyAlignment="0" applyProtection="0"/>
    <xf numFmtId="0" fontId="155" fillId="51" borderId="33" applyNumberFormat="0" applyFont="0" applyAlignment="0" applyProtection="0"/>
    <xf numFmtId="0" fontId="155" fillId="51" borderId="33" applyNumberFormat="0" applyFont="0" applyAlignment="0" applyProtection="0"/>
    <xf numFmtId="0" fontId="155" fillId="51" borderId="33" applyNumberFormat="0" applyFont="0" applyAlignment="0" applyProtection="0"/>
    <xf numFmtId="0" fontId="155" fillId="51" borderId="33" applyNumberFormat="0" applyFont="0" applyAlignment="0" applyProtection="0"/>
    <xf numFmtId="0" fontId="133" fillId="36" borderId="34" applyNumberFormat="0" applyAlignment="0" applyProtection="0"/>
    <xf numFmtId="0" fontId="133" fillId="36" borderId="34" applyNumberFormat="0" applyAlignment="0" applyProtection="0"/>
    <xf numFmtId="0" fontId="133" fillId="36" borderId="34" applyNumberFormat="0" applyAlignment="0" applyProtection="0"/>
    <xf numFmtId="0" fontId="133" fillId="36" borderId="34" applyNumberFormat="0" applyAlignment="0" applyProtection="0"/>
    <xf numFmtId="0" fontId="133" fillId="36" borderId="34" applyNumberFormat="0" applyAlignment="0" applyProtection="0"/>
    <xf numFmtId="0" fontId="142" fillId="0" borderId="37" applyNumberFormat="0" applyFill="0" applyAlignment="0" applyProtection="0"/>
    <xf numFmtId="0" fontId="142" fillId="0" borderId="37" applyNumberFormat="0" applyFill="0" applyAlignment="0" applyProtection="0"/>
    <xf numFmtId="0" fontId="142" fillId="0" borderId="37" applyNumberFormat="0" applyFill="0" applyAlignment="0" applyProtection="0"/>
    <xf numFmtId="0" fontId="142" fillId="0" borderId="37" applyNumberFormat="0" applyFill="0" applyAlignment="0" applyProtection="0"/>
    <xf numFmtId="189" fontId="216" fillId="0" borderId="0" applyFill="0" applyBorder="0" applyAlignment="0" applyProtection="0"/>
    <xf numFmtId="0" fontId="49" fillId="0" borderId="0"/>
    <xf numFmtId="0" fontId="165" fillId="62" borderId="0" applyBorder="0" applyProtection="0"/>
    <xf numFmtId="0" fontId="165" fillId="63" borderId="0" applyBorder="0" applyProtection="0"/>
    <xf numFmtId="0" fontId="165" fillId="64" borderId="0" applyBorder="0" applyProtection="0"/>
    <xf numFmtId="0" fontId="165" fillId="65" borderId="0" applyBorder="0" applyProtection="0"/>
    <xf numFmtId="0" fontId="165" fillId="66" borderId="0" applyBorder="0" applyProtection="0"/>
    <xf numFmtId="0" fontId="165" fillId="67" borderId="0" applyBorder="0" applyProtection="0"/>
    <xf numFmtId="0" fontId="165" fillId="62" borderId="0" applyBorder="0" applyProtection="0"/>
    <xf numFmtId="0" fontId="165" fillId="62" borderId="0" applyBorder="0" applyProtection="0"/>
    <xf numFmtId="0" fontId="165" fillId="62" borderId="0" applyBorder="0" applyProtection="0"/>
    <xf numFmtId="0" fontId="165" fillId="63" borderId="0" applyBorder="0" applyProtection="0"/>
    <xf numFmtId="0" fontId="165" fillId="63" borderId="0" applyBorder="0" applyProtection="0"/>
    <xf numFmtId="0" fontId="165" fillId="63" borderId="0" applyBorder="0" applyProtection="0"/>
    <xf numFmtId="0" fontId="165" fillId="64" borderId="0" applyBorder="0" applyProtection="0"/>
    <xf numFmtId="0" fontId="165" fillId="64" borderId="0" applyBorder="0" applyProtection="0"/>
    <xf numFmtId="0" fontId="165" fillId="64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6" borderId="0" applyBorder="0" applyProtection="0"/>
    <xf numFmtId="0" fontId="165" fillId="66" borderId="0" applyBorder="0" applyProtection="0"/>
    <xf numFmtId="0" fontId="165" fillId="66" borderId="0" applyBorder="0" applyProtection="0"/>
    <xf numFmtId="0" fontId="165" fillId="67" borderId="0" applyBorder="0" applyProtection="0"/>
    <xf numFmtId="0" fontId="165" fillId="67" borderId="0" applyBorder="0" applyProtection="0"/>
    <xf numFmtId="0" fontId="165" fillId="68" borderId="0" applyBorder="0" applyProtection="0"/>
    <xf numFmtId="0" fontId="165" fillId="69" borderId="0" applyBorder="0" applyProtection="0"/>
    <xf numFmtId="0" fontId="165" fillId="70" borderId="0" applyBorder="0" applyProtection="0"/>
    <xf numFmtId="0" fontId="165" fillId="71" borderId="0" applyBorder="0" applyProtection="0"/>
    <xf numFmtId="0" fontId="165" fillId="65" borderId="0" applyBorder="0" applyProtection="0"/>
    <xf numFmtId="0" fontId="165" fillId="69" borderId="0" applyBorder="0" applyProtection="0"/>
    <xf numFmtId="0" fontId="165" fillId="72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70" borderId="0" applyBorder="0" applyProtection="0"/>
    <xf numFmtId="0" fontId="165" fillId="70" borderId="0" applyBorder="0" applyProtection="0"/>
    <xf numFmtId="0" fontId="165" fillId="70" borderId="0" applyBorder="0" applyProtection="0"/>
    <xf numFmtId="0" fontId="165" fillId="71" borderId="0" applyBorder="0" applyProtection="0"/>
    <xf numFmtId="0" fontId="165" fillId="71" borderId="0" applyBorder="0" applyProtection="0"/>
    <xf numFmtId="0" fontId="165" fillId="71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5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69" borderId="0" applyBorder="0" applyProtection="0"/>
    <xf numFmtId="0" fontId="165" fillId="72" borderId="0" applyBorder="0" applyProtection="0"/>
    <xf numFmtId="0" fontId="165" fillId="72" borderId="0" applyBorder="0" applyProtection="0"/>
    <xf numFmtId="0" fontId="165" fillId="72" borderId="0" applyBorder="0" applyProtection="0"/>
    <xf numFmtId="0" fontId="143" fillId="73" borderId="0" applyBorder="0" applyProtection="0"/>
    <xf numFmtId="0" fontId="143" fillId="70" borderId="0" applyBorder="0" applyProtection="0"/>
    <xf numFmtId="0" fontId="143" fillId="71" borderId="0" applyBorder="0" applyProtection="0"/>
    <xf numFmtId="0" fontId="143" fillId="42" borderId="0" applyBorder="0" applyProtection="0"/>
    <xf numFmtId="0" fontId="143" fillId="74" borderId="0" applyBorder="0" applyProtection="0"/>
    <xf numFmtId="0" fontId="143" fillId="75" borderId="0" applyBorder="0" applyProtection="0"/>
    <xf numFmtId="0" fontId="143" fillId="73" borderId="0" applyBorder="0" applyProtection="0"/>
    <xf numFmtId="0" fontId="143" fillId="73" borderId="0" applyBorder="0" applyProtection="0"/>
    <xf numFmtId="0" fontId="143" fillId="73" borderId="0" applyBorder="0" applyProtection="0"/>
    <xf numFmtId="0" fontId="143" fillId="70" borderId="0" applyBorder="0" applyProtection="0"/>
    <xf numFmtId="0" fontId="143" fillId="70" borderId="0" applyBorder="0" applyProtection="0"/>
    <xf numFmtId="0" fontId="143" fillId="70" borderId="0" applyBorder="0" applyProtection="0"/>
    <xf numFmtId="0" fontId="143" fillId="71" borderId="0" applyBorder="0" applyProtection="0"/>
    <xf numFmtId="0" fontId="143" fillId="71" borderId="0" applyBorder="0" applyProtection="0"/>
    <xf numFmtId="0" fontId="143" fillId="71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75" borderId="0" applyBorder="0" applyProtection="0"/>
    <xf numFmtId="0" fontId="143" fillId="75" borderId="0" applyBorder="0" applyProtection="0"/>
    <xf numFmtId="0" fontId="143" fillId="75" borderId="0" applyBorder="0" applyProtection="0"/>
    <xf numFmtId="0" fontId="143" fillId="76" borderId="0" applyBorder="0" applyProtection="0"/>
    <xf numFmtId="0" fontId="143" fillId="77" borderId="0" applyBorder="0" applyProtection="0"/>
    <xf numFmtId="0" fontId="143" fillId="78" borderId="0" applyBorder="0" applyProtection="0"/>
    <xf numFmtId="0" fontId="143" fillId="42" borderId="0" applyBorder="0" applyProtection="0"/>
    <xf numFmtId="0" fontId="143" fillId="74" borderId="0" applyBorder="0" applyProtection="0"/>
    <xf numFmtId="0" fontId="143" fillId="52" borderId="0" applyBorder="0" applyProtection="0"/>
    <xf numFmtId="164" fontId="69" fillId="0" borderId="70"/>
    <xf numFmtId="0" fontId="180" fillId="63" borderId="0" applyBorder="0" applyProtection="0"/>
    <xf numFmtId="0" fontId="181" fillId="64" borderId="0" applyBorder="0" applyProtection="0"/>
    <xf numFmtId="0" fontId="181" fillId="64" borderId="0" applyBorder="0" applyProtection="0"/>
    <xf numFmtId="0" fontId="181" fillId="64" borderId="0" applyBorder="0" applyProtection="0"/>
    <xf numFmtId="2" fontId="184" fillId="0" borderId="0">
      <protection locked="0"/>
    </xf>
    <xf numFmtId="2" fontId="185" fillId="0" borderId="0">
      <protection locked="0"/>
    </xf>
    <xf numFmtId="0" fontId="182" fillId="0" borderId="0"/>
    <xf numFmtId="0" fontId="183" fillId="0" borderId="0"/>
    <xf numFmtId="0" fontId="186" fillId="68" borderId="26" applyProtection="0"/>
    <xf numFmtId="0" fontId="186" fillId="68" borderId="26" applyProtection="0"/>
    <xf numFmtId="0" fontId="186" fillId="68" borderId="26" applyProtection="0"/>
    <xf numFmtId="0" fontId="186" fillId="68" borderId="26" applyProtection="0"/>
    <xf numFmtId="0" fontId="187" fillId="79" borderId="27" applyProtection="0"/>
    <xf numFmtId="0" fontId="187" fillId="79" borderId="27" applyProtection="0"/>
    <xf numFmtId="0" fontId="187" fillId="79" borderId="27" applyProtection="0"/>
    <xf numFmtId="0" fontId="188" fillId="0" borderId="28" applyProtection="0"/>
    <xf numFmtId="0" fontId="188" fillId="0" borderId="28" applyProtection="0"/>
    <xf numFmtId="0" fontId="188" fillId="0" borderId="28" applyProtection="0"/>
    <xf numFmtId="0" fontId="187" fillId="79" borderId="27" applyProtection="0"/>
    <xf numFmtId="165" fontId="87" fillId="0" borderId="0" applyBorder="0" applyProtection="0"/>
    <xf numFmtId="165" fontId="87" fillId="0" borderId="0" applyBorder="0" applyProtection="0"/>
    <xf numFmtId="3" fontId="165" fillId="0" borderId="0"/>
    <xf numFmtId="167" fontId="165" fillId="0" borderId="0"/>
    <xf numFmtId="0" fontId="165" fillId="0" borderId="0"/>
    <xf numFmtId="0" fontId="165" fillId="0" borderId="0"/>
    <xf numFmtId="168" fontId="165" fillId="0" borderId="0"/>
    <xf numFmtId="169" fontId="165" fillId="0" borderId="0"/>
    <xf numFmtId="0" fontId="143" fillId="76" borderId="0" applyBorder="0" applyProtection="0"/>
    <xf numFmtId="0" fontId="143" fillId="76" borderId="0" applyBorder="0" applyProtection="0"/>
    <xf numFmtId="0" fontId="143" fillId="76" borderId="0" applyBorder="0" applyProtection="0"/>
    <xf numFmtId="0" fontId="143" fillId="77" borderId="0" applyBorder="0" applyProtection="0"/>
    <xf numFmtId="0" fontId="143" fillId="77" borderId="0" applyBorder="0" applyProtection="0"/>
    <xf numFmtId="0" fontId="143" fillId="77" borderId="0" applyBorder="0" applyProtection="0"/>
    <xf numFmtId="0" fontId="143" fillId="78" borderId="0" applyBorder="0" applyProtection="0"/>
    <xf numFmtId="0" fontId="143" fillId="78" borderId="0" applyBorder="0" applyProtection="0"/>
    <xf numFmtId="0" fontId="143" fillId="78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42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74" borderId="0" applyBorder="0" applyProtection="0"/>
    <xf numFmtId="0" fontId="143" fillId="52" borderId="0" applyBorder="0" applyProtection="0"/>
    <xf numFmtId="0" fontId="143" fillId="52" borderId="0" applyBorder="0" applyProtection="0"/>
    <xf numFmtId="0" fontId="143" fillId="52" borderId="0" applyBorder="0" applyProtection="0"/>
    <xf numFmtId="0" fontId="189" fillId="67" borderId="26" applyProtection="0"/>
    <xf numFmtId="0" fontId="189" fillId="67" borderId="26" applyProtection="0"/>
    <xf numFmtId="0" fontId="189" fillId="68" borderId="26" applyProtection="0"/>
    <xf numFmtId="0" fontId="87" fillId="0" borderId="0" applyBorder="0" applyProtection="0"/>
    <xf numFmtId="0" fontId="190" fillId="0" borderId="0" applyBorder="0" applyProtection="0"/>
    <xf numFmtId="0" fontId="81" fillId="0" borderId="71">
      <alignment horizontal="center"/>
    </xf>
    <xf numFmtId="2" fontId="165" fillId="0" borderId="0"/>
    <xf numFmtId="2" fontId="165" fillId="0" borderId="0"/>
    <xf numFmtId="0" fontId="181" fillId="64" borderId="0" applyBorder="0" applyProtection="0"/>
    <xf numFmtId="0" fontId="191" fillId="0" borderId="72" applyProtection="0"/>
    <xf numFmtId="0" fontId="192" fillId="0" borderId="73" applyProtection="0"/>
    <xf numFmtId="0" fontId="193" fillId="0" borderId="48" applyProtection="0"/>
    <xf numFmtId="0" fontId="193" fillId="0" borderId="0" applyBorder="0" applyProtection="0"/>
    <xf numFmtId="0" fontId="180" fillId="63" borderId="0" applyBorder="0" applyProtection="0"/>
    <xf numFmtId="0" fontId="180" fillId="63" borderId="0" applyBorder="0" applyProtection="0"/>
    <xf numFmtId="0" fontId="180" fillId="63" borderId="0" applyBorder="0" applyProtection="0"/>
    <xf numFmtId="0" fontId="69" fillId="0" borderId="0"/>
    <xf numFmtId="0" fontId="189" fillId="67" borderId="26" applyProtection="0"/>
    <xf numFmtId="171" fontId="165" fillId="0" borderId="0"/>
    <xf numFmtId="0" fontId="188" fillId="0" borderId="28" applyProtection="0"/>
    <xf numFmtId="172" fontId="87" fillId="0" borderId="0" applyBorder="0" applyProtection="0"/>
    <xf numFmtId="167" fontId="165" fillId="0" borderId="0"/>
    <xf numFmtId="0" fontId="194" fillId="80" borderId="0" applyBorder="0" applyProtection="0"/>
    <xf numFmtId="0" fontId="194" fillId="80" borderId="0" applyBorder="0" applyProtection="0"/>
    <xf numFmtId="0" fontId="194" fillId="80" borderId="0" applyBorder="0" applyProtection="0"/>
    <xf numFmtId="0" fontId="194" fillId="80" borderId="0" applyBorder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6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81" borderId="33" applyProtection="0"/>
    <xf numFmtId="0" fontId="87" fillId="81" borderId="33" applyProtection="0"/>
    <xf numFmtId="0" fontId="87" fillId="81" borderId="33" applyProtection="0"/>
    <xf numFmtId="0" fontId="87" fillId="81" borderId="33" applyProtection="0"/>
    <xf numFmtId="0" fontId="195" fillId="68" borderId="34" applyProtection="0"/>
    <xf numFmtId="173" fontId="184" fillId="0" borderId="0">
      <protection locked="0"/>
    </xf>
    <xf numFmtId="174" fontId="184" fillId="0" borderId="0">
      <protection locked="0"/>
    </xf>
    <xf numFmtId="9" fontId="87" fillId="0" borderId="0" applyBorder="0" applyProtection="0"/>
    <xf numFmtId="9" fontId="165" fillId="0" borderId="0"/>
    <xf numFmtId="9" fontId="87" fillId="0" borderId="0" applyBorder="0" applyProtection="0"/>
    <xf numFmtId="9" fontId="165" fillId="0" borderId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0" fontId="195" fillId="68" borderId="34" applyProtection="0"/>
    <xf numFmtId="0" fontId="195" fillId="68" borderId="34" applyProtection="0"/>
    <xf numFmtId="0" fontId="195" fillId="68" borderId="34" applyProtection="0"/>
    <xf numFmtId="208" fontId="165" fillId="0" borderId="0"/>
    <xf numFmtId="208" fontId="89" fillId="0" borderId="74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165" fillId="0" borderId="0"/>
    <xf numFmtId="176" fontId="87" fillId="0" borderId="0" applyBorder="0" applyProtection="0"/>
    <xf numFmtId="0" fontId="87" fillId="0" borderId="0"/>
    <xf numFmtId="165" fontId="87" fillId="0" borderId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190" fillId="0" borderId="0" applyBorder="0" applyProtection="0"/>
    <xf numFmtId="0" fontId="190" fillId="0" borderId="0" applyBorder="0" applyProtection="0"/>
    <xf numFmtId="0" fontId="190" fillId="0" borderId="0" applyBorder="0" applyProtection="0"/>
    <xf numFmtId="177" fontId="165" fillId="0" borderId="0"/>
    <xf numFmtId="178" fontId="165" fillId="0" borderId="0"/>
    <xf numFmtId="0" fontId="197" fillId="0" borderId="0" applyBorder="0" applyProtection="0"/>
    <xf numFmtId="0" fontId="191" fillId="0" borderId="72" applyProtection="0"/>
    <xf numFmtId="0" fontId="191" fillId="0" borderId="72" applyProtection="0"/>
    <xf numFmtId="0" fontId="191" fillId="0" borderId="72" applyProtection="0"/>
    <xf numFmtId="0" fontId="191" fillId="0" borderId="72" applyProtection="0"/>
    <xf numFmtId="0" fontId="200" fillId="0" borderId="0" applyBorder="0" applyProtection="0"/>
    <xf numFmtId="0" fontId="197" fillId="0" borderId="0" applyBorder="0" applyProtection="0"/>
    <xf numFmtId="0" fontId="192" fillId="0" borderId="73" applyProtection="0"/>
    <xf numFmtId="0" fontId="192" fillId="0" borderId="73" applyProtection="0"/>
    <xf numFmtId="0" fontId="192" fillId="0" borderId="73" applyProtection="0"/>
    <xf numFmtId="0" fontId="193" fillId="0" borderId="48" applyProtection="0"/>
    <xf numFmtId="0" fontId="193" fillId="0" borderId="48" applyProtection="0"/>
    <xf numFmtId="0" fontId="193" fillId="0" borderId="48" applyProtection="0"/>
    <xf numFmtId="0" fontId="193" fillId="0" borderId="0" applyBorder="0" applyProtection="0"/>
    <xf numFmtId="0" fontId="193" fillId="0" borderId="0" applyBorder="0" applyProtection="0"/>
    <xf numFmtId="0" fontId="193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2" fontId="198" fillId="0" borderId="0">
      <protection locked="0"/>
    </xf>
    <xf numFmtId="2" fontId="198" fillId="0" borderId="0">
      <protection locked="0"/>
    </xf>
    <xf numFmtId="0" fontId="199" fillId="0" borderId="37" applyProtection="0"/>
    <xf numFmtId="0" fontId="199" fillId="0" borderId="37" applyProtection="0"/>
    <xf numFmtId="0" fontId="199" fillId="0" borderId="37" applyProtection="0"/>
    <xf numFmtId="174" fontId="184" fillId="0" borderId="0">
      <protection locked="0"/>
    </xf>
    <xf numFmtId="179" fontId="184" fillId="0" borderId="0">
      <protection locked="0"/>
    </xf>
    <xf numFmtId="176" fontId="163" fillId="0" borderId="0" applyBorder="0" applyProtection="0"/>
    <xf numFmtId="165" fontId="87" fillId="0" borderId="0" applyBorder="0" applyProtection="0"/>
    <xf numFmtId="176" fontId="87" fillId="0" borderId="0" applyBorder="0" applyProtection="0"/>
    <xf numFmtId="165" fontId="87" fillId="0" borderId="0" applyBorder="0" applyProtection="0"/>
    <xf numFmtId="176" fontId="87" fillId="0" borderId="0" applyBorder="0" applyProtection="0"/>
    <xf numFmtId="3" fontId="165" fillId="0" borderId="0"/>
    <xf numFmtId="0" fontId="196" fillId="0" borderId="0" applyBorder="0" applyProtection="0"/>
    <xf numFmtId="0" fontId="217" fillId="0" borderId="0"/>
    <xf numFmtId="0" fontId="218" fillId="85" borderId="0"/>
    <xf numFmtId="0" fontId="219" fillId="32" borderId="0"/>
    <xf numFmtId="0" fontId="220" fillId="0" borderId="0"/>
    <xf numFmtId="0" fontId="221" fillId="0" borderId="0"/>
    <xf numFmtId="0" fontId="222" fillId="0" borderId="0"/>
    <xf numFmtId="0" fontId="223" fillId="51" borderId="0"/>
    <xf numFmtId="0" fontId="218" fillId="0" borderId="0"/>
    <xf numFmtId="0" fontId="87" fillId="0" borderId="0"/>
    <xf numFmtId="0" fontId="87" fillId="0" borderId="0"/>
    <xf numFmtId="176" fontId="87" fillId="0" borderId="0" applyBorder="0" applyProtection="0"/>
    <xf numFmtId="0" fontId="87" fillId="0" borderId="0"/>
    <xf numFmtId="176" fontId="87" fillId="0" borderId="0" applyBorder="0" applyProtection="0"/>
    <xf numFmtId="0" fontId="87" fillId="0" borderId="0"/>
    <xf numFmtId="0" fontId="87" fillId="0" borderId="0"/>
    <xf numFmtId="176" fontId="87" fillId="0" borderId="0" applyBorder="0" applyProtection="0"/>
    <xf numFmtId="0" fontId="87" fillId="0" borderId="0"/>
    <xf numFmtId="0" fontId="165" fillId="0" borderId="0"/>
    <xf numFmtId="165" fontId="87" fillId="0" borderId="0"/>
    <xf numFmtId="0" fontId="56" fillId="7" borderId="116" applyNumberFormat="0" applyAlignment="0" applyProtection="0"/>
    <xf numFmtId="0" fontId="1" fillId="0" borderId="0"/>
    <xf numFmtId="0" fontId="195" fillId="87" borderId="34" applyProtection="0"/>
    <xf numFmtId="0" fontId="195" fillId="87" borderId="34" applyProtection="0"/>
    <xf numFmtId="0" fontId="195" fillId="87" borderId="34" applyProtection="0"/>
    <xf numFmtId="0" fontId="195" fillId="87" borderId="34" applyProtection="0"/>
    <xf numFmtId="9" fontId="165" fillId="0" borderId="0" applyBorder="0" applyProtection="0"/>
    <xf numFmtId="0" fontId="195" fillId="87" borderId="34" applyProtection="0"/>
    <xf numFmtId="0" fontId="57" fillId="3" borderId="0" applyNumberFormat="0" applyBorder="0" applyAlignment="0" applyProtection="0"/>
    <xf numFmtId="9" fontId="1" fillId="0" borderId="0" applyFont="0" applyFill="0" applyBorder="0" applyAlignment="0" applyProtection="0"/>
    <xf numFmtId="0" fontId="165" fillId="0" borderId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165" fillId="0" borderId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53" fillId="8" borderId="116" applyNumberFormat="0" applyAlignment="0" applyProtection="0"/>
    <xf numFmtId="0" fontId="53" fillId="8" borderId="116" applyNumberFormat="0" applyAlignment="0" applyProtection="0"/>
    <xf numFmtId="4" fontId="50" fillId="0" borderId="0"/>
    <xf numFmtId="0" fontId="186" fillId="87" borderId="26" applyProtection="0"/>
    <xf numFmtId="4" fontId="165" fillId="0" borderId="0"/>
    <xf numFmtId="0" fontId="186" fillId="87" borderId="26" applyProtection="0"/>
    <xf numFmtId="0" fontId="186" fillId="87" borderId="26" applyProtection="0"/>
    <xf numFmtId="0" fontId="186" fillId="87" borderId="26" applyProtection="0"/>
    <xf numFmtId="0" fontId="186" fillId="87" borderId="26" applyProtection="0"/>
    <xf numFmtId="4" fontId="50" fillId="0" borderId="0"/>
    <xf numFmtId="209" fontId="49" fillId="0" borderId="0" applyBorder="0" applyAlignment="0" applyProtection="0"/>
    <xf numFmtId="209" fontId="49" fillId="0" borderId="0" applyBorder="0" applyAlignment="0" applyProtection="0"/>
    <xf numFmtId="0" fontId="56" fillId="55" borderId="116" applyNumberFormat="0" applyAlignment="0" applyProtection="0"/>
    <xf numFmtId="0" fontId="189" fillId="87" borderId="26" applyProtection="0"/>
    <xf numFmtId="170" fontId="87" fillId="0" borderId="0" applyBorder="0" applyProtection="0"/>
    <xf numFmtId="0" fontId="186" fillId="87" borderId="26" applyProtection="0"/>
    <xf numFmtId="0" fontId="186" fillId="87" borderId="26" applyProtection="0"/>
    <xf numFmtId="0" fontId="186" fillId="87" borderId="26" applyProtection="0"/>
    <xf numFmtId="0" fontId="186" fillId="87" borderId="26" applyProtection="0"/>
    <xf numFmtId="4" fontId="165" fillId="0" borderId="0"/>
    <xf numFmtId="0" fontId="186" fillId="87" borderId="26" applyProtection="0"/>
    <xf numFmtId="0" fontId="50" fillId="0" borderId="0"/>
    <xf numFmtId="0" fontId="165" fillId="0" borderId="0"/>
    <xf numFmtId="0" fontId="49" fillId="0" borderId="0"/>
    <xf numFmtId="0" fontId="225" fillId="0" borderId="0"/>
    <xf numFmtId="0" fontId="50" fillId="0" borderId="0"/>
    <xf numFmtId="0" fontId="195" fillId="87" borderId="34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9" fontId="165" fillId="0" borderId="0" applyBorder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195" fillId="87" borderId="34" applyProtection="0"/>
    <xf numFmtId="0" fontId="195" fillId="87" borderId="34" applyProtection="0"/>
    <xf numFmtId="0" fontId="195" fillId="87" borderId="34" applyProtection="0"/>
    <xf numFmtId="0" fontId="195" fillId="87" borderId="34" applyProtection="0"/>
    <xf numFmtId="208" fontId="165" fillId="0" borderId="0"/>
    <xf numFmtId="208" fontId="89" fillId="0" borderId="74"/>
    <xf numFmtId="0" fontId="49" fillId="23" borderId="117" applyNumberFormat="0" applyAlignment="0" applyProtection="0"/>
    <xf numFmtId="0" fontId="49" fillId="23" borderId="117" applyNumberFormat="0" applyAlignment="0" applyProtection="0"/>
    <xf numFmtId="0" fontId="49" fillId="23" borderId="117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9" fontId="226" fillId="0" borderId="0" applyFill="0" applyBorder="0" applyAlignment="0" applyProtection="0"/>
    <xf numFmtId="43" fontId="1" fillId="0" borderId="0" applyFont="0" applyFill="0" applyBorder="0" applyAlignment="0" applyProtection="0"/>
    <xf numFmtId="165" fontId="87" fillId="0" borderId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59" fillId="8" borderId="118" applyNumberFormat="0" applyAlignment="0" applyProtection="0"/>
    <xf numFmtId="0" fontId="92" fillId="0" borderId="75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50" fillId="0" borderId="0"/>
    <xf numFmtId="210" fontId="49" fillId="0" borderId="0" applyFill="0" applyBorder="0" applyAlignment="0" applyProtection="0"/>
    <xf numFmtId="209" fontId="49" fillId="0" borderId="0"/>
    <xf numFmtId="0" fontId="1" fillId="0" borderId="0"/>
    <xf numFmtId="0" fontId="165" fillId="0" borderId="0"/>
    <xf numFmtId="0" fontId="1" fillId="0" borderId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 applyFill="0" applyBorder="0" applyAlignment="0" applyProtection="0"/>
    <xf numFmtId="209" fontId="49" fillId="0" borderId="0"/>
    <xf numFmtId="209" fontId="49" fillId="0" borderId="0"/>
    <xf numFmtId="176" fontId="165" fillId="0" borderId="0" applyBorder="0" applyProtection="0"/>
    <xf numFmtId="0" fontId="165" fillId="0" borderId="0"/>
    <xf numFmtId="170" fontId="87" fillId="0" borderId="0" applyBorder="0" applyProtection="0"/>
    <xf numFmtId="0" fontId="189" fillId="87" borderId="26" applyProtection="0"/>
    <xf numFmtId="0" fontId="56" fillId="55" borderId="116" applyNumberFormat="0" applyAlignment="0" applyProtection="0"/>
    <xf numFmtId="0" fontId="56" fillId="55" borderId="116" applyNumberFormat="0" applyAlignment="0" applyProtection="0"/>
    <xf numFmtId="0" fontId="49" fillId="0" borderId="0"/>
    <xf numFmtId="0" fontId="92" fillId="0" borderId="75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0" fontId="50" fillId="53" borderId="0" applyNumberFormat="0" applyBorder="0" applyAlignment="0" applyProtection="0"/>
    <xf numFmtId="0" fontId="50" fillId="53" borderId="0" applyNumberFormat="0" applyBorder="0" applyAlignment="0" applyProtection="0"/>
    <xf numFmtId="0" fontId="50" fillId="55" borderId="0" applyNumberFormat="0" applyBorder="0" applyAlignment="0" applyProtection="0"/>
    <xf numFmtId="176" fontId="165" fillId="0" borderId="0" applyBorder="0" applyProtection="0"/>
    <xf numFmtId="0" fontId="50" fillId="53" borderId="0" applyNumberFormat="0" applyBorder="0" applyAlignment="0" applyProtection="0"/>
    <xf numFmtId="204" fontId="49" fillId="0" borderId="0" applyFill="0" applyBorder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55" borderId="116" applyNumberFormat="0" applyAlignment="0" applyProtection="0"/>
    <xf numFmtId="0" fontId="56" fillId="55" borderId="116" applyNumberFormat="0" applyAlignment="0" applyProtection="0"/>
    <xf numFmtId="0" fontId="56" fillId="55" borderId="116" applyNumberFormat="0" applyAlignment="0" applyProtection="0"/>
    <xf numFmtId="0" fontId="56" fillId="55" borderId="116" applyNumberFormat="0" applyAlignment="0" applyProtection="0"/>
    <xf numFmtId="0" fontId="56" fillId="55" borderId="116" applyNumberFormat="0" applyAlignment="0" applyProtection="0"/>
    <xf numFmtId="0" fontId="56" fillId="55" borderId="116" applyNumberFormat="0" applyAlignment="0" applyProtection="0"/>
    <xf numFmtId="0" fontId="56" fillId="55" borderId="116" applyNumberFormat="0" applyAlignment="0" applyProtection="0"/>
    <xf numFmtId="0" fontId="56" fillId="55" borderId="116" applyNumberFormat="0" applyAlignment="0" applyProtection="0"/>
    <xf numFmtId="0" fontId="56" fillId="55" borderId="116" applyNumberFormat="0" applyAlignment="0" applyProtection="0"/>
    <xf numFmtId="0" fontId="94" fillId="0" borderId="14"/>
    <xf numFmtId="0" fontId="224" fillId="0" borderId="0" applyNumberFormat="0" applyFill="0" applyBorder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0" fontId="66" fillId="0" borderId="119" applyNumberFormat="0" applyFill="0" applyAlignment="0" applyProtection="0"/>
    <xf numFmtId="210" fontId="226" fillId="0" borderId="0" applyFill="0" applyBorder="0" applyAlignment="0" applyProtection="0"/>
    <xf numFmtId="209" fontId="49" fillId="0" borderId="0" applyFill="0" applyBorder="0" applyAlignment="0" applyProtection="0"/>
    <xf numFmtId="210" fontId="226" fillId="0" borderId="0" applyFill="0" applyBorder="0" applyAlignment="0" applyProtection="0"/>
    <xf numFmtId="210" fontId="49" fillId="0" borderId="0" applyFill="0" applyBorder="0" applyAlignment="0" applyProtection="0"/>
    <xf numFmtId="209" fontId="49" fillId="0" borderId="0" applyFill="0" applyBorder="0" applyAlignment="0" applyProtection="0"/>
    <xf numFmtId="210" fontId="49" fillId="0" borderId="0" applyFill="0" applyBorder="0" applyAlignment="0" applyProtection="0"/>
    <xf numFmtId="0" fontId="165" fillId="0" borderId="0"/>
    <xf numFmtId="9" fontId="226" fillId="0" borderId="0" applyFill="0" applyBorder="0" applyAlignment="0" applyProtection="0"/>
    <xf numFmtId="0" fontId="94" fillId="0" borderId="14"/>
    <xf numFmtId="0" fontId="224" fillId="0" borderId="0" applyNumberFormat="0" applyFill="0" applyBorder="0" applyAlignment="0" applyProtection="0"/>
    <xf numFmtId="0" fontId="165" fillId="0" borderId="0"/>
    <xf numFmtId="210" fontId="226" fillId="0" borderId="0" applyFill="0" applyBorder="0" applyAlignment="0" applyProtection="0"/>
    <xf numFmtId="0" fontId="1" fillId="0" borderId="0"/>
    <xf numFmtId="0" fontId="148" fillId="0" borderId="0"/>
    <xf numFmtId="191" fontId="109" fillId="45" borderId="0" applyBorder="0" applyProtection="0"/>
    <xf numFmtId="191" fontId="109" fillId="45" borderId="0" applyBorder="0" applyProtection="0"/>
    <xf numFmtId="191" fontId="109" fillId="45" borderId="0" applyBorder="0" applyProtection="0"/>
    <xf numFmtId="191" fontId="109" fillId="45" borderId="0" applyBorder="0" applyProtection="0"/>
    <xf numFmtId="191" fontId="109" fillId="45" borderId="0" applyBorder="0" applyProtection="0"/>
    <xf numFmtId="191" fontId="109" fillId="45" borderId="0" applyBorder="0" applyProtection="0"/>
    <xf numFmtId="191" fontId="109" fillId="45" borderId="0" applyBorder="0" applyProtection="0"/>
    <xf numFmtId="191" fontId="109" fillId="45" borderId="0" applyBorder="0" applyProtection="0"/>
    <xf numFmtId="191" fontId="109" fillId="46" borderId="0" applyBorder="0" applyProtection="0"/>
    <xf numFmtId="191" fontId="109" fillId="46" borderId="0" applyBorder="0" applyProtection="0"/>
    <xf numFmtId="191" fontId="109" fillId="46" borderId="0" applyBorder="0" applyProtection="0"/>
    <xf numFmtId="191" fontId="109" fillId="46" borderId="0" applyBorder="0" applyProtection="0"/>
    <xf numFmtId="191" fontId="109" fillId="46" borderId="0" applyBorder="0" applyProtection="0"/>
    <xf numFmtId="191" fontId="109" fillId="46" borderId="0" applyBorder="0" applyProtection="0"/>
    <xf numFmtId="191" fontId="109" fillId="46" borderId="0" applyBorder="0" applyProtection="0"/>
    <xf numFmtId="191" fontId="109" fillId="46" borderId="0" applyBorder="0" applyProtection="0"/>
    <xf numFmtId="191" fontId="109" fillId="47" borderId="0" applyBorder="0" applyProtection="0"/>
    <xf numFmtId="191" fontId="109" fillId="47" borderId="0" applyBorder="0" applyProtection="0"/>
    <xf numFmtId="191" fontId="109" fillId="47" borderId="0" applyBorder="0" applyProtection="0"/>
    <xf numFmtId="191" fontId="109" fillId="47" borderId="0" applyBorder="0" applyProtection="0"/>
    <xf numFmtId="191" fontId="109" fillId="47" borderId="0" applyBorder="0" applyProtection="0"/>
    <xf numFmtId="191" fontId="109" fillId="47" borderId="0" applyBorder="0" applyProtection="0"/>
    <xf numFmtId="191" fontId="109" fillId="47" borderId="0" applyBorder="0" applyProtection="0"/>
    <xf numFmtId="191" fontId="109" fillId="47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8" borderId="0" applyBorder="0" applyProtection="0"/>
    <xf numFmtId="191" fontId="109" fillId="48" borderId="0" applyBorder="0" applyProtection="0"/>
    <xf numFmtId="191" fontId="109" fillId="48" borderId="0" applyBorder="0" applyProtection="0"/>
    <xf numFmtId="191" fontId="109" fillId="48" borderId="0" applyBorder="0" applyProtection="0"/>
    <xf numFmtId="191" fontId="109" fillId="48" borderId="0" applyBorder="0" applyProtection="0"/>
    <xf numFmtId="191" fontId="109" fillId="48" borderId="0" applyBorder="0" applyProtection="0"/>
    <xf numFmtId="191" fontId="109" fillId="48" borderId="0" applyBorder="0" applyProtection="0"/>
    <xf numFmtId="191" fontId="109" fillId="48" borderId="0" applyBorder="0" applyProtection="0"/>
    <xf numFmtId="191" fontId="108" fillId="30" borderId="0" applyBorder="0" applyProtection="0"/>
    <xf numFmtId="191" fontId="108" fillId="30" borderId="0" applyBorder="0" applyProtection="0"/>
    <xf numFmtId="191" fontId="108" fillId="30" borderId="0" applyBorder="0" applyProtection="0"/>
    <xf numFmtId="191" fontId="108" fillId="30" borderId="0" applyBorder="0" applyProtection="0"/>
    <xf numFmtId="191" fontId="108" fillId="30" borderId="0" applyBorder="0" applyProtection="0"/>
    <xf numFmtId="191" fontId="108" fillId="30" borderId="0" applyBorder="0" applyProtection="0"/>
    <xf numFmtId="191" fontId="108" fillId="30" borderId="0" applyBorder="0" applyProtection="0"/>
    <xf numFmtId="191" fontId="108" fillId="30" borderId="0" applyBorder="0" applyProtection="0"/>
    <xf numFmtId="191" fontId="108" fillId="31" borderId="0" applyBorder="0" applyProtection="0"/>
    <xf numFmtId="191" fontId="108" fillId="31" borderId="0" applyBorder="0" applyProtection="0"/>
    <xf numFmtId="191" fontId="108" fillId="31" borderId="0" applyBorder="0" applyProtection="0"/>
    <xf numFmtId="191" fontId="108" fillId="31" borderId="0" applyBorder="0" applyProtection="0"/>
    <xf numFmtId="191" fontId="108" fillId="31" borderId="0" applyBorder="0" applyProtection="0"/>
    <xf numFmtId="191" fontId="108" fillId="31" borderId="0" applyBorder="0" applyProtection="0"/>
    <xf numFmtId="191" fontId="108" fillId="31" borderId="0" applyBorder="0" applyProtection="0"/>
    <xf numFmtId="191" fontId="108" fillId="31" borderId="0" applyBorder="0" applyProtection="0"/>
    <xf numFmtId="191" fontId="108" fillId="32" borderId="0" applyBorder="0" applyProtection="0"/>
    <xf numFmtId="191" fontId="108" fillId="32" borderId="0" applyBorder="0" applyProtection="0"/>
    <xf numFmtId="191" fontId="108" fillId="32" borderId="0" applyBorder="0" applyProtection="0"/>
    <xf numFmtId="191" fontId="108" fillId="32" borderId="0" applyBorder="0" applyProtection="0"/>
    <xf numFmtId="191" fontId="108" fillId="32" borderId="0" applyBorder="0" applyProtection="0"/>
    <xf numFmtId="191" fontId="108" fillId="32" borderId="0" applyBorder="0" applyProtection="0"/>
    <xf numFmtId="191" fontId="108" fillId="32" borderId="0" applyBorder="0" applyProtection="0"/>
    <xf numFmtId="191" fontId="108" fillId="32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4" borderId="0" applyBorder="0" applyProtection="0"/>
    <xf numFmtId="191" fontId="108" fillId="34" borderId="0" applyBorder="0" applyProtection="0"/>
    <xf numFmtId="191" fontId="108" fillId="34" borderId="0" applyBorder="0" applyProtection="0"/>
    <xf numFmtId="191" fontId="108" fillId="34" borderId="0" applyBorder="0" applyProtection="0"/>
    <xf numFmtId="191" fontId="108" fillId="34" borderId="0" applyBorder="0" applyProtection="0"/>
    <xf numFmtId="191" fontId="108" fillId="34" borderId="0" applyBorder="0" applyProtection="0"/>
    <xf numFmtId="191" fontId="108" fillId="34" borderId="0" applyBorder="0" applyProtection="0"/>
    <xf numFmtId="191" fontId="108" fillId="34" borderId="0" applyBorder="0" applyProtection="0"/>
    <xf numFmtId="191" fontId="108" fillId="35" borderId="0" applyBorder="0" applyProtection="0"/>
    <xf numFmtId="191" fontId="108" fillId="35" borderId="0" applyBorder="0" applyProtection="0"/>
    <xf numFmtId="191" fontId="108" fillId="35" borderId="0" applyBorder="0" applyProtection="0"/>
    <xf numFmtId="191" fontId="108" fillId="35" borderId="0" applyBorder="0" applyProtection="0"/>
    <xf numFmtId="191" fontId="108" fillId="35" borderId="0" applyBorder="0" applyProtection="0"/>
    <xf numFmtId="191" fontId="108" fillId="35" borderId="0" applyBorder="0" applyProtection="0"/>
    <xf numFmtId="191" fontId="108" fillId="36" borderId="0" applyBorder="0" applyProtection="0"/>
    <xf numFmtId="191" fontId="108" fillId="36" borderId="0" applyBorder="0" applyProtection="0"/>
    <xf numFmtId="191" fontId="108" fillId="30" borderId="0" applyBorder="0" applyProtection="0"/>
    <xf numFmtId="191" fontId="108" fillId="30" borderId="0" applyBorder="0" applyProtection="0"/>
    <xf numFmtId="191" fontId="108" fillId="31" borderId="0" applyBorder="0" applyProtection="0"/>
    <xf numFmtId="191" fontId="108" fillId="31" borderId="0" applyBorder="0" applyProtection="0"/>
    <xf numFmtId="191" fontId="108" fillId="32" borderId="0" applyBorder="0" applyProtection="0"/>
    <xf numFmtId="191" fontId="108" fillId="32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4" borderId="0" applyBorder="0" applyProtection="0"/>
    <xf numFmtId="191" fontId="108" fillId="34" borderId="0" applyBorder="0" applyProtection="0"/>
    <xf numFmtId="191" fontId="108" fillId="35" borderId="0" applyBorder="0" applyProtection="0"/>
    <xf numFmtId="191" fontId="108" fillId="35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8" borderId="0" applyBorder="0" applyProtection="0"/>
    <xf numFmtId="191" fontId="108" fillId="38" borderId="0" applyBorder="0" applyProtection="0"/>
    <xf numFmtId="191" fontId="108" fillId="38" borderId="0" applyBorder="0" applyProtection="0"/>
    <xf numFmtId="191" fontId="108" fillId="38" borderId="0" applyBorder="0" applyProtection="0"/>
    <xf numFmtId="191" fontId="108" fillId="38" borderId="0" applyBorder="0" applyProtection="0"/>
    <xf numFmtId="191" fontId="108" fillId="38" borderId="0" applyBorder="0" applyProtection="0"/>
    <xf numFmtId="191" fontId="108" fillId="38" borderId="0" applyBorder="0" applyProtection="0"/>
    <xf numFmtId="191" fontId="108" fillId="38" borderId="0" applyBorder="0" applyProtection="0"/>
    <xf numFmtId="191" fontId="108" fillId="39" borderId="0" applyBorder="0" applyProtection="0"/>
    <xf numFmtId="191" fontId="108" fillId="39" borderId="0" applyBorder="0" applyProtection="0"/>
    <xf numFmtId="191" fontId="108" fillId="39" borderId="0" applyBorder="0" applyProtection="0"/>
    <xf numFmtId="191" fontId="108" fillId="39" borderId="0" applyBorder="0" applyProtection="0"/>
    <xf numFmtId="191" fontId="108" fillId="39" borderId="0" applyBorder="0" applyProtection="0"/>
    <xf numFmtId="191" fontId="108" fillId="39" borderId="0" applyBorder="0" applyProtection="0"/>
    <xf numFmtId="191" fontId="108" fillId="39" borderId="0" applyBorder="0" applyProtection="0"/>
    <xf numFmtId="191" fontId="108" fillId="39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40" borderId="0" applyBorder="0" applyProtection="0"/>
    <xf numFmtId="191" fontId="108" fillId="40" borderId="0" applyBorder="0" applyProtection="0"/>
    <xf numFmtId="191" fontId="108" fillId="40" borderId="0" applyBorder="0" applyProtection="0"/>
    <xf numFmtId="191" fontId="108" fillId="40" borderId="0" applyBorder="0" applyProtection="0"/>
    <xf numFmtId="191" fontId="108" fillId="40" borderId="0" applyBorder="0" applyProtection="0"/>
    <xf numFmtId="191" fontId="108" fillId="40" borderId="0" applyBorder="0" applyProtection="0"/>
    <xf numFmtId="191" fontId="108" fillId="40" borderId="0" applyBorder="0" applyProtection="0"/>
    <xf numFmtId="191" fontId="108" fillId="40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38" borderId="0" applyBorder="0" applyProtection="0"/>
    <xf numFmtId="191" fontId="108" fillId="38" borderId="0" applyBorder="0" applyProtection="0"/>
    <xf numFmtId="191" fontId="108" fillId="39" borderId="0" applyBorder="0" applyProtection="0"/>
    <xf numFmtId="191" fontId="108" fillId="39" borderId="0" applyBorder="0" applyProtection="0"/>
    <xf numFmtId="191" fontId="108" fillId="33" borderId="0" applyBorder="0" applyProtection="0"/>
    <xf numFmtId="191" fontId="108" fillId="33" borderId="0" applyBorder="0" applyProtection="0"/>
    <xf numFmtId="191" fontId="108" fillId="37" borderId="0" applyBorder="0" applyProtection="0"/>
    <xf numFmtId="191" fontId="108" fillId="37" borderId="0" applyBorder="0" applyProtection="0"/>
    <xf numFmtId="191" fontId="108" fillId="40" borderId="0" applyBorder="0" applyProtection="0"/>
    <xf numFmtId="191" fontId="108" fillId="40" borderId="0" applyBorder="0" applyProtection="0"/>
    <xf numFmtId="191" fontId="109" fillId="41" borderId="0" applyBorder="0" applyProtection="0"/>
    <xf numFmtId="191" fontId="109" fillId="41" borderId="0" applyBorder="0" applyProtection="0"/>
    <xf numFmtId="191" fontId="109" fillId="41" borderId="0" applyBorder="0" applyProtection="0"/>
    <xf numFmtId="191" fontId="109" fillId="41" borderId="0" applyBorder="0" applyProtection="0"/>
    <xf numFmtId="191" fontId="109" fillId="41" borderId="0" applyBorder="0" applyProtection="0"/>
    <xf numFmtId="191" fontId="109" fillId="41" borderId="0" applyBorder="0" applyProtection="0"/>
    <xf numFmtId="191" fontId="109" fillId="41" borderId="0" applyBorder="0" applyProtection="0"/>
    <xf numFmtId="191" fontId="109" fillId="41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4" borderId="0" applyBorder="0" applyProtection="0"/>
    <xf numFmtId="191" fontId="109" fillId="44" borderId="0" applyBorder="0" applyProtection="0"/>
    <xf numFmtId="191" fontId="109" fillId="44" borderId="0" applyBorder="0" applyProtection="0"/>
    <xf numFmtId="191" fontId="109" fillId="44" borderId="0" applyBorder="0" applyProtection="0"/>
    <xf numFmtId="191" fontId="109" fillId="44" borderId="0" applyBorder="0" applyProtection="0"/>
    <xf numFmtId="191" fontId="109" fillId="44" borderId="0" applyBorder="0" applyProtection="0"/>
    <xf numFmtId="191" fontId="109" fillId="44" borderId="0" applyBorder="0" applyProtection="0"/>
    <xf numFmtId="191" fontId="109" fillId="44" borderId="0" applyBorder="0" applyProtection="0"/>
    <xf numFmtId="191" fontId="109" fillId="41" borderId="0" applyBorder="0" applyProtection="0"/>
    <xf numFmtId="191" fontId="109" fillId="41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4" borderId="0" applyBorder="0" applyProtection="0"/>
    <xf numFmtId="191" fontId="109" fillId="44" borderId="0" applyBorder="0" applyProtection="0"/>
    <xf numFmtId="191" fontId="109" fillId="45" borderId="0" applyBorder="0" applyProtection="0"/>
    <xf numFmtId="191" fontId="109" fillId="45" borderId="0" applyBorder="0" applyProtection="0"/>
    <xf numFmtId="191" fontId="109" fillId="46" borderId="0" applyBorder="0" applyProtection="0"/>
    <xf numFmtId="191" fontId="109" fillId="46" borderId="0" applyBorder="0" applyProtection="0"/>
    <xf numFmtId="191" fontId="109" fillId="47" borderId="0" applyBorder="0" applyProtection="0"/>
    <xf numFmtId="191" fontId="109" fillId="47" borderId="0" applyBorder="0" applyProtection="0"/>
    <xf numFmtId="191" fontId="109" fillId="42" borderId="0" applyBorder="0" applyProtection="0"/>
    <xf numFmtId="191" fontId="109" fillId="42" borderId="0" applyBorder="0" applyProtection="0"/>
    <xf numFmtId="191" fontId="109" fillId="43" borderId="0" applyBorder="0" applyProtection="0"/>
    <xf numFmtId="191" fontId="109" fillId="43" borderId="0" applyBorder="0" applyProtection="0"/>
    <xf numFmtId="191" fontId="109" fillId="48" borderId="0" applyBorder="0" applyProtection="0"/>
    <xf numFmtId="191" fontId="109" fillId="48" borderId="0" applyBorder="0" applyProtection="0"/>
    <xf numFmtId="211" fontId="149" fillId="0" borderId="25" applyProtection="0"/>
    <xf numFmtId="211" fontId="149" fillId="0" borderId="25" applyProtection="0"/>
    <xf numFmtId="191" fontId="111" fillId="31" borderId="0" applyBorder="0" applyProtection="0"/>
    <xf numFmtId="191" fontId="111" fillId="31" borderId="0" applyBorder="0" applyProtection="0"/>
    <xf numFmtId="211" fontId="150" fillId="0" borderId="0" applyBorder="0" applyProtection="0">
      <alignment vertical="top"/>
    </xf>
    <xf numFmtId="211" fontId="150" fillId="0" borderId="0" applyBorder="0" applyProtection="0">
      <alignment vertical="top"/>
    </xf>
    <xf numFmtId="211" fontId="151" fillId="0" borderId="0" applyBorder="0" applyProtection="0">
      <alignment horizontal="right"/>
    </xf>
    <xf numFmtId="211" fontId="151" fillId="0" borderId="0" applyBorder="0" applyProtection="0">
      <alignment horizontal="right"/>
    </xf>
    <xf numFmtId="211" fontId="151" fillId="0" borderId="0" applyBorder="0" applyProtection="0">
      <alignment horizontal="left"/>
    </xf>
    <xf numFmtId="211" fontId="151" fillId="0" borderId="0" applyBorder="0" applyProtection="0">
      <alignment horizontal="left"/>
    </xf>
    <xf numFmtId="191" fontId="114" fillId="32" borderId="0" applyBorder="0" applyProtection="0"/>
    <xf numFmtId="191" fontId="114" fillId="32" borderId="0" applyBorder="0" applyProtection="0"/>
    <xf numFmtId="191" fontId="114" fillId="32" borderId="0" applyBorder="0" applyProtection="0"/>
    <xf numFmtId="191" fontId="114" fillId="32" borderId="0" applyBorder="0" applyProtection="0"/>
    <xf numFmtId="191" fontId="114" fillId="32" borderId="0" applyBorder="0" applyProtection="0"/>
    <xf numFmtId="191" fontId="114" fillId="32" borderId="0" applyBorder="0" applyProtection="0"/>
    <xf numFmtId="191" fontId="114" fillId="32" borderId="0" applyBorder="0" applyProtection="0"/>
    <xf numFmtId="191" fontId="114" fillId="32" borderId="0" applyBorder="0" applyProtection="0"/>
    <xf numFmtId="191" fontId="119" fillId="36" borderId="26" applyProtection="0"/>
    <xf numFmtId="191" fontId="119" fillId="36" borderId="26" applyProtection="0"/>
    <xf numFmtId="191" fontId="119" fillId="36" borderId="26" applyProtection="0"/>
    <xf numFmtId="191" fontId="119" fillId="36" borderId="26" applyProtection="0"/>
    <xf numFmtId="191" fontId="119" fillId="36" borderId="26" applyProtection="0"/>
    <xf numFmtId="191" fontId="119" fillId="36" borderId="26" applyProtection="0"/>
    <xf numFmtId="191" fontId="119" fillId="36" borderId="26" applyProtection="0"/>
    <xf numFmtId="191" fontId="119" fillId="36" borderId="26" applyProtection="0"/>
    <xf numFmtId="191" fontId="121" fillId="49" borderId="27" applyProtection="0"/>
    <xf numFmtId="191" fontId="121" fillId="49" borderId="27" applyProtection="0"/>
    <xf numFmtId="191" fontId="121" fillId="49" borderId="27" applyProtection="0"/>
    <xf numFmtId="191" fontId="121" fillId="49" borderId="27" applyProtection="0"/>
    <xf numFmtId="191" fontId="121" fillId="49" borderId="27" applyProtection="0"/>
    <xf numFmtId="191" fontId="121" fillId="49" borderId="27" applyProtection="0"/>
    <xf numFmtId="191" fontId="121" fillId="49" borderId="27" applyProtection="0"/>
    <xf numFmtId="191" fontId="121" fillId="49" borderId="27" applyProtection="0"/>
    <xf numFmtId="191" fontId="122" fillId="0" borderId="28" applyProtection="0"/>
    <xf numFmtId="191" fontId="122" fillId="0" borderId="28" applyProtection="0"/>
    <xf numFmtId="191" fontId="122" fillId="0" borderId="28" applyProtection="0"/>
    <xf numFmtId="191" fontId="122" fillId="0" borderId="28" applyProtection="0"/>
    <xf numFmtId="191" fontId="122" fillId="0" borderId="28" applyProtection="0"/>
    <xf numFmtId="191" fontId="122" fillId="0" borderId="28" applyProtection="0"/>
    <xf numFmtId="191" fontId="122" fillId="0" borderId="28" applyProtection="0"/>
    <xf numFmtId="191" fontId="122" fillId="0" borderId="28" applyProtection="0"/>
    <xf numFmtId="191" fontId="152" fillId="0" borderId="0" applyBorder="0" applyProtection="0"/>
    <xf numFmtId="191" fontId="153" fillId="0" borderId="0" applyBorder="0" applyProtection="0"/>
    <xf numFmtId="192" fontId="115" fillId="0" borderId="0" applyBorder="0">
      <protection locked="0"/>
    </xf>
    <xf numFmtId="192" fontId="116" fillId="0" borderId="0" applyBorder="0">
      <protection locked="0"/>
    </xf>
    <xf numFmtId="191" fontId="119" fillId="36" borderId="26" applyProtection="0"/>
    <xf numFmtId="191" fontId="119" fillId="36" borderId="26" applyProtection="0"/>
    <xf numFmtId="191" fontId="154" fillId="0" borderId="0" applyBorder="0" applyProtection="0">
      <alignment vertical="center"/>
    </xf>
    <xf numFmtId="191" fontId="121" fillId="49" borderId="27" applyProtection="0"/>
    <xf numFmtId="191" fontId="121" fillId="49" borderId="27" applyProtection="0"/>
    <xf numFmtId="194" fontId="108" fillId="0" borderId="0" applyBorder="0" applyProtection="0"/>
    <xf numFmtId="194" fontId="108" fillId="0" borderId="0" applyBorder="0" applyProtection="0"/>
    <xf numFmtId="194" fontId="108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194" fontId="108" fillId="0" borderId="0" applyBorder="0" applyProtection="0"/>
    <xf numFmtId="194" fontId="108" fillId="0" borderId="0" applyBorder="0" applyProtection="0"/>
    <xf numFmtId="194" fontId="108" fillId="0" borderId="0" applyBorder="0" applyProtection="0"/>
    <xf numFmtId="194" fontId="108" fillId="0" borderId="0" applyBorder="0" applyProtection="0"/>
    <xf numFmtId="194" fontId="108" fillId="0" borderId="0" applyBorder="0" applyProtection="0"/>
    <xf numFmtId="194" fontId="108" fillId="0" borderId="0" applyBorder="0" applyProtection="0"/>
    <xf numFmtId="193" fontId="108" fillId="0" borderId="0" applyBorder="0" applyProtection="0"/>
    <xf numFmtId="182" fontId="108" fillId="0" borderId="0" applyBorder="0" applyProtection="0"/>
    <xf numFmtId="182" fontId="108" fillId="0" borderId="0" applyBorder="0" applyProtection="0"/>
    <xf numFmtId="191" fontId="108" fillId="0" borderId="0" applyBorder="0" applyProtection="0"/>
    <xf numFmtId="191" fontId="108" fillId="0" borderId="0" applyBorder="0" applyProtection="0"/>
    <xf numFmtId="168" fontId="108" fillId="0" borderId="0" applyBorder="0" applyProtection="0"/>
    <xf numFmtId="183" fontId="108" fillId="0" borderId="0" applyBorder="0" applyProtection="0"/>
    <xf numFmtId="191" fontId="124" fillId="35" borderId="26" applyProtection="0"/>
    <xf numFmtId="191" fontId="124" fillId="35" borderId="26" applyProtection="0"/>
    <xf numFmtId="191" fontId="124" fillId="35" borderId="26" applyProtection="0"/>
    <xf numFmtId="191" fontId="124" fillId="35" borderId="26" applyProtection="0"/>
    <xf numFmtId="191" fontId="124" fillId="35" borderId="26" applyProtection="0"/>
    <xf numFmtId="191" fontId="124" fillId="35" borderId="26" applyProtection="0"/>
    <xf numFmtId="191" fontId="124" fillId="36" borderId="26" applyProtection="0"/>
    <xf numFmtId="191" fontId="124" fillId="36" borderId="26" applyProtection="0"/>
    <xf numFmtId="213" fontId="155" fillId="0" borderId="0" applyBorder="0" applyProtection="0"/>
    <xf numFmtId="191" fontId="155" fillId="0" borderId="0" applyBorder="0" applyProtection="0"/>
    <xf numFmtId="197" fontId="155" fillId="0" borderId="0" applyBorder="0" applyProtection="0"/>
    <xf numFmtId="191" fontId="125" fillId="0" borderId="0" applyBorder="0" applyProtection="0"/>
    <xf numFmtId="191" fontId="125" fillId="0" borderId="0" applyBorder="0" applyProtection="0"/>
    <xf numFmtId="191" fontId="156" fillId="0" borderId="29" applyProtection="0">
      <alignment horizontal="center"/>
    </xf>
    <xf numFmtId="191" fontId="156" fillId="0" borderId="29" applyProtection="0">
      <alignment horizontal="center"/>
    </xf>
    <xf numFmtId="192" fontId="108" fillId="0" borderId="0" applyBorder="0" applyProtection="0"/>
    <xf numFmtId="192" fontId="108" fillId="0" borderId="0" applyBorder="0" applyProtection="0"/>
    <xf numFmtId="191" fontId="157" fillId="0" borderId="0" applyBorder="0" applyProtection="0">
      <alignment horizontal="left"/>
    </xf>
    <xf numFmtId="191" fontId="114" fillId="32" borderId="0" applyBorder="0" applyProtection="0"/>
    <xf numFmtId="191" fontId="114" fillId="32" borderId="0" applyBorder="0" applyProtection="0"/>
    <xf numFmtId="0" fontId="158" fillId="0" borderId="0" applyNumberFormat="0" applyBorder="0" applyProtection="0">
      <alignment horizontal="center"/>
    </xf>
    <xf numFmtId="191" fontId="158" fillId="0" borderId="0" applyBorder="0" applyProtection="0">
      <alignment horizontal="center"/>
    </xf>
    <xf numFmtId="191" fontId="129" fillId="0" borderId="30" applyProtection="0"/>
    <xf numFmtId="191" fontId="129" fillId="0" borderId="30" applyProtection="0"/>
    <xf numFmtId="191" fontId="130" fillId="0" borderId="31" applyProtection="0"/>
    <xf numFmtId="191" fontId="130" fillId="0" borderId="31" applyProtection="0"/>
    <xf numFmtId="191" fontId="131" fillId="0" borderId="32" applyProtection="0"/>
    <xf numFmtId="191" fontId="131" fillId="0" borderId="32" applyProtection="0"/>
    <xf numFmtId="191" fontId="131" fillId="0" borderId="0" applyBorder="0" applyProtection="0"/>
    <xf numFmtId="191" fontId="131" fillId="0" borderId="0" applyBorder="0" applyProtection="0"/>
    <xf numFmtId="191" fontId="158" fillId="0" borderId="0" applyBorder="0" applyProtection="0">
      <alignment horizontal="center" textRotation="90"/>
    </xf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49" fillId="0" borderId="0" applyBorder="0" applyProtection="0"/>
    <xf numFmtId="191" fontId="124" fillId="35" borderId="26" applyProtection="0"/>
    <xf numFmtId="191" fontId="124" fillId="35" borderId="26" applyProtection="0"/>
    <xf numFmtId="171" fontId="108" fillId="0" borderId="0" applyBorder="0" applyProtection="0"/>
    <xf numFmtId="191" fontId="122" fillId="0" borderId="28" applyProtection="0"/>
    <xf numFmtId="191" fontId="122" fillId="0" borderId="28" applyProtection="0"/>
    <xf numFmtId="214" fontId="155" fillId="0" borderId="0" applyBorder="0" applyProtection="0"/>
    <xf numFmtId="185" fontId="155" fillId="0" borderId="0" applyBorder="0" applyProtection="0"/>
    <xf numFmtId="182" fontId="108" fillId="0" borderId="0" applyBorder="0" applyProtection="0"/>
    <xf numFmtId="182" fontId="108" fillId="0" borderId="0" applyBorder="0" applyProtection="0"/>
    <xf numFmtId="191" fontId="132" fillId="50" borderId="0" applyBorder="0" applyProtection="0"/>
    <xf numFmtId="191" fontId="132" fillId="50" borderId="0" applyBorder="0" applyProtection="0"/>
    <xf numFmtId="191" fontId="132" fillId="50" borderId="0" applyBorder="0" applyProtection="0"/>
    <xf numFmtId="191" fontId="132" fillId="50" borderId="0" applyBorder="0" applyProtection="0"/>
    <xf numFmtId="191" fontId="132" fillId="50" borderId="0" applyBorder="0" applyProtection="0"/>
    <xf numFmtId="191" fontId="132" fillId="50" borderId="0" applyBorder="0" applyProtection="0"/>
    <xf numFmtId="191" fontId="132" fillId="50" borderId="0" applyBorder="0" applyProtection="0"/>
    <xf numFmtId="191" fontId="132" fillId="50" borderId="0" applyBorder="0" applyProtection="0"/>
    <xf numFmtId="191" fontId="132" fillId="50" borderId="0" applyBorder="0" applyProtection="0"/>
    <xf numFmtId="191" fontId="132" fillId="5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08" fillId="0" borderId="0" applyBorder="0" applyProtection="0"/>
    <xf numFmtId="191" fontId="108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48" fillId="0" borderId="0" applyBorder="0" applyProtection="0"/>
    <xf numFmtId="191" fontId="108" fillId="0" borderId="0" applyBorder="0" applyProtection="0"/>
    <xf numFmtId="191" fontId="108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08" fillId="0" borderId="0" applyBorder="0" applyProtection="0"/>
    <xf numFmtId="191" fontId="108" fillId="0" borderId="0" applyBorder="0" applyProtection="0"/>
    <xf numFmtId="191" fontId="108" fillId="0" borderId="0" applyBorder="0" applyProtection="0"/>
    <xf numFmtId="191" fontId="108" fillId="0" borderId="0" applyBorder="0" applyProtection="0"/>
    <xf numFmtId="9" fontId="1" fillId="0" borderId="0" applyFont="0" applyFill="0" applyBorder="0" applyAlignment="0" applyProtection="0"/>
    <xf numFmtId="191" fontId="108" fillId="0" borderId="0" applyBorder="0" applyProtection="0"/>
    <xf numFmtId="191" fontId="108" fillId="0" borderId="0" applyBorder="0" applyProtection="0"/>
    <xf numFmtId="9" fontId="1" fillId="0" borderId="0" applyFont="0" applyFill="0" applyBorder="0" applyAlignment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0" borderId="0" applyBorder="0" applyProtection="0"/>
    <xf numFmtId="191" fontId="155" fillId="51" borderId="33" applyProtection="0"/>
    <xf numFmtId="191" fontId="155" fillId="51" borderId="33" applyProtection="0"/>
    <xf numFmtId="191" fontId="155" fillId="51" borderId="33" applyProtection="0"/>
    <xf numFmtId="191" fontId="155" fillId="51" borderId="33" applyProtection="0"/>
    <xf numFmtId="191" fontId="155" fillId="51" borderId="33" applyProtection="0"/>
    <xf numFmtId="191" fontId="155" fillId="51" borderId="33" applyProtection="0"/>
    <xf numFmtId="191" fontId="155" fillId="51" borderId="33" applyProtection="0"/>
    <xf numFmtId="191" fontId="155" fillId="51" borderId="33" applyProtection="0"/>
    <xf numFmtId="191" fontId="155" fillId="51" borderId="33" applyProtection="0"/>
    <xf numFmtId="191" fontId="155" fillId="51" borderId="33" applyProtection="0"/>
    <xf numFmtId="191" fontId="133" fillId="36" borderId="34" applyProtection="0"/>
    <xf numFmtId="191" fontId="133" fillId="36" borderId="34" applyProtection="0"/>
    <xf numFmtId="173" fontId="115" fillId="0" borderId="0" applyBorder="0">
      <protection locked="0"/>
    </xf>
    <xf numFmtId="186" fontId="115" fillId="0" borderId="0" applyBorder="0">
      <protection locked="0"/>
    </xf>
    <xf numFmtId="198" fontId="155" fillId="0" borderId="0" applyBorder="0" applyProtection="0"/>
    <xf numFmtId="198" fontId="108" fillId="0" borderId="0" applyBorder="0" applyProtection="0"/>
    <xf numFmtId="198" fontId="155" fillId="0" borderId="0" applyBorder="0" applyProtection="0"/>
    <xf numFmtId="198" fontId="108" fillId="0" borderId="0" applyBorder="0" applyProtection="0"/>
    <xf numFmtId="198" fontId="108" fillId="0" borderId="0" applyBorder="0" applyProtection="0"/>
    <xf numFmtId="198" fontId="155" fillId="0" borderId="0" applyBorder="0" applyProtection="0"/>
    <xf numFmtId="198" fontId="155" fillId="0" borderId="0" applyBorder="0" applyProtection="0"/>
    <xf numFmtId="198" fontId="155" fillId="0" borderId="0" applyBorder="0" applyProtection="0"/>
    <xf numFmtId="198" fontId="155" fillId="0" borderId="0" applyBorder="0" applyProtection="0"/>
    <xf numFmtId="198" fontId="155" fillId="0" borderId="0" applyBorder="0" applyProtection="0"/>
    <xf numFmtId="198" fontId="155" fillId="0" borderId="0" applyBorder="0" applyProtection="0"/>
    <xf numFmtId="191" fontId="159" fillId="0" borderId="0" applyBorder="0" applyProtection="0"/>
    <xf numFmtId="187" fontId="159" fillId="0" borderId="0" applyBorder="0" applyProtection="0"/>
    <xf numFmtId="191" fontId="151" fillId="0" borderId="0" applyBorder="0" applyProtection="0"/>
    <xf numFmtId="191" fontId="133" fillId="36" borderId="34" applyProtection="0"/>
    <xf numFmtId="191" fontId="133" fillId="36" borderId="34" applyProtection="0"/>
    <xf numFmtId="191" fontId="133" fillId="36" borderId="34" applyProtection="0"/>
    <xf numFmtId="191" fontId="133" fillId="36" borderId="34" applyProtection="0"/>
    <xf numFmtId="191" fontId="133" fillId="36" borderId="34" applyProtection="0"/>
    <xf numFmtId="191" fontId="133" fillId="36" borderId="34" applyProtection="0"/>
    <xf numFmtId="191" fontId="133" fillId="36" borderId="34" applyProtection="0"/>
    <xf numFmtId="191" fontId="133" fillId="36" borderId="34" applyProtection="0"/>
    <xf numFmtId="188" fontId="108" fillId="0" borderId="0" applyBorder="0" applyProtection="0"/>
    <xf numFmtId="188" fontId="108" fillId="0" borderId="0" applyBorder="0" applyProtection="0"/>
    <xf numFmtId="188" fontId="160" fillId="0" borderId="35" applyProtection="0"/>
    <xf numFmtId="188" fontId="227" fillId="0" borderId="35" applyProtection="0"/>
    <xf numFmtId="175" fontId="155" fillId="0" borderId="0" applyBorder="0">
      <protection locked="0"/>
    </xf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212" fontId="155" fillId="0" borderId="0" applyBorder="0" applyProtection="0"/>
    <xf numFmtId="212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181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181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2" fontId="108" fillId="0" borderId="0" applyBorder="0" applyProtection="0"/>
    <xf numFmtId="181" fontId="108" fillId="0" borderId="0" applyBorder="0" applyProtection="0"/>
    <xf numFmtId="215" fontId="155" fillId="0" borderId="0" applyBorder="0" applyProtection="0"/>
    <xf numFmtId="189" fontId="155" fillId="0" borderId="0" applyBorder="0" applyProtection="0"/>
    <xf numFmtId="191" fontId="129" fillId="0" borderId="30" applyProtection="0"/>
    <xf numFmtId="191" fontId="129" fillId="0" borderId="30" applyProtection="0"/>
    <xf numFmtId="191" fontId="129" fillId="0" borderId="30" applyProtection="0"/>
    <xf numFmtId="191" fontId="129" fillId="0" borderId="30" applyProtection="0"/>
    <xf numFmtId="191" fontId="129" fillId="0" borderId="30" applyProtection="0"/>
    <xf numFmtId="191" fontId="129" fillId="0" borderId="30" applyProtection="0"/>
    <xf numFmtId="191" fontId="129" fillId="0" borderId="30" applyProtection="0"/>
    <xf numFmtId="191" fontId="129" fillId="0" borderId="30" applyProtection="0"/>
    <xf numFmtId="191" fontId="129" fillId="0" borderId="30" applyProtection="0"/>
    <xf numFmtId="191" fontId="129" fillId="0" borderId="30" applyProtection="0"/>
    <xf numFmtId="191" fontId="140" fillId="0" borderId="0" applyBorder="0" applyProtection="0"/>
    <xf numFmtId="191" fontId="228" fillId="0" borderId="0" applyBorder="0" applyProtection="0"/>
    <xf numFmtId="191" fontId="138" fillId="0" borderId="0" applyBorder="0" applyProtection="0"/>
    <xf numFmtId="191" fontId="229" fillId="0" borderId="0" applyBorder="0" applyProtection="0"/>
    <xf numFmtId="191" fontId="130" fillId="0" borderId="31" applyProtection="0"/>
    <xf numFmtId="191" fontId="130" fillId="0" borderId="31" applyProtection="0"/>
    <xf numFmtId="191" fontId="130" fillId="0" borderId="31" applyProtection="0"/>
    <xf numFmtId="191" fontId="130" fillId="0" borderId="31" applyProtection="0"/>
    <xf numFmtId="191" fontId="130" fillId="0" borderId="31" applyProtection="0"/>
    <xf numFmtId="191" fontId="130" fillId="0" borderId="31" applyProtection="0"/>
    <xf numFmtId="191" fontId="130" fillId="0" borderId="31" applyProtection="0"/>
    <xf numFmtId="191" fontId="130" fillId="0" borderId="31" applyProtection="0"/>
    <xf numFmtId="191" fontId="131" fillId="0" borderId="32" applyProtection="0"/>
    <xf numFmtId="191" fontId="131" fillId="0" borderId="32" applyProtection="0"/>
    <xf numFmtId="191" fontId="131" fillId="0" borderId="32" applyProtection="0"/>
    <xf numFmtId="191" fontId="131" fillId="0" borderId="32" applyProtection="0"/>
    <xf numFmtId="191" fontId="131" fillId="0" borderId="32" applyProtection="0"/>
    <xf numFmtId="191" fontId="131" fillId="0" borderId="32" applyProtection="0"/>
    <xf numFmtId="191" fontId="131" fillId="0" borderId="32" applyProtection="0"/>
    <xf numFmtId="191" fontId="131" fillId="0" borderId="32" applyProtection="0"/>
    <xf numFmtId="191" fontId="131" fillId="0" borderId="0" applyBorder="0" applyProtection="0"/>
    <xf numFmtId="191" fontId="131" fillId="0" borderId="0" applyBorder="0" applyProtection="0"/>
    <xf numFmtId="191" fontId="131" fillId="0" borderId="0" applyBorder="0" applyProtection="0"/>
    <xf numFmtId="191" fontId="131" fillId="0" borderId="0" applyBorder="0" applyProtection="0"/>
    <xf numFmtId="191" fontId="131" fillId="0" borderId="0" applyBorder="0" applyProtection="0"/>
    <xf numFmtId="191" fontId="131" fillId="0" borderId="0" applyBorder="0" applyProtection="0"/>
    <xf numFmtId="191" fontId="131" fillId="0" borderId="0" applyBorder="0" applyProtection="0"/>
    <xf numFmtId="191" fontId="131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229" fillId="0" borderId="0" applyBorder="0" applyProtection="0"/>
    <xf numFmtId="191" fontId="138" fillId="0" borderId="0" applyBorder="0" applyProtection="0"/>
    <xf numFmtId="191" fontId="229" fillId="0" borderId="0" applyBorder="0" applyProtection="0"/>
    <xf numFmtId="191" fontId="229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229" fillId="0" borderId="0" applyBorder="0" applyProtection="0"/>
    <xf numFmtId="191" fontId="229" fillId="0" borderId="0" applyBorder="0" applyProtection="0"/>
    <xf numFmtId="191" fontId="138" fillId="0" borderId="0" applyBorder="0" applyProtection="0"/>
    <xf numFmtId="191" fontId="229" fillId="0" borderId="0" applyBorder="0" applyProtection="0"/>
    <xf numFmtId="191" fontId="138" fillId="0" borderId="0" applyBorder="0" applyProtection="0"/>
    <xf numFmtId="191" fontId="229" fillId="0" borderId="0" applyBorder="0" applyProtection="0"/>
    <xf numFmtId="191" fontId="138" fillId="0" borderId="0" applyBorder="0" applyProtection="0"/>
    <xf numFmtId="191" fontId="229" fillId="0" borderId="0" applyBorder="0" applyProtection="0"/>
    <xf numFmtId="212" fontId="155" fillId="0" borderId="0" applyBorder="0" applyProtection="0"/>
    <xf numFmtId="19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181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191" fontId="137" fillId="0" borderId="0" applyBorder="0" applyProtection="0"/>
    <xf numFmtId="191" fontId="137" fillId="0" borderId="0" applyBorder="0" applyProtection="0"/>
    <xf numFmtId="191" fontId="137" fillId="0" borderId="0" applyBorder="0" applyProtection="0"/>
    <xf numFmtId="191" fontId="137" fillId="0" borderId="0" applyBorder="0" applyProtection="0"/>
    <xf numFmtId="191" fontId="137" fillId="0" borderId="0" applyBorder="0" applyProtection="0"/>
    <xf numFmtId="191" fontId="137" fillId="0" borderId="0" applyBorder="0" applyProtection="0"/>
    <xf numFmtId="191" fontId="137" fillId="0" borderId="0" applyBorder="0" applyProtection="0"/>
    <xf numFmtId="191" fontId="137" fillId="0" borderId="0" applyBorder="0" applyProtection="0"/>
    <xf numFmtId="191" fontId="125" fillId="0" borderId="0" applyBorder="0" applyProtection="0"/>
    <xf numFmtId="191" fontId="125" fillId="0" borderId="0" applyBorder="0" applyProtection="0"/>
    <xf numFmtId="191" fontId="125" fillId="0" borderId="0" applyBorder="0" applyProtection="0"/>
    <xf numFmtId="191" fontId="125" fillId="0" borderId="0" applyBorder="0" applyProtection="0"/>
    <xf numFmtId="191" fontId="125" fillId="0" borderId="0" applyBorder="0" applyProtection="0"/>
    <xf numFmtId="191" fontId="125" fillId="0" borderId="0" applyBorder="0" applyProtection="0"/>
    <xf numFmtId="191" fontId="125" fillId="0" borderId="0" applyBorder="0" applyProtection="0"/>
    <xf numFmtId="191" fontId="125" fillId="0" borderId="0" applyBorder="0" applyProtection="0"/>
    <xf numFmtId="177" fontId="108" fillId="0" borderId="0" applyBorder="0" applyProtection="0"/>
    <xf numFmtId="178" fontId="108" fillId="0" borderId="0" applyBorder="0" applyProtection="0"/>
    <xf numFmtId="191" fontId="138" fillId="0" borderId="0" applyBorder="0" applyProtection="0"/>
    <xf numFmtId="191" fontId="229" fillId="0" borderId="0" applyBorder="0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2" fontId="141" fillId="0" borderId="0" applyBorder="0">
      <protection locked="0"/>
    </xf>
    <xf numFmtId="0" fontId="1" fillId="0" borderId="0"/>
    <xf numFmtId="192" fontId="141" fillId="0" borderId="0" applyBorder="0">
      <protection locked="0"/>
    </xf>
    <xf numFmtId="191" fontId="142" fillId="0" borderId="37" applyProtection="0"/>
    <xf numFmtId="191" fontId="142" fillId="0" borderId="37" applyProtection="0"/>
    <xf numFmtId="191" fontId="142" fillId="0" borderId="37" applyProtection="0"/>
    <xf numFmtId="191" fontId="142" fillId="0" borderId="37" applyProtection="0"/>
    <xf numFmtId="191" fontId="142" fillId="0" borderId="37" applyProtection="0"/>
    <xf numFmtId="191" fontId="142" fillId="0" borderId="37" applyProtection="0"/>
    <xf numFmtId="191" fontId="142" fillId="0" borderId="37" applyProtection="0"/>
    <xf numFmtId="191" fontId="142" fillId="0" borderId="37" applyProtection="0"/>
    <xf numFmtId="186" fontId="115" fillId="0" borderId="0" applyBorder="0">
      <protection locked="0"/>
    </xf>
    <xf numFmtId="190" fontId="115" fillId="0" borderId="0" applyBorder="0">
      <protection locked="0"/>
    </xf>
    <xf numFmtId="191" fontId="155" fillId="0" borderId="0" applyBorder="0" applyProtection="0"/>
    <xf numFmtId="215" fontId="108" fillId="0" borderId="0" applyBorder="0" applyProtection="0"/>
    <xf numFmtId="212" fontId="155" fillId="0" borderId="0" applyBorder="0" applyProtection="0"/>
    <xf numFmtId="181" fontId="155" fillId="0" borderId="0" applyBorder="0" applyProtection="0"/>
    <xf numFmtId="189" fontId="108" fillId="0" borderId="0" applyBorder="0" applyProtection="0"/>
    <xf numFmtId="215" fontId="155" fillId="0" borderId="0" applyBorder="0" applyProtection="0"/>
    <xf numFmtId="189" fontId="155" fillId="0" borderId="0" applyBorder="0" applyProtection="0"/>
    <xf numFmtId="212" fontId="155" fillId="0" borderId="0" applyBorder="0" applyProtection="0"/>
    <xf numFmtId="181" fontId="155" fillId="0" borderId="0" applyBorder="0" applyProtection="0"/>
    <xf numFmtId="215" fontId="155" fillId="0" borderId="0" applyBorder="0" applyProtection="0"/>
    <xf numFmtId="189" fontId="155" fillId="0" borderId="0" applyBorder="0" applyProtection="0"/>
    <xf numFmtId="0" fontId="148" fillId="0" borderId="0"/>
    <xf numFmtId="193" fontId="108" fillId="0" borderId="0" applyBorder="0" applyProtection="0"/>
    <xf numFmtId="191" fontId="137" fillId="0" borderId="0" applyBorder="0" applyProtection="0"/>
    <xf numFmtId="191" fontId="137" fillId="0" borderId="0" applyBorder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194" fontId="108" fillId="0" borderId="0" applyBorder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1" fillId="0" borderId="0"/>
    <xf numFmtId="0" fontId="158" fillId="0" borderId="0" applyNumberFormat="0" applyBorder="0" applyProtection="0">
      <alignment horizontal="center"/>
    </xf>
    <xf numFmtId="191" fontId="158" fillId="0" borderId="0" applyBorder="0" applyProtection="0">
      <alignment horizontal="center"/>
    </xf>
    <xf numFmtId="0" fontId="94" fillId="0" borderId="14"/>
    <xf numFmtId="0" fontId="1" fillId="0" borderId="0"/>
    <xf numFmtId="191" fontId="138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191" fontId="161" fillId="0" borderId="36" applyProtection="0"/>
    <xf numFmtId="215" fontId="108" fillId="0" borderId="0" applyBorder="0" applyProtection="0"/>
    <xf numFmtId="0" fontId="230" fillId="0" borderId="0"/>
    <xf numFmtId="43" fontId="1" fillId="0" borderId="0" applyFont="0" applyFill="0" applyBorder="0" applyAlignment="0" applyProtection="0"/>
    <xf numFmtId="0" fontId="23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16" fontId="87" fillId="0" borderId="0" applyBorder="0" applyProtection="0"/>
    <xf numFmtId="0" fontId="231" fillId="0" borderId="0"/>
    <xf numFmtId="0" fontId="1" fillId="0" borderId="0"/>
    <xf numFmtId="9" fontId="1" fillId="0" borderId="0" applyFont="0" applyFill="0" applyBorder="0" applyAlignment="0" applyProtection="0"/>
    <xf numFmtId="4" fontId="50" fillId="0" borderId="0"/>
    <xf numFmtId="0" fontId="1" fillId="0" borderId="0"/>
    <xf numFmtId="0" fontId="1" fillId="0" borderId="0"/>
    <xf numFmtId="0" fontId="56" fillId="60" borderId="116" applyNumberFormat="0" applyAlignment="0" applyProtection="0"/>
    <xf numFmtId="0" fontId="56" fillId="60" borderId="116" applyNumberFormat="0" applyAlignment="0" applyProtection="0"/>
    <xf numFmtId="0" fontId="56" fillId="60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60" borderId="116" applyNumberFormat="0" applyAlignment="0" applyProtection="0"/>
    <xf numFmtId="0" fontId="56" fillId="60" borderId="116" applyNumberFormat="0" applyAlignment="0" applyProtection="0"/>
    <xf numFmtId="0" fontId="56" fillId="60" borderId="116" applyNumberFormat="0" applyAlignment="0" applyProtection="0"/>
    <xf numFmtId="0" fontId="56" fillId="60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4" fontId="50" fillId="0" borderId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203" fontId="49" fillId="0" borderId="0"/>
    <xf numFmtId="0" fontId="232" fillId="0" borderId="0" applyNumberFormat="0" applyFill="0" applyBorder="0" applyAlignment="0" applyProtection="0"/>
    <xf numFmtId="0" fontId="242" fillId="93" borderId="0" applyNumberFormat="0" applyBorder="0" applyAlignment="0" applyProtection="0"/>
    <xf numFmtId="0" fontId="242" fillId="94" borderId="0" applyNumberFormat="0" applyBorder="0" applyAlignment="0" applyProtection="0"/>
    <xf numFmtId="0" fontId="232" fillId="8" borderId="0" applyNumberFormat="0" applyBorder="0" applyAlignment="0" applyProtection="0"/>
    <xf numFmtId="0" fontId="94" fillId="0" borderId="14"/>
    <xf numFmtId="0" fontId="148" fillId="0" borderId="0"/>
    <xf numFmtId="207" fontId="49" fillId="0" borderId="0" applyFill="0" applyBorder="0" applyAlignment="0" applyProtection="0"/>
    <xf numFmtId="0" fontId="23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6" fillId="60" borderId="116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" fillId="0" borderId="0"/>
    <xf numFmtId="9" fontId="50" fillId="0" borderId="0" applyFont="0" applyFill="0" applyBorder="0" applyAlignment="0" applyProtection="0"/>
    <xf numFmtId="0" fontId="1" fillId="0" borderId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1" fillId="0" borderId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8" fillId="90" borderId="0" applyNumberFormat="0" applyBorder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1" fillId="0" borderId="0"/>
    <xf numFmtId="0" fontId="56" fillId="7" borderId="116" applyNumberFormat="0" applyAlignment="0" applyProtection="0"/>
    <xf numFmtId="0" fontId="1" fillId="0" borderId="0"/>
    <xf numFmtId="0" fontId="56" fillId="7" borderId="116" applyNumberFormat="0" applyAlignment="0" applyProtection="0"/>
    <xf numFmtId="9" fontId="1" fillId="0" borderId="0" applyFont="0" applyFill="0" applyBorder="0" applyAlignment="0" applyProtection="0"/>
    <xf numFmtId="0" fontId="148" fillId="0" borderId="0"/>
    <xf numFmtId="9" fontId="50" fillId="0" borderId="0" applyFont="0" applyFill="0" applyBorder="0" applyAlignment="0" applyProtection="0"/>
    <xf numFmtId="0" fontId="57" fillId="89" borderId="0" applyNumberFormat="0" applyBorder="0" applyAlignment="0" applyProtection="0"/>
    <xf numFmtId="0" fontId="1" fillId="0" borderId="0"/>
    <xf numFmtId="9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" fillId="0" borderId="0"/>
    <xf numFmtId="0" fontId="241" fillId="92" borderId="0" applyNumberFormat="0" applyBorder="0" applyAlignment="0" applyProtection="0"/>
    <xf numFmtId="0" fontId="240" fillId="0" borderId="0" applyNumberFormat="0" applyFill="0" applyBorder="0" applyAlignment="0" applyProtection="0"/>
    <xf numFmtId="0" fontId="240" fillId="7" borderId="0" applyNumberFormat="0" applyBorder="0" applyAlignment="0" applyProtection="0"/>
    <xf numFmtId="0" fontId="239" fillId="23" borderId="0" applyNumberFormat="0" applyBorder="0" applyAlignment="0" applyProtection="0"/>
    <xf numFmtId="0" fontId="238" fillId="91" borderId="0" applyNumberFormat="0" applyBorder="0" applyAlignment="0" applyProtection="0"/>
    <xf numFmtId="0" fontId="49" fillId="0" borderId="0" applyNumberFormat="0" applyFont="0" applyFill="0" applyBorder="0" applyAlignment="0" applyProtection="0"/>
    <xf numFmtId="43" fontId="50" fillId="0" borderId="0" applyFont="0" applyFill="0" applyBorder="0" applyAlignment="0" applyProtection="0"/>
    <xf numFmtId="0" fontId="237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35" fillId="23" borderId="116" applyNumberFormat="0" applyAlignment="0" applyProtection="0"/>
    <xf numFmtId="0" fontId="56" fillId="7" borderId="116" applyNumberFormat="0" applyAlignment="0" applyProtection="0"/>
    <xf numFmtId="0" fontId="1" fillId="0" borderId="0"/>
    <xf numFmtId="0" fontId="1" fillId="0" borderId="0"/>
    <xf numFmtId="0" fontId="56" fillId="7" borderId="116" applyNumberFormat="0" applyAlignment="0" applyProtection="0"/>
    <xf numFmtId="0" fontId="49" fillId="0" borderId="0" applyNumberFormat="0" applyFont="0" applyFill="0" applyBorder="0" applyAlignment="0" applyProtection="0"/>
    <xf numFmtId="0" fontId="234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1" fillId="0" borderId="0"/>
    <xf numFmtId="43" fontId="50" fillId="0" borderId="0" applyFont="0" applyFill="0" applyBorder="0" applyAlignment="0" applyProtection="0"/>
    <xf numFmtId="0" fontId="1" fillId="0" borderId="0"/>
    <xf numFmtId="43" fontId="5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56" fillId="7" borderId="1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0" fillId="0" borderId="0" applyFont="0" applyFill="0" applyBorder="0" applyAlignment="0" applyProtection="0"/>
    <xf numFmtId="0" fontId="1" fillId="0" borderId="0"/>
    <xf numFmtId="0" fontId="49" fillId="0" borderId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9" fillId="0" borderId="0"/>
    <xf numFmtId="0" fontId="1" fillId="0" borderId="0"/>
  </cellStyleXfs>
  <cellXfs count="316">
    <xf numFmtId="0" fontId="0" fillId="0" borderId="0" xfId="0"/>
    <xf numFmtId="0" fontId="0" fillId="0" borderId="0" xfId="0" applyBorder="1"/>
    <xf numFmtId="0" fontId="102" fillId="0" borderId="0" xfId="0" applyFont="1"/>
    <xf numFmtId="0" fontId="102" fillId="0" borderId="0" xfId="0" applyFont="1" applyFill="1" applyBorder="1"/>
    <xf numFmtId="0" fontId="49" fillId="0" borderId="0" xfId="0" applyFont="1"/>
    <xf numFmtId="0" fontId="103" fillId="0" borderId="0" xfId="0" applyFont="1"/>
    <xf numFmtId="0" fontId="104" fillId="0" borderId="0" xfId="0" applyFont="1" applyAlignment="1"/>
    <xf numFmtId="0" fontId="104" fillId="0" borderId="0" xfId="0" applyFont="1"/>
    <xf numFmtId="0" fontId="104" fillId="24" borderId="19" xfId="0" applyFont="1" applyFill="1" applyBorder="1" applyAlignment="1">
      <alignment horizontal="center" vertical="center" wrapText="1"/>
    </xf>
    <xf numFmtId="0" fontId="104" fillId="24" borderId="18" xfId="0" applyFont="1" applyFill="1" applyBorder="1" applyAlignment="1">
      <alignment horizontal="center" vertical="center" wrapText="1"/>
    </xf>
    <xf numFmtId="0" fontId="104" fillId="24" borderId="20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3" fontId="104" fillId="25" borderId="17" xfId="0" applyNumberFormat="1" applyFont="1" applyFill="1" applyBorder="1" applyAlignment="1">
      <alignment horizontal="right"/>
    </xf>
    <xf numFmtId="0" fontId="104" fillId="27" borderId="17" xfId="0" applyFont="1" applyFill="1" applyBorder="1" applyAlignment="1">
      <alignment horizontal="center"/>
    </xf>
    <xf numFmtId="0" fontId="104" fillId="29" borderId="17" xfId="0" applyFont="1" applyFill="1" applyBorder="1" applyAlignment="1">
      <alignment horizontal="center"/>
    </xf>
    <xf numFmtId="3" fontId="104" fillId="28" borderId="17" xfId="0" applyNumberFormat="1" applyFont="1" applyFill="1" applyBorder="1" applyAlignment="1">
      <alignment horizontal="right"/>
    </xf>
    <xf numFmtId="0" fontId="106" fillId="24" borderId="17" xfId="0" applyFont="1" applyFill="1" applyBorder="1" applyAlignment="1">
      <alignment horizontal="center" vertical="center"/>
    </xf>
    <xf numFmtId="3" fontId="104" fillId="26" borderId="17" xfId="0" applyNumberFormat="1" applyFont="1" applyFill="1" applyBorder="1" applyAlignment="1">
      <alignment horizontal="right"/>
    </xf>
    <xf numFmtId="0" fontId="105" fillId="0" borderId="0" xfId="0" applyFont="1" applyAlignment="1">
      <alignment vertical="center"/>
    </xf>
    <xf numFmtId="0" fontId="106" fillId="27" borderId="17" xfId="0" applyFont="1" applyFill="1" applyBorder="1" applyAlignment="1">
      <alignment horizontal="center" vertical="center"/>
    </xf>
    <xf numFmtId="3" fontId="144" fillId="27" borderId="17" xfId="0" applyNumberFormat="1" applyFont="1" applyFill="1" applyBorder="1" applyAlignment="1">
      <alignment horizontal="right" vertical="center"/>
    </xf>
    <xf numFmtId="0" fontId="106" fillId="29" borderId="17" xfId="0" applyFont="1" applyFill="1" applyBorder="1" applyAlignment="1">
      <alignment horizontal="center" vertical="center"/>
    </xf>
    <xf numFmtId="3" fontId="144" fillId="29" borderId="17" xfId="0" applyNumberFormat="1" applyFont="1" applyFill="1" applyBorder="1" applyAlignment="1">
      <alignment horizontal="right" vertical="center"/>
    </xf>
    <xf numFmtId="3" fontId="144" fillId="25" borderId="17" xfId="0" applyNumberFormat="1" applyFont="1" applyFill="1" applyBorder="1" applyAlignment="1">
      <alignment horizontal="right" vertical="center"/>
    </xf>
    <xf numFmtId="3" fontId="144" fillId="24" borderId="17" xfId="0" applyNumberFormat="1" applyFont="1" applyFill="1" applyBorder="1" applyAlignment="1">
      <alignment horizontal="right" vertical="center"/>
    </xf>
    <xf numFmtId="0" fontId="0" fillId="0" borderId="0" xfId="0" applyProtection="1"/>
    <xf numFmtId="0" fontId="105" fillId="24" borderId="120" xfId="0" applyFont="1" applyFill="1" applyBorder="1" applyAlignment="1" applyProtection="1"/>
    <xf numFmtId="0" fontId="105" fillId="24" borderId="121" xfId="0" applyFont="1" applyFill="1" applyBorder="1" applyProtection="1"/>
    <xf numFmtId="0" fontId="243" fillId="24" borderId="121" xfId="0" applyFont="1" applyFill="1" applyBorder="1" applyProtection="1"/>
    <xf numFmtId="0" fontId="243" fillId="24" borderId="122" xfId="0" applyFont="1" applyFill="1" applyBorder="1" applyProtection="1"/>
    <xf numFmtId="0" fontId="243" fillId="0" borderId="0" xfId="0" applyFont="1" applyProtection="1"/>
    <xf numFmtId="0" fontId="105" fillId="24" borderId="123" xfId="0" applyFont="1" applyFill="1" applyBorder="1" applyAlignment="1" applyProtection="1"/>
    <xf numFmtId="0" fontId="105" fillId="24" borderId="0" xfId="0" applyFont="1" applyFill="1" applyBorder="1" applyAlignment="1" applyProtection="1"/>
    <xf numFmtId="0" fontId="243" fillId="88" borderId="0" xfId="0" applyFont="1" applyFill="1" applyBorder="1" applyProtection="1">
      <protection locked="0"/>
    </xf>
    <xf numFmtId="0" fontId="243" fillId="24" borderId="124" xfId="0" applyFont="1" applyFill="1" applyBorder="1" applyProtection="1"/>
    <xf numFmtId="0" fontId="104" fillId="24" borderId="0" xfId="0" applyFont="1" applyFill="1" applyBorder="1" applyProtection="1"/>
    <xf numFmtId="0" fontId="0" fillId="24" borderId="0" xfId="0" applyFill="1" applyBorder="1" applyProtection="1"/>
    <xf numFmtId="0" fontId="0" fillId="24" borderId="124" xfId="0" applyFill="1" applyBorder="1" applyProtection="1"/>
    <xf numFmtId="0" fontId="105" fillId="24" borderId="125" xfId="0" applyFont="1" applyFill="1" applyBorder="1" applyProtection="1"/>
    <xf numFmtId="0" fontId="105" fillId="24" borderId="126" xfId="0" applyFont="1" applyFill="1" applyBorder="1" applyProtection="1"/>
    <xf numFmtId="14" fontId="105" fillId="88" borderId="126" xfId="0" applyNumberFormat="1" applyFont="1" applyFill="1" applyBorder="1" applyProtection="1">
      <protection locked="0"/>
    </xf>
    <xf numFmtId="0" fontId="104" fillId="24" borderId="126" xfId="0" applyFont="1" applyFill="1" applyBorder="1" applyProtection="1"/>
    <xf numFmtId="0" fontId="0" fillId="24" borderId="126" xfId="0" applyFill="1" applyBorder="1" applyProtection="1"/>
    <xf numFmtId="0" fontId="0" fillId="24" borderId="127" xfId="0" applyFill="1" applyBorder="1" applyProtection="1"/>
    <xf numFmtId="0" fontId="105" fillId="0" borderId="0" xfId="0" applyFont="1" applyAlignment="1" applyProtection="1">
      <alignment horizontal="left"/>
    </xf>
    <xf numFmtId="0" fontId="104" fillId="0" borderId="0" xfId="0" applyFont="1" applyProtection="1"/>
    <xf numFmtId="0" fontId="104" fillId="24" borderId="19" xfId="0" applyFont="1" applyFill="1" applyBorder="1" applyAlignment="1" applyProtection="1">
      <alignment horizontal="center" vertical="center" wrapText="1"/>
    </xf>
    <xf numFmtId="0" fontId="104" fillId="24" borderId="38" xfId="0" applyFont="1" applyFill="1" applyBorder="1" applyAlignment="1" applyProtection="1">
      <alignment horizontal="center" vertical="center" wrapText="1"/>
    </xf>
    <xf numFmtId="0" fontId="104" fillId="24" borderId="21" xfId="0" applyFont="1" applyFill="1" applyBorder="1" applyAlignment="1" applyProtection="1">
      <alignment horizontal="center" vertical="center" wrapText="1"/>
    </xf>
    <xf numFmtId="0" fontId="104" fillId="24" borderId="17" xfId="0" applyFont="1" applyFill="1" applyBorder="1" applyAlignment="1" applyProtection="1">
      <alignment horizontal="center"/>
    </xf>
    <xf numFmtId="3" fontId="104" fillId="0" borderId="103" xfId="0" applyNumberFormat="1" applyFont="1" applyBorder="1" applyAlignment="1" applyProtection="1">
      <alignment horizontal="right"/>
      <protection locked="0"/>
    </xf>
    <xf numFmtId="3" fontId="104" fillId="25" borderId="17" xfId="0" applyNumberFormat="1" applyFont="1" applyFill="1" applyBorder="1" applyAlignment="1" applyProtection="1">
      <alignment horizontal="right"/>
    </xf>
    <xf numFmtId="0" fontId="105" fillId="24" borderId="17" xfId="0" applyFont="1" applyFill="1" applyBorder="1" applyAlignment="1" applyProtection="1">
      <alignment horizontal="center"/>
    </xf>
    <xf numFmtId="3" fontId="105" fillId="25" borderId="17" xfId="0" applyNumberFormat="1" applyFont="1" applyFill="1" applyBorder="1" applyAlignment="1" applyProtection="1">
      <alignment horizontal="right"/>
    </xf>
    <xf numFmtId="3" fontId="105" fillId="24" borderId="17" xfId="0" applyNumberFormat="1" applyFont="1" applyFill="1" applyBorder="1" applyAlignment="1" applyProtection="1">
      <alignment horizontal="right"/>
    </xf>
    <xf numFmtId="0" fontId="103" fillId="0" borderId="0" xfId="0" applyFont="1" applyProtection="1"/>
    <xf numFmtId="3" fontId="104" fillId="0" borderId="17" xfId="0" applyNumberFormat="1" applyFont="1" applyBorder="1" applyAlignment="1" applyProtection="1">
      <alignment horizontal="right"/>
      <protection locked="0"/>
    </xf>
    <xf numFmtId="3" fontId="104" fillId="0" borderId="17" xfId="0" applyNumberFormat="1" applyFont="1" applyFill="1" applyBorder="1" applyAlignment="1" applyProtection="1">
      <alignment horizontal="right"/>
      <protection locked="0"/>
    </xf>
    <xf numFmtId="3" fontId="244" fillId="0" borderId="17" xfId="0" applyNumberFormat="1" applyFont="1" applyBorder="1" applyAlignment="1" applyProtection="1">
      <alignment horizontal="right"/>
      <protection locked="0"/>
    </xf>
    <xf numFmtId="0" fontId="245" fillId="95" borderId="120" xfId="0" applyFont="1" applyFill="1" applyBorder="1" applyAlignment="1" applyProtection="1"/>
    <xf numFmtId="0" fontId="245" fillId="95" borderId="121" xfId="0" applyFont="1" applyFill="1" applyBorder="1" applyAlignment="1" applyProtection="1"/>
    <xf numFmtId="0" fontId="199" fillId="95" borderId="121" xfId="0" applyFont="1" applyFill="1" applyBorder="1" applyAlignment="1" applyProtection="1"/>
    <xf numFmtId="0" fontId="199" fillId="95" borderId="122" xfId="0" applyFont="1" applyFill="1" applyBorder="1" applyAlignment="1" applyProtection="1"/>
    <xf numFmtId="0" fontId="245" fillId="95" borderId="123" xfId="0" applyFont="1" applyFill="1" applyBorder="1" applyAlignment="1" applyProtection="1"/>
    <xf numFmtId="0" fontId="245" fillId="95" borderId="0" xfId="0" applyFont="1" applyFill="1" applyAlignment="1" applyProtection="1"/>
    <xf numFmtId="0" fontId="199" fillId="96" borderId="0" xfId="0" applyFont="1" applyFill="1" applyAlignment="1" applyProtection="1">
      <protection locked="0"/>
    </xf>
    <xf numFmtId="0" fontId="199" fillId="95" borderId="124" xfId="0" applyFont="1" applyFill="1" applyBorder="1" applyAlignment="1" applyProtection="1"/>
    <xf numFmtId="0" fontId="244" fillId="95" borderId="0" xfId="0" applyFont="1" applyFill="1" applyAlignment="1" applyProtection="1"/>
    <xf numFmtId="0" fontId="0" fillId="95" borderId="0" xfId="0" applyFill="1" applyAlignment="1" applyProtection="1"/>
    <xf numFmtId="0" fontId="0" fillId="95" borderId="124" xfId="0" applyFill="1" applyBorder="1" applyAlignment="1" applyProtection="1"/>
    <xf numFmtId="0" fontId="245" fillId="95" borderId="125" xfId="0" applyFont="1" applyFill="1" applyBorder="1" applyAlignment="1" applyProtection="1"/>
    <xf numFmtId="0" fontId="245" fillId="95" borderId="126" xfId="0" applyFont="1" applyFill="1" applyBorder="1" applyAlignment="1" applyProtection="1"/>
    <xf numFmtId="217" fontId="245" fillId="96" borderId="126" xfId="0" applyNumberFormat="1" applyFont="1" applyFill="1" applyBorder="1" applyAlignment="1" applyProtection="1">
      <protection locked="0"/>
    </xf>
    <xf numFmtId="0" fontId="244" fillId="95" borderId="126" xfId="0" applyFont="1" applyFill="1" applyBorder="1" applyAlignment="1" applyProtection="1"/>
    <xf numFmtId="0" fontId="0" fillId="95" borderId="126" xfId="0" applyFill="1" applyBorder="1" applyAlignment="1" applyProtection="1"/>
    <xf numFmtId="0" fontId="0" fillId="95" borderId="127" xfId="0" applyFill="1" applyBorder="1" applyAlignment="1" applyProtection="1"/>
    <xf numFmtId="0" fontId="244" fillId="95" borderId="17" xfId="0" applyFont="1" applyFill="1" applyBorder="1" applyAlignment="1" applyProtection="1">
      <alignment horizontal="center"/>
    </xf>
    <xf numFmtId="3" fontId="244" fillId="97" borderId="17" xfId="0" applyNumberFormat="1" applyFont="1" applyFill="1" applyBorder="1" applyAlignment="1" applyProtection="1">
      <alignment horizontal="right"/>
    </xf>
    <xf numFmtId="0" fontId="245" fillId="95" borderId="17" xfId="0" applyFont="1" applyFill="1" applyBorder="1" applyAlignment="1" applyProtection="1">
      <alignment horizontal="center"/>
    </xf>
    <xf numFmtId="3" fontId="245" fillId="97" borderId="17" xfId="0" applyNumberFormat="1" applyFont="1" applyFill="1" applyBorder="1" applyAlignment="1" applyProtection="1">
      <alignment horizontal="right"/>
    </xf>
    <xf numFmtId="3" fontId="245" fillId="95" borderId="17" xfId="0" applyNumberFormat="1" applyFont="1" applyFill="1" applyBorder="1" applyAlignment="1" applyProtection="1">
      <alignment horizontal="right"/>
    </xf>
    <xf numFmtId="0" fontId="245" fillId="98" borderId="128" xfId="0" applyFont="1" applyFill="1" applyBorder="1" applyAlignment="1" applyProtection="1"/>
    <xf numFmtId="0" fontId="245" fillId="98" borderId="129" xfId="0" applyFont="1" applyFill="1" applyBorder="1" applyProtection="1"/>
    <xf numFmtId="0" fontId="199" fillId="98" borderId="129" xfId="0" applyFont="1" applyFill="1" applyBorder="1" applyProtection="1"/>
    <xf numFmtId="0" fontId="199" fillId="98" borderId="130" xfId="0" applyFont="1" applyFill="1" applyBorder="1" applyProtection="1"/>
    <xf numFmtId="0" fontId="245" fillId="98" borderId="131" xfId="0" applyFont="1" applyFill="1" applyBorder="1" applyAlignment="1" applyProtection="1"/>
    <xf numFmtId="0" fontId="245" fillId="98" borderId="0" xfId="0" applyFont="1" applyFill="1" applyBorder="1" applyAlignment="1" applyProtection="1"/>
    <xf numFmtId="0" fontId="199" fillId="96" borderId="0" xfId="0" applyFont="1" applyFill="1" applyBorder="1" applyProtection="1">
      <protection locked="0"/>
    </xf>
    <xf numFmtId="0" fontId="199" fillId="98" borderId="74" xfId="0" applyFont="1" applyFill="1" applyBorder="1" applyProtection="1"/>
    <xf numFmtId="0" fontId="0" fillId="98" borderId="0" xfId="0" applyFill="1" applyBorder="1" applyProtection="1"/>
    <xf numFmtId="0" fontId="0" fillId="98" borderId="74" xfId="0" applyFill="1" applyBorder="1" applyProtection="1"/>
    <xf numFmtId="0" fontId="245" fillId="98" borderId="132" xfId="0" applyFont="1" applyFill="1" applyBorder="1" applyProtection="1"/>
    <xf numFmtId="0" fontId="245" fillId="98" borderId="133" xfId="0" applyFont="1" applyFill="1" applyBorder="1" applyProtection="1"/>
    <xf numFmtId="217" fontId="245" fillId="96" borderId="133" xfId="0" applyNumberFormat="1" applyFont="1" applyFill="1" applyBorder="1" applyProtection="1">
      <protection locked="0"/>
    </xf>
    <xf numFmtId="0" fontId="0" fillId="98" borderId="133" xfId="0" applyFill="1" applyBorder="1" applyProtection="1"/>
    <xf numFmtId="0" fontId="0" fillId="98" borderId="134" xfId="0" applyFill="1" applyBorder="1" applyProtection="1"/>
    <xf numFmtId="0" fontId="244" fillId="98" borderId="135" xfId="0" applyFont="1" applyFill="1" applyBorder="1" applyAlignment="1" applyProtection="1">
      <alignment horizontal="center"/>
    </xf>
    <xf numFmtId="3" fontId="244" fillId="0" borderId="135" xfId="0" applyNumberFormat="1" applyFont="1" applyBorder="1" applyAlignment="1" applyProtection="1">
      <alignment horizontal="right"/>
      <protection locked="0"/>
    </xf>
    <xf numFmtId="3" fontId="244" fillId="99" borderId="135" xfId="0" applyNumberFormat="1" applyFont="1" applyFill="1" applyBorder="1" applyAlignment="1" applyProtection="1">
      <alignment horizontal="right"/>
    </xf>
    <xf numFmtId="0" fontId="245" fillId="98" borderId="135" xfId="0" applyFont="1" applyFill="1" applyBorder="1" applyAlignment="1" applyProtection="1">
      <alignment horizontal="center"/>
    </xf>
    <xf numFmtId="3" fontId="245" fillId="99" borderId="135" xfId="0" applyNumberFormat="1" applyFont="1" applyFill="1" applyBorder="1" applyAlignment="1" applyProtection="1">
      <alignment horizontal="right"/>
    </xf>
    <xf numFmtId="3" fontId="245" fillId="98" borderId="135" xfId="0" applyNumberFormat="1" applyFont="1" applyFill="1" applyBorder="1" applyAlignment="1" applyProtection="1">
      <alignment horizontal="right"/>
    </xf>
    <xf numFmtId="0" fontId="246" fillId="100" borderId="36" xfId="0" applyFont="1" applyFill="1" applyBorder="1"/>
    <xf numFmtId="0" fontId="246" fillId="100" borderId="136" xfId="0" applyFont="1" applyFill="1" applyBorder="1"/>
    <xf numFmtId="0" fontId="142" fillId="100" borderId="136" xfId="0" applyFont="1" applyFill="1" applyBorder="1"/>
    <xf numFmtId="0" fontId="142" fillId="100" borderId="137" xfId="0" applyFont="1" applyFill="1" applyBorder="1"/>
    <xf numFmtId="0" fontId="246" fillId="100" borderId="138" xfId="0" applyFont="1" applyFill="1" applyBorder="1"/>
    <xf numFmtId="0" fontId="246" fillId="100" borderId="0" xfId="0" applyFont="1" applyFill="1" applyBorder="1"/>
    <xf numFmtId="0" fontId="142" fillId="101" borderId="0" xfId="0" applyFont="1" applyFill="1" applyBorder="1" applyAlignment="1"/>
    <xf numFmtId="0" fontId="142" fillId="100" borderId="35" xfId="0" applyFont="1" applyFill="1" applyBorder="1"/>
    <xf numFmtId="0" fontId="247" fillId="100" borderId="0" xfId="0" applyFont="1" applyFill="1" applyBorder="1"/>
    <xf numFmtId="0" fontId="0" fillId="100" borderId="0" xfId="0" applyFont="1" applyFill="1" applyBorder="1"/>
    <xf numFmtId="0" fontId="0" fillId="100" borderId="35" xfId="0" applyFont="1" applyFill="1" applyBorder="1"/>
    <xf numFmtId="0" fontId="246" fillId="100" borderId="139" xfId="0" applyFont="1" applyFill="1" applyBorder="1"/>
    <xf numFmtId="0" fontId="246" fillId="100" borderId="29" xfId="0" applyFont="1" applyFill="1" applyBorder="1"/>
    <xf numFmtId="14" fontId="246" fillId="101" borderId="29" xfId="0" applyNumberFormat="1" applyFont="1" applyFill="1" applyBorder="1"/>
    <xf numFmtId="0" fontId="247" fillId="100" borderId="29" xfId="0" applyFont="1" applyFill="1" applyBorder="1"/>
    <xf numFmtId="0" fontId="0" fillId="100" borderId="29" xfId="0" applyFont="1" applyFill="1" applyBorder="1"/>
    <xf numFmtId="0" fontId="0" fillId="100" borderId="25" xfId="0" applyFont="1" applyFill="1" applyBorder="1"/>
    <xf numFmtId="0" fontId="247" fillId="100" borderId="140" xfId="0" applyFont="1" applyFill="1" applyBorder="1" applyAlignment="1">
      <alignment horizontal="center"/>
    </xf>
    <xf numFmtId="3" fontId="247" fillId="0" borderId="140" xfId="0" applyNumberFormat="1" applyFont="1" applyBorder="1" applyAlignment="1">
      <alignment horizontal="right"/>
    </xf>
    <xf numFmtId="3" fontId="247" fillId="102" borderId="140" xfId="0" applyNumberFormat="1" applyFont="1" applyFill="1" applyBorder="1" applyAlignment="1">
      <alignment horizontal="right"/>
    </xf>
    <xf numFmtId="0" fontId="246" fillId="100" borderId="140" xfId="0" applyFont="1" applyFill="1" applyBorder="1" applyAlignment="1">
      <alignment horizontal="center"/>
    </xf>
    <xf numFmtId="3" fontId="246" fillId="102" borderId="140" xfId="0" applyNumberFormat="1" applyFont="1" applyFill="1" applyBorder="1" applyAlignment="1">
      <alignment horizontal="right"/>
    </xf>
    <xf numFmtId="3" fontId="246" fillId="100" borderId="140" xfId="0" applyNumberFormat="1" applyFont="1" applyFill="1" applyBorder="1" applyAlignment="1">
      <alignment horizontal="right"/>
    </xf>
    <xf numFmtId="0" fontId="105" fillId="24" borderId="120" xfId="0" applyFont="1" applyFill="1" applyBorder="1"/>
    <xf numFmtId="0" fontId="105" fillId="24" borderId="121" xfId="0" applyFont="1" applyFill="1" applyBorder="1"/>
    <xf numFmtId="0" fontId="243" fillId="24" borderId="121" xfId="0" applyFont="1" applyFill="1" applyBorder="1"/>
    <xf numFmtId="0" fontId="243" fillId="24" borderId="122" xfId="0" applyFont="1" applyFill="1" applyBorder="1"/>
    <xf numFmtId="0" fontId="105" fillId="24" borderId="123" xfId="0" applyFont="1" applyFill="1" applyBorder="1"/>
    <xf numFmtId="0" fontId="105" fillId="24" borderId="0" xfId="0" applyFont="1" applyFill="1"/>
    <xf numFmtId="0" fontId="243" fillId="88" borderId="0" xfId="0" applyFont="1" applyFill="1" applyProtection="1">
      <protection locked="0"/>
    </xf>
    <xf numFmtId="0" fontId="243" fillId="24" borderId="124" xfId="0" applyFont="1" applyFill="1" applyBorder="1"/>
    <xf numFmtId="0" fontId="104" fillId="24" borderId="0" xfId="0" applyFont="1" applyFill="1"/>
    <xf numFmtId="0" fontId="0" fillId="24" borderId="0" xfId="0" applyFill="1"/>
    <xf numFmtId="0" fontId="0" fillId="24" borderId="124" xfId="0" applyFill="1" applyBorder="1"/>
    <xf numFmtId="0" fontId="105" fillId="24" borderId="125" xfId="0" applyFont="1" applyFill="1" applyBorder="1"/>
    <xf numFmtId="0" fontId="105" fillId="24" borderId="126" xfId="0" applyFont="1" applyFill="1" applyBorder="1"/>
    <xf numFmtId="0" fontId="104" fillId="24" borderId="126" xfId="0" applyFont="1" applyFill="1" applyBorder="1"/>
    <xf numFmtId="0" fontId="0" fillId="24" borderId="126" xfId="0" applyFill="1" applyBorder="1"/>
    <xf numFmtId="0" fontId="0" fillId="24" borderId="127" xfId="0" applyFill="1" applyBorder="1"/>
    <xf numFmtId="0" fontId="104" fillId="24" borderId="17" xfId="0" applyFont="1" applyFill="1" applyBorder="1" applyAlignment="1">
      <alignment horizontal="center"/>
    </xf>
    <xf numFmtId="0" fontId="105" fillId="24" borderId="17" xfId="0" applyFont="1" applyFill="1" applyBorder="1" applyAlignment="1">
      <alignment horizontal="center"/>
    </xf>
    <xf numFmtId="3" fontId="105" fillId="25" borderId="17" xfId="0" applyNumberFormat="1" applyFont="1" applyFill="1" applyBorder="1" applyAlignment="1">
      <alignment horizontal="right"/>
    </xf>
    <xf numFmtId="3" fontId="105" fillId="24" borderId="17" xfId="0" applyNumberFormat="1" applyFont="1" applyFill="1" applyBorder="1" applyAlignment="1">
      <alignment horizontal="right"/>
    </xf>
    <xf numFmtId="0" fontId="104" fillId="0" borderId="17" xfId="939" applyFont="1" applyBorder="1" applyAlignment="1">
      <alignment horizontal="center"/>
    </xf>
    <xf numFmtId="3" fontId="104" fillId="0" borderId="17" xfId="939" applyNumberFormat="1" applyFont="1" applyBorder="1" applyAlignment="1">
      <alignment horizontal="right"/>
    </xf>
    <xf numFmtId="3" fontId="104" fillId="0" borderId="17" xfId="939" applyNumberFormat="1" applyFont="1" applyBorder="1" applyAlignment="1" applyProtection="1">
      <alignment horizontal="right"/>
    </xf>
    <xf numFmtId="3" fontId="104" fillId="25" borderId="17" xfId="939" applyNumberFormat="1" applyFont="1" applyFill="1" applyBorder="1" applyAlignment="1">
      <alignment horizontal="right"/>
    </xf>
    <xf numFmtId="0" fontId="105" fillId="0" borderId="17" xfId="939" applyFont="1" applyBorder="1" applyAlignment="1">
      <alignment horizontal="center"/>
    </xf>
    <xf numFmtId="3" fontId="105" fillId="25" borderId="17" xfId="939" applyNumberFormat="1" applyFont="1" applyFill="1" applyBorder="1" applyAlignment="1">
      <alignment horizontal="right"/>
    </xf>
    <xf numFmtId="0" fontId="105" fillId="24" borderId="17" xfId="939" applyFont="1" applyFill="1" applyBorder="1" applyAlignment="1">
      <alignment horizontal="center"/>
    </xf>
    <xf numFmtId="3" fontId="105" fillId="24" borderId="17" xfId="939" applyNumberFormat="1" applyFont="1" applyFill="1" applyBorder="1" applyAlignment="1">
      <alignment horizontal="right"/>
    </xf>
    <xf numFmtId="0" fontId="245" fillId="95" borderId="120" xfId="0" applyFont="1" applyFill="1" applyBorder="1"/>
    <xf numFmtId="0" fontId="245" fillId="95" borderId="141" xfId="0" applyFont="1" applyFill="1" applyBorder="1"/>
    <xf numFmtId="0" fontId="199" fillId="95" borderId="141" xfId="0" applyFont="1" applyFill="1" applyBorder="1"/>
    <xf numFmtId="0" fontId="199" fillId="95" borderId="142" xfId="0" applyFont="1" applyFill="1" applyBorder="1"/>
    <xf numFmtId="0" fontId="245" fillId="95" borderId="123" xfId="0" applyFont="1" applyFill="1" applyBorder="1"/>
    <xf numFmtId="0" fontId="245" fillId="95" borderId="0" xfId="0" applyFont="1" applyFill="1"/>
    <xf numFmtId="0" fontId="199" fillId="96" borderId="0" xfId="0" applyFont="1" applyFill="1" applyProtection="1">
      <protection locked="0"/>
    </xf>
    <xf numFmtId="0" fontId="199" fillId="95" borderId="124" xfId="0" applyFont="1" applyFill="1" applyBorder="1"/>
    <xf numFmtId="0" fontId="244" fillId="95" borderId="0" xfId="0" applyFont="1" applyFill="1"/>
    <xf numFmtId="0" fontId="0" fillId="95" borderId="0" xfId="0" applyFill="1"/>
    <xf numFmtId="0" fontId="0" fillId="95" borderId="124" xfId="0" applyFill="1" applyBorder="1"/>
    <xf numFmtId="0" fontId="245" fillId="95" borderId="125" xfId="0" applyFont="1" applyFill="1" applyBorder="1"/>
    <xf numFmtId="0" fontId="245" fillId="95" borderId="126" xfId="0" applyFont="1" applyFill="1" applyBorder="1"/>
    <xf numFmtId="217" fontId="245" fillId="96" borderId="126" xfId="0" applyNumberFormat="1" applyFont="1" applyFill="1" applyBorder="1" applyProtection="1">
      <protection locked="0"/>
    </xf>
    <xf numFmtId="0" fontId="244" fillId="95" borderId="126" xfId="0" applyFont="1" applyFill="1" applyBorder="1"/>
    <xf numFmtId="0" fontId="0" fillId="95" borderId="126" xfId="0" applyFill="1" applyBorder="1"/>
    <xf numFmtId="0" fontId="0" fillId="95" borderId="127" xfId="0" applyFill="1" applyBorder="1"/>
    <xf numFmtId="0" fontId="244" fillId="95" borderId="143" xfId="0" applyFont="1" applyFill="1" applyBorder="1" applyAlignment="1">
      <alignment horizontal="center"/>
    </xf>
    <xf numFmtId="3" fontId="244" fillId="0" borderId="143" xfId="0" applyNumberFormat="1" applyFont="1" applyBorder="1" applyAlignment="1" applyProtection="1">
      <alignment horizontal="center"/>
      <protection locked="0"/>
    </xf>
    <xf numFmtId="3" fontId="244" fillId="97" borderId="143" xfId="0" applyNumberFormat="1" applyFont="1" applyFill="1" applyBorder="1" applyAlignment="1">
      <alignment horizontal="right"/>
    </xf>
    <xf numFmtId="0" fontId="245" fillId="95" borderId="143" xfId="0" applyFont="1" applyFill="1" applyBorder="1" applyAlignment="1">
      <alignment horizontal="center"/>
    </xf>
    <xf numFmtId="3" fontId="245" fillId="97" borderId="143" xfId="0" applyNumberFormat="1" applyFont="1" applyFill="1" applyBorder="1" applyAlignment="1">
      <alignment horizontal="right"/>
    </xf>
    <xf numFmtId="3" fontId="245" fillId="95" borderId="143" xfId="0" applyNumberFormat="1" applyFont="1" applyFill="1" applyBorder="1" applyAlignment="1">
      <alignment horizontal="right"/>
    </xf>
    <xf numFmtId="0" fontId="245" fillId="95" borderId="144" xfId="0" applyFont="1" applyFill="1" applyBorder="1" applyAlignment="1" applyProtection="1"/>
    <xf numFmtId="0" fontId="245" fillId="95" borderId="141" xfId="0" applyFont="1" applyFill="1" applyBorder="1" applyProtection="1"/>
    <xf numFmtId="0" fontId="199" fillId="95" borderId="141" xfId="0" applyFont="1" applyFill="1" applyBorder="1" applyProtection="1"/>
    <xf numFmtId="0" fontId="199" fillId="95" borderId="142" xfId="0" applyFont="1" applyFill="1" applyBorder="1" applyProtection="1"/>
    <xf numFmtId="0" fontId="245" fillId="95" borderId="0" xfId="0" applyFont="1" applyFill="1" applyBorder="1" applyAlignment="1" applyProtection="1"/>
    <xf numFmtId="0" fontId="199" fillId="95" borderId="124" xfId="0" applyFont="1" applyFill="1" applyBorder="1" applyProtection="1"/>
    <xf numFmtId="0" fontId="244" fillId="95" borderId="0" xfId="0" applyFont="1" applyFill="1" applyBorder="1" applyProtection="1"/>
    <xf numFmtId="0" fontId="0" fillId="95" borderId="0" xfId="0" applyFill="1" applyBorder="1" applyProtection="1"/>
    <xf numFmtId="0" fontId="0" fillId="95" borderId="124" xfId="0" applyFill="1" applyBorder="1" applyProtection="1"/>
    <xf numFmtId="0" fontId="245" fillId="95" borderId="125" xfId="0" applyFont="1" applyFill="1" applyBorder="1" applyProtection="1"/>
    <xf numFmtId="0" fontId="245" fillId="95" borderId="126" xfId="0" applyFont="1" applyFill="1" applyBorder="1" applyProtection="1"/>
    <xf numFmtId="0" fontId="244" fillId="95" borderId="126" xfId="0" applyFont="1" applyFill="1" applyBorder="1" applyProtection="1"/>
    <xf numFmtId="0" fontId="0" fillId="95" borderId="126" xfId="0" applyFill="1" applyBorder="1" applyProtection="1"/>
    <xf numFmtId="0" fontId="0" fillId="95" borderId="127" xfId="0" applyFill="1" applyBorder="1" applyProtection="1"/>
    <xf numFmtId="0" fontId="244" fillId="95" borderId="143" xfId="0" applyFont="1" applyFill="1" applyBorder="1" applyAlignment="1" applyProtection="1">
      <alignment horizontal="center"/>
    </xf>
    <xf numFmtId="3" fontId="244" fillId="0" borderId="143" xfId="0" applyNumberFormat="1" applyFont="1" applyBorder="1" applyAlignment="1" applyProtection="1">
      <alignment horizontal="right"/>
      <protection locked="0"/>
    </xf>
    <xf numFmtId="3" fontId="244" fillId="97" borderId="143" xfId="0" applyNumberFormat="1" applyFont="1" applyFill="1" applyBorder="1" applyAlignment="1" applyProtection="1">
      <alignment horizontal="right"/>
    </xf>
    <xf numFmtId="0" fontId="245" fillId="95" borderId="143" xfId="0" applyFont="1" applyFill="1" applyBorder="1" applyAlignment="1" applyProtection="1">
      <alignment horizontal="center"/>
    </xf>
    <xf numFmtId="3" fontId="245" fillId="97" borderId="143" xfId="0" applyNumberFormat="1" applyFont="1" applyFill="1" applyBorder="1" applyAlignment="1" applyProtection="1">
      <alignment horizontal="right"/>
    </xf>
    <xf numFmtId="3" fontId="245" fillId="95" borderId="143" xfId="0" applyNumberFormat="1" applyFont="1" applyFill="1" applyBorder="1" applyAlignment="1" applyProtection="1">
      <alignment horizontal="right"/>
    </xf>
    <xf numFmtId="0" fontId="105" fillId="24" borderId="144" xfId="0" applyFont="1" applyFill="1" applyBorder="1" applyAlignment="1" applyProtection="1"/>
    <xf numFmtId="0" fontId="105" fillId="24" borderId="141" xfId="0" applyFont="1" applyFill="1" applyBorder="1" applyProtection="1"/>
    <xf numFmtId="0" fontId="243" fillId="24" borderId="141" xfId="0" applyFont="1" applyFill="1" applyBorder="1" applyProtection="1"/>
    <xf numFmtId="0" fontId="243" fillId="24" borderId="142" xfId="0" applyFont="1" applyFill="1" applyBorder="1" applyProtection="1"/>
    <xf numFmtId="0" fontId="104" fillId="24" borderId="143" xfId="0" applyFont="1" applyFill="1" applyBorder="1" applyAlignment="1" applyProtection="1">
      <alignment horizontal="center"/>
    </xf>
    <xf numFmtId="3" fontId="104" fillId="0" borderId="143" xfId="0" applyNumberFormat="1" applyFont="1" applyBorder="1" applyAlignment="1" applyProtection="1">
      <alignment horizontal="right"/>
      <protection locked="0"/>
    </xf>
    <xf numFmtId="3" fontId="104" fillId="25" borderId="143" xfId="0" applyNumberFormat="1" applyFont="1" applyFill="1" applyBorder="1" applyAlignment="1" applyProtection="1">
      <alignment horizontal="right"/>
    </xf>
    <xf numFmtId="0" fontId="105" fillId="24" borderId="143" xfId="0" applyFont="1" applyFill="1" applyBorder="1" applyAlignment="1" applyProtection="1">
      <alignment horizontal="center"/>
    </xf>
    <xf numFmtId="3" fontId="105" fillId="25" borderId="143" xfId="0" applyNumberFormat="1" applyFont="1" applyFill="1" applyBorder="1" applyAlignment="1" applyProtection="1">
      <alignment horizontal="right"/>
    </xf>
    <xf numFmtId="3" fontId="104" fillId="0" borderId="143" xfId="0" applyNumberFormat="1" applyFont="1" applyFill="1" applyBorder="1" applyAlignment="1" applyProtection="1">
      <alignment horizontal="right"/>
      <protection locked="0"/>
    </xf>
    <xf numFmtId="3" fontId="105" fillId="24" borderId="143" xfId="0" applyNumberFormat="1" applyFont="1" applyFill="1" applyBorder="1" applyAlignment="1" applyProtection="1">
      <alignment horizontal="right"/>
    </xf>
    <xf numFmtId="0" fontId="247" fillId="0" borderId="140" xfId="0" applyFont="1" applyBorder="1" applyAlignment="1">
      <alignment horizontal="center"/>
    </xf>
    <xf numFmtId="0" fontId="247" fillId="0" borderId="140" xfId="0" applyFont="1" applyBorder="1" applyAlignment="1">
      <alignment horizontal="right"/>
    </xf>
    <xf numFmtId="0" fontId="247" fillId="103" borderId="140" xfId="0" applyFont="1" applyFill="1" applyBorder="1" applyAlignment="1">
      <alignment horizontal="right"/>
    </xf>
    <xf numFmtId="3" fontId="246" fillId="103" borderId="140" xfId="0" applyNumberFormat="1" applyFont="1" applyFill="1" applyBorder="1" applyAlignment="1">
      <alignment horizontal="right"/>
    </xf>
    <xf numFmtId="0" fontId="246" fillId="0" borderId="140" xfId="0" applyFont="1" applyBorder="1" applyAlignment="1">
      <alignment horizontal="center"/>
    </xf>
    <xf numFmtId="3" fontId="247" fillId="103" borderId="140" xfId="0" applyNumberFormat="1" applyFont="1" applyFill="1" applyBorder="1" applyAlignment="1">
      <alignment horizontal="right"/>
    </xf>
    <xf numFmtId="0" fontId="246" fillId="104" borderId="140" xfId="0" applyFont="1" applyFill="1" applyBorder="1" applyAlignment="1">
      <alignment horizontal="center"/>
    </xf>
    <xf numFmtId="3" fontId="246" fillId="104" borderId="140" xfId="0" applyNumberFormat="1" applyFont="1" applyFill="1" applyBorder="1" applyAlignment="1">
      <alignment horizontal="right"/>
    </xf>
    <xf numFmtId="0" fontId="248" fillId="100" borderId="36" xfId="0" applyFont="1" applyFill="1" applyBorder="1"/>
    <xf numFmtId="0" fontId="248" fillId="100" borderId="136" xfId="0" applyFont="1" applyFill="1" applyBorder="1"/>
    <xf numFmtId="0" fontId="249" fillId="100" borderId="136" xfId="0" applyFont="1" applyFill="1" applyBorder="1"/>
    <xf numFmtId="0" fontId="249" fillId="100" borderId="137" xfId="0" applyFont="1" applyFill="1" applyBorder="1"/>
    <xf numFmtId="0" fontId="248" fillId="100" borderId="138" xfId="0" applyFont="1" applyFill="1" applyBorder="1" applyAlignment="1"/>
    <xf numFmtId="0" fontId="248" fillId="100" borderId="0" xfId="0" applyFont="1" applyFill="1" applyBorder="1"/>
    <xf numFmtId="0" fontId="250" fillId="100" borderId="35" xfId="0" applyFont="1" applyFill="1" applyBorder="1"/>
    <xf numFmtId="0" fontId="248" fillId="100" borderId="138" xfId="0" applyFont="1" applyFill="1" applyBorder="1"/>
    <xf numFmtId="0" fontId="248" fillId="100" borderId="139" xfId="0" applyFont="1" applyFill="1" applyBorder="1"/>
    <xf numFmtId="0" fontId="248" fillId="100" borderId="29" xfId="0" applyFont="1" applyFill="1" applyBorder="1"/>
    <xf numFmtId="14" fontId="248" fillId="105" borderId="29" xfId="0" applyNumberFormat="1" applyFont="1" applyFill="1" applyBorder="1"/>
    <xf numFmtId="0" fontId="252" fillId="100" borderId="29" xfId="0" applyFont="1" applyFill="1" applyBorder="1"/>
    <xf numFmtId="0" fontId="250" fillId="100" borderId="29" xfId="0" applyFont="1" applyFill="1" applyBorder="1"/>
    <xf numFmtId="0" fontId="250" fillId="100" borderId="25" xfId="0" applyFont="1" applyFill="1" applyBorder="1"/>
    <xf numFmtId="0" fontId="252" fillId="100" borderId="140" xfId="0" applyFont="1" applyFill="1" applyBorder="1" applyAlignment="1">
      <alignment horizontal="center"/>
    </xf>
    <xf numFmtId="3" fontId="252" fillId="0" borderId="140" xfId="0" applyNumberFormat="1" applyFont="1" applyBorder="1" applyAlignment="1">
      <alignment horizontal="right"/>
    </xf>
    <xf numFmtId="3" fontId="252" fillId="102" borderId="140" xfId="0" applyNumberFormat="1" applyFont="1" applyFill="1" applyBorder="1" applyAlignment="1">
      <alignment horizontal="right"/>
    </xf>
    <xf numFmtId="0" fontId="248" fillId="100" borderId="140" xfId="0" applyFont="1" applyFill="1" applyBorder="1" applyAlignment="1">
      <alignment horizontal="center"/>
    </xf>
    <xf numFmtId="3" fontId="248" fillId="102" borderId="140" xfId="0" applyNumberFormat="1" applyFont="1" applyFill="1" applyBorder="1" applyAlignment="1">
      <alignment horizontal="right"/>
    </xf>
    <xf numFmtId="3" fontId="248" fillId="100" borderId="140" xfId="0" applyNumberFormat="1" applyFont="1" applyFill="1" applyBorder="1" applyAlignment="1">
      <alignment horizontal="right"/>
    </xf>
    <xf numFmtId="0" fontId="253" fillId="0" borderId="148" xfId="1343" applyNumberFormat="1" applyFont="1" applyBorder="1"/>
    <xf numFmtId="0" fontId="253" fillId="0" borderId="148" xfId="1368" applyNumberFormat="1" applyFont="1" applyBorder="1"/>
    <xf numFmtId="0" fontId="253" fillId="0" borderId="148" xfId="1372" applyNumberFormat="1" applyFont="1" applyBorder="1"/>
    <xf numFmtId="0" fontId="253" fillId="0" borderId="148" xfId="1376" applyNumberFormat="1" applyFont="1" applyBorder="1"/>
    <xf numFmtId="0" fontId="105" fillId="24" borderId="144" xfId="0" applyFont="1" applyFill="1" applyBorder="1"/>
    <xf numFmtId="0" fontId="105" fillId="24" borderId="141" xfId="0" applyFont="1" applyFill="1" applyBorder="1"/>
    <xf numFmtId="0" fontId="243" fillId="24" borderId="141" xfId="0" applyFont="1" applyFill="1" applyBorder="1"/>
    <xf numFmtId="0" fontId="243" fillId="24" borderId="142" xfId="0" applyFont="1" applyFill="1" applyBorder="1"/>
    <xf numFmtId="0" fontId="104" fillId="24" borderId="143" xfId="0" applyFont="1" applyFill="1" applyBorder="1" applyAlignment="1">
      <alignment horizontal="center"/>
    </xf>
    <xf numFmtId="3" fontId="104" fillId="25" borderId="143" xfId="0" applyNumberFormat="1" applyFont="1" applyFill="1" applyBorder="1" applyAlignment="1">
      <alignment horizontal="right"/>
    </xf>
    <xf numFmtId="0" fontId="105" fillId="24" borderId="143" xfId="0" applyFont="1" applyFill="1" applyBorder="1" applyAlignment="1">
      <alignment horizontal="center"/>
    </xf>
    <xf numFmtId="3" fontId="105" fillId="25" borderId="143" xfId="0" applyNumberFormat="1" applyFont="1" applyFill="1" applyBorder="1" applyAlignment="1">
      <alignment horizontal="right"/>
    </xf>
    <xf numFmtId="3" fontId="105" fillId="24" borderId="143" xfId="0" applyNumberFormat="1" applyFont="1" applyFill="1" applyBorder="1" applyAlignment="1">
      <alignment horizontal="right"/>
    </xf>
    <xf numFmtId="0" fontId="244" fillId="0" borderId="143" xfId="0" applyFont="1" applyBorder="1" applyAlignment="1">
      <alignment horizontal="center"/>
    </xf>
    <xf numFmtId="3" fontId="244" fillId="0" borderId="143" xfId="0" applyNumberFormat="1" applyFont="1" applyBorder="1" applyAlignment="1">
      <alignment horizontal="right"/>
    </xf>
    <xf numFmtId="0" fontId="245" fillId="0" borderId="143" xfId="0" applyFont="1" applyBorder="1" applyAlignment="1">
      <alignment horizontal="center"/>
    </xf>
    <xf numFmtId="3" fontId="245" fillId="0" borderId="143" xfId="0" applyNumberFormat="1" applyFont="1" applyBorder="1" applyAlignment="1">
      <alignment horizontal="right"/>
    </xf>
    <xf numFmtId="0" fontId="245" fillId="106" borderId="143" xfId="0" applyFont="1" applyFill="1" applyBorder="1" applyAlignment="1">
      <alignment horizontal="center"/>
    </xf>
    <xf numFmtId="3" fontId="245" fillId="106" borderId="143" xfId="0" applyNumberFormat="1" applyFont="1" applyFill="1" applyBorder="1" applyAlignment="1">
      <alignment horizontal="right"/>
    </xf>
    <xf numFmtId="0" fontId="254" fillId="98" borderId="143" xfId="0" applyFont="1" applyFill="1" applyBorder="1" applyAlignment="1" applyProtection="1">
      <alignment horizontal="center"/>
    </xf>
    <xf numFmtId="3" fontId="254" fillId="0" borderId="143" xfId="0" applyNumberFormat="1" applyFont="1" applyBorder="1" applyAlignment="1" applyProtection="1">
      <alignment horizontal="right"/>
    </xf>
    <xf numFmtId="3" fontId="254" fillId="99" borderId="143" xfId="0" applyNumberFormat="1" applyFont="1" applyFill="1" applyBorder="1" applyAlignment="1" applyProtection="1">
      <alignment horizontal="right"/>
    </xf>
    <xf numFmtId="0" fontId="255" fillId="98" borderId="143" xfId="0" applyFont="1" applyFill="1" applyBorder="1" applyAlignment="1" applyProtection="1">
      <alignment horizontal="center"/>
    </xf>
    <xf numFmtId="3" fontId="255" fillId="99" borderId="143" xfId="0" applyNumberFormat="1" applyFont="1" applyFill="1" applyBorder="1" applyAlignment="1" applyProtection="1">
      <alignment horizontal="right"/>
    </xf>
    <xf numFmtId="3" fontId="255" fillId="98" borderId="143" xfId="0" applyNumberFormat="1" applyFont="1" applyFill="1" applyBorder="1" applyAlignment="1" applyProtection="1">
      <alignment horizontal="right"/>
    </xf>
    <xf numFmtId="0" fontId="105" fillId="107" borderId="144" xfId="0" applyFont="1" applyFill="1" applyBorder="1" applyAlignment="1" applyProtection="1"/>
    <xf numFmtId="0" fontId="105" fillId="107" borderId="141" xfId="0" applyFont="1" applyFill="1" applyBorder="1" applyProtection="1"/>
    <xf numFmtId="0" fontId="66" fillId="107" borderId="141" xfId="0" applyFont="1" applyFill="1" applyBorder="1" applyProtection="1"/>
    <xf numFmtId="0" fontId="66" fillId="107" borderId="142" xfId="0" applyFont="1" applyFill="1" applyBorder="1" applyProtection="1"/>
    <xf numFmtId="0" fontId="105" fillId="107" borderId="123" xfId="0" applyFont="1" applyFill="1" applyBorder="1" applyAlignment="1" applyProtection="1"/>
    <xf numFmtId="0" fontId="105" fillId="107" borderId="0" xfId="0" applyFont="1" applyFill="1" applyBorder="1" applyAlignment="1" applyProtection="1"/>
    <xf numFmtId="0" fontId="66" fillId="108" borderId="0" xfId="0" applyFont="1" applyFill="1" applyBorder="1" applyProtection="1">
      <protection locked="0"/>
    </xf>
    <xf numFmtId="0" fontId="66" fillId="107" borderId="124" xfId="0" applyFont="1" applyFill="1" applyBorder="1" applyProtection="1"/>
    <xf numFmtId="0" fontId="105" fillId="107" borderId="0" xfId="0" applyFont="1" applyFill="1" applyBorder="1" applyProtection="1"/>
    <xf numFmtId="0" fontId="104" fillId="107" borderId="0" xfId="0" applyFont="1" applyFill="1" applyBorder="1" applyProtection="1"/>
    <xf numFmtId="0" fontId="0" fillId="107" borderId="0" xfId="0" applyFill="1" applyBorder="1" applyProtection="1"/>
    <xf numFmtId="0" fontId="0" fillId="107" borderId="124" xfId="0" applyFill="1" applyBorder="1" applyProtection="1"/>
    <xf numFmtId="0" fontId="105" fillId="107" borderId="125" xfId="0" applyFont="1" applyFill="1" applyBorder="1" applyProtection="1"/>
    <xf numFmtId="0" fontId="105" fillId="107" borderId="126" xfId="0" applyFont="1" applyFill="1" applyBorder="1" applyProtection="1"/>
    <xf numFmtId="14" fontId="105" fillId="108" borderId="126" xfId="0" applyNumberFormat="1" applyFont="1" applyFill="1" applyBorder="1" applyProtection="1">
      <protection locked="0"/>
    </xf>
    <xf numFmtId="0" fontId="104" fillId="107" borderId="126" xfId="0" applyFont="1" applyFill="1" applyBorder="1" applyProtection="1"/>
    <xf numFmtId="0" fontId="0" fillId="107" borderId="126" xfId="0" applyFill="1" applyBorder="1" applyProtection="1"/>
    <xf numFmtId="0" fontId="0" fillId="107" borderId="127" xfId="0" applyFill="1" applyBorder="1" applyProtection="1"/>
    <xf numFmtId="0" fontId="104" fillId="107" borderId="143" xfId="0" applyFont="1" applyFill="1" applyBorder="1" applyAlignment="1" applyProtection="1">
      <alignment horizontal="center"/>
    </xf>
    <xf numFmtId="3" fontId="104" fillId="109" borderId="143" xfId="0" applyNumberFormat="1" applyFont="1" applyFill="1" applyBorder="1" applyAlignment="1" applyProtection="1">
      <alignment horizontal="right"/>
    </xf>
    <xf numFmtId="0" fontId="105" fillId="107" borderId="143" xfId="0" applyFont="1" applyFill="1" applyBorder="1" applyAlignment="1" applyProtection="1">
      <alignment horizontal="center"/>
    </xf>
    <xf numFmtId="3" fontId="105" fillId="109" borderId="143" xfId="0" applyNumberFormat="1" applyFont="1" applyFill="1" applyBorder="1" applyAlignment="1" applyProtection="1">
      <alignment horizontal="right"/>
    </xf>
    <xf numFmtId="3" fontId="105" fillId="107" borderId="143" xfId="0" applyNumberFormat="1" applyFont="1" applyFill="1" applyBorder="1" applyAlignment="1" applyProtection="1">
      <alignment horizontal="right"/>
    </xf>
    <xf numFmtId="0" fontId="106" fillId="0" borderId="0" xfId="0" applyFont="1" applyAlignment="1">
      <alignment horizontal="center" vertical="center"/>
    </xf>
    <xf numFmtId="0" fontId="146" fillId="26" borderId="17" xfId="0" applyFont="1" applyFill="1" applyBorder="1" applyAlignment="1">
      <alignment horizontal="left" vertical="center" wrapText="1"/>
    </xf>
    <xf numFmtId="0" fontId="145" fillId="28" borderId="22" xfId="0" applyFont="1" applyFill="1" applyBorder="1" applyAlignment="1">
      <alignment horizontal="left" vertical="center"/>
    </xf>
    <xf numFmtId="0" fontId="145" fillId="28" borderId="24" xfId="0" applyFont="1" applyFill="1" applyBorder="1" applyAlignment="1">
      <alignment horizontal="left" vertical="center"/>
    </xf>
    <xf numFmtId="0" fontId="145" fillId="28" borderId="23" xfId="0" applyFont="1" applyFill="1" applyBorder="1" applyAlignment="1">
      <alignment horizontal="left" vertical="center"/>
    </xf>
    <xf numFmtId="0" fontId="104" fillId="24" borderId="17" xfId="0" applyFont="1" applyFill="1" applyBorder="1" applyAlignment="1">
      <alignment horizontal="center" vertical="center" wrapText="1"/>
    </xf>
    <xf numFmtId="0" fontId="105" fillId="0" borderId="0" xfId="0" applyFont="1" applyAlignment="1" applyProtection="1">
      <alignment horizontal="center"/>
    </xf>
    <xf numFmtId="0" fontId="104" fillId="24" borderId="17" xfId="0" applyFont="1" applyFill="1" applyBorder="1" applyAlignment="1" applyProtection="1">
      <alignment horizontal="center" vertical="center" wrapText="1"/>
    </xf>
    <xf numFmtId="0" fontId="105" fillId="24" borderId="17" xfId="0" applyFont="1" applyFill="1" applyBorder="1" applyAlignment="1" applyProtection="1">
      <alignment horizontal="left" vertical="center" wrapText="1"/>
    </xf>
    <xf numFmtId="0" fontId="105" fillId="0" borderId="0" xfId="0" applyFont="1" applyFill="1" applyBorder="1" applyAlignment="1" applyProtection="1">
      <alignment horizontal="left"/>
      <protection locked="0"/>
    </xf>
    <xf numFmtId="0" fontId="105" fillId="24" borderId="17" xfId="0" applyFont="1" applyFill="1" applyBorder="1" applyAlignment="1" applyProtection="1">
      <alignment horizontal="left"/>
    </xf>
    <xf numFmtId="0" fontId="245" fillId="0" borderId="0" xfId="0" applyFont="1" applyBorder="1" applyAlignment="1" applyProtection="1">
      <alignment horizontal="left"/>
      <protection locked="0"/>
    </xf>
    <xf numFmtId="0" fontId="245" fillId="95" borderId="17" xfId="0" applyFont="1" applyFill="1" applyBorder="1" applyAlignment="1" applyProtection="1">
      <alignment horizontal="left"/>
    </xf>
    <xf numFmtId="0" fontId="245" fillId="98" borderId="135" xfId="0" applyFont="1" applyFill="1" applyBorder="1" applyAlignment="1" applyProtection="1">
      <alignment horizontal="left"/>
    </xf>
    <xf numFmtId="0" fontId="246" fillId="0" borderId="0" xfId="0" applyFont="1" applyFill="1" applyBorder="1" applyAlignment="1">
      <alignment horizontal="left"/>
    </xf>
    <xf numFmtId="0" fontId="246" fillId="100" borderId="140" xfId="0" applyFont="1" applyFill="1" applyBorder="1" applyAlignment="1">
      <alignment horizontal="left"/>
    </xf>
    <xf numFmtId="0" fontId="105" fillId="0" borderId="0" xfId="0" applyFont="1" applyAlignment="1" applyProtection="1">
      <alignment horizontal="left"/>
      <protection locked="0"/>
    </xf>
    <xf numFmtId="0" fontId="105" fillId="24" borderId="17" xfId="0" applyFont="1" applyFill="1" applyBorder="1" applyAlignment="1">
      <alignment horizontal="left"/>
    </xf>
    <xf numFmtId="0" fontId="105" fillId="0" borderId="17" xfId="939" applyFont="1" applyBorder="1" applyAlignment="1">
      <alignment horizontal="left"/>
    </xf>
    <xf numFmtId="0" fontId="245" fillId="95" borderId="143" xfId="0" applyFont="1" applyFill="1" applyBorder="1" applyAlignment="1">
      <alignment horizontal="left"/>
    </xf>
    <xf numFmtId="0" fontId="245" fillId="95" borderId="143" xfId="0" applyFont="1" applyFill="1" applyBorder="1" applyAlignment="1" applyProtection="1">
      <alignment horizontal="left"/>
    </xf>
    <xf numFmtId="0" fontId="105" fillId="24" borderId="143" xfId="0" applyFont="1" applyFill="1" applyBorder="1" applyAlignment="1" applyProtection="1">
      <alignment horizontal="left"/>
    </xf>
    <xf numFmtId="0" fontId="246" fillId="104" borderId="140" xfId="0" applyFont="1" applyFill="1" applyBorder="1" applyAlignment="1">
      <alignment horizontal="left"/>
    </xf>
    <xf numFmtId="0" fontId="248" fillId="0" borderId="0" xfId="0" applyFont="1" applyAlignment="1">
      <alignment horizontal="left"/>
    </xf>
    <xf numFmtId="0" fontId="0" fillId="0" borderId="0" xfId="0" applyFont="1" applyAlignment="1"/>
    <xf numFmtId="0" fontId="251" fillId="0" borderId="35" xfId="0" applyFont="1" applyBorder="1"/>
    <xf numFmtId="0" fontId="248" fillId="100" borderId="145" xfId="0" applyFont="1" applyFill="1" applyBorder="1" applyAlignment="1">
      <alignment horizontal="left"/>
    </xf>
    <xf numFmtId="0" fontId="251" fillId="0" borderId="146" xfId="0" applyFont="1" applyBorder="1"/>
    <xf numFmtId="0" fontId="251" fillId="0" borderId="147" xfId="0" applyFont="1" applyBorder="1"/>
    <xf numFmtId="0" fontId="105" fillId="24" borderId="143" xfId="0" applyFont="1" applyFill="1" applyBorder="1" applyAlignment="1">
      <alignment horizontal="left"/>
    </xf>
    <xf numFmtId="0" fontId="245" fillId="0" borderId="143" xfId="0" applyFont="1" applyBorder="1" applyAlignment="1">
      <alignment horizontal="left"/>
    </xf>
    <xf numFmtId="0" fontId="255" fillId="98" borderId="143" xfId="0" applyFont="1" applyFill="1" applyBorder="1" applyAlignment="1" applyProtection="1">
      <alignment horizontal="left"/>
    </xf>
    <xf numFmtId="0" fontId="105" fillId="107" borderId="143" xfId="0" applyFont="1" applyFill="1" applyBorder="1" applyAlignment="1" applyProtection="1">
      <alignment horizontal="left"/>
    </xf>
  </cellXfs>
  <cellStyles count="3917">
    <cellStyle name="20% - Accent1" xfId="1"/>
    <cellStyle name="20% - Accent1 2" xfId="383"/>
    <cellStyle name="20% - Accent1 2 2" xfId="3166"/>
    <cellStyle name="20% - Accent1 3" xfId="952"/>
    <cellStyle name="20% - Accent1 4" xfId="1230"/>
    <cellStyle name="20% - Accent1 5" xfId="1462"/>
    <cellStyle name="20% - Accent1 6" xfId="2050"/>
    <cellStyle name="20% - Accent1 7" xfId="3028"/>
    <cellStyle name="20% - Accent1 8" xfId="3165"/>
    <cellStyle name="20% - Accent1_TRT1" xfId="2632"/>
    <cellStyle name="20% - Accent2" xfId="2"/>
    <cellStyle name="20% - Accent2 2" xfId="384"/>
    <cellStyle name="20% - Accent2 2 2" xfId="3168"/>
    <cellStyle name="20% - Accent2 3" xfId="953"/>
    <cellStyle name="20% - Accent2 4" xfId="1463"/>
    <cellStyle name="20% - Accent2 5" xfId="2051"/>
    <cellStyle name="20% - Accent2 6" xfId="3167"/>
    <cellStyle name="20% - Accent2_TRT1" xfId="2633"/>
    <cellStyle name="20% - Accent3" xfId="3"/>
    <cellStyle name="20% - Accent3 2" xfId="385"/>
    <cellStyle name="20% - Accent3 2 2" xfId="3170"/>
    <cellStyle name="20% - Accent3 3" xfId="954"/>
    <cellStyle name="20% - Accent3 4" xfId="1464"/>
    <cellStyle name="20% - Accent3 5" xfId="2052"/>
    <cellStyle name="20% - Accent3 6" xfId="3169"/>
    <cellStyle name="20% - Accent3_TRT1" xfId="2634"/>
    <cellStyle name="20% - Accent4" xfId="4"/>
    <cellStyle name="20% - Accent4 2" xfId="386"/>
    <cellStyle name="20% - Accent4 2 2" xfId="3172"/>
    <cellStyle name="20% - Accent4 3" xfId="955"/>
    <cellStyle name="20% - Accent4 4" xfId="1465"/>
    <cellStyle name="20% - Accent4 5" xfId="2053"/>
    <cellStyle name="20% - Accent4 6" xfId="3171"/>
    <cellStyle name="20% - Accent4_TRT1" xfId="2635"/>
    <cellStyle name="20% - Accent5" xfId="5"/>
    <cellStyle name="20% - Accent5 2" xfId="387"/>
    <cellStyle name="20% - Accent5 2 2" xfId="3174"/>
    <cellStyle name="20% - Accent5 3" xfId="956"/>
    <cellStyle name="20% - Accent5 4" xfId="1231"/>
    <cellStyle name="20% - Accent5 5" xfId="1466"/>
    <cellStyle name="20% - Accent5 6" xfId="2054"/>
    <cellStyle name="20% - Accent5 7" xfId="3173"/>
    <cellStyle name="20% - Accent5_TRT1" xfId="2636"/>
    <cellStyle name="20% - Accent6" xfId="6"/>
    <cellStyle name="20% - Accent6 2" xfId="388"/>
    <cellStyle name="20% - Accent6 2 2" xfId="3176"/>
    <cellStyle name="20% - Accent6 3" xfId="957"/>
    <cellStyle name="20% - Accent6 4" xfId="1232"/>
    <cellStyle name="20% - Accent6 5" xfId="1467"/>
    <cellStyle name="20% - Accent6 6" xfId="2055"/>
    <cellStyle name="20% - Accent6 7" xfId="3026"/>
    <cellStyle name="20% - Accent6 8" xfId="3175"/>
    <cellStyle name="20% - Accent6_TRT1" xfId="2637"/>
    <cellStyle name="20% - Ênfase1 2" xfId="7"/>
    <cellStyle name="20% - Ênfase1 2 2" xfId="8"/>
    <cellStyle name="20% - Ênfase1 2 2 2" xfId="390"/>
    <cellStyle name="20% - Ênfase1 2 2 2 2" xfId="3119"/>
    <cellStyle name="20% - Ênfase1 2 2 3" xfId="959"/>
    <cellStyle name="20% - Ênfase1 2 2 4" xfId="1234"/>
    <cellStyle name="20% - Ênfase1 2 2 5" xfId="1469"/>
    <cellStyle name="20% - Ênfase1 2 2 6" xfId="2027"/>
    <cellStyle name="20% - Ênfase1 2 2 7" xfId="3024"/>
    <cellStyle name="20% - Ênfase1 2 2 8" xfId="3118"/>
    <cellStyle name="20% - Ênfase1 2 2_TRT1" xfId="2638"/>
    <cellStyle name="20% - Ênfase1 2 3" xfId="389"/>
    <cellStyle name="20% - Ênfase1 2 3 2" xfId="3120"/>
    <cellStyle name="20% - Ênfase1 2 4" xfId="958"/>
    <cellStyle name="20% - Ênfase1 2 5" xfId="1233"/>
    <cellStyle name="20% - Ênfase1 2 6" xfId="1468"/>
    <cellStyle name="20% - Ênfase1 2 7" xfId="2026"/>
    <cellStyle name="20% - Ênfase1 2 8" xfId="3025"/>
    <cellStyle name="20% - Ênfase1 2 9" xfId="3117"/>
    <cellStyle name="20% - Ênfase1 2_00_ANEXO V 2015 - VERSÃO INICIAL PLOA_2015" xfId="9"/>
    <cellStyle name="20% - Ênfase1 3" xfId="10"/>
    <cellStyle name="20% - Ênfase1 3 2" xfId="391"/>
    <cellStyle name="20% - Ênfase1 3 2 2" xfId="3122"/>
    <cellStyle name="20% - Ênfase1 3 3" xfId="960"/>
    <cellStyle name="20% - Ênfase1 3 4" xfId="1235"/>
    <cellStyle name="20% - Ênfase1 3 5" xfId="1470"/>
    <cellStyle name="20% - Ênfase1 3 6" xfId="2028"/>
    <cellStyle name="20% - Ênfase1 3 7" xfId="3017"/>
    <cellStyle name="20% - Ênfase1 3 8" xfId="3121"/>
    <cellStyle name="20% - Ênfase1 3_TRT1" xfId="2639"/>
    <cellStyle name="20% - Ênfase1 4" xfId="11"/>
    <cellStyle name="20% - Ênfase1 4 2" xfId="392"/>
    <cellStyle name="20% - Ênfase1 4 2 2" xfId="3124"/>
    <cellStyle name="20% - Ênfase1 4 3" xfId="961"/>
    <cellStyle name="20% - Ênfase1 4 4" xfId="1236"/>
    <cellStyle name="20% - Ênfase1 4 5" xfId="1471"/>
    <cellStyle name="20% - Ênfase1 4 6" xfId="2029"/>
    <cellStyle name="20% - Ênfase1 4 7" xfId="3016"/>
    <cellStyle name="20% - Ênfase1 4 8" xfId="3123"/>
    <cellStyle name="20% - Ênfase1 4_TRT1" xfId="2640"/>
    <cellStyle name="20% - Ênfase2 2" xfId="12"/>
    <cellStyle name="20% - Ênfase2 2 2" xfId="13"/>
    <cellStyle name="20% - Ênfase2 2 2 2" xfId="394"/>
    <cellStyle name="20% - Ênfase2 2 2 2 2" xfId="3127"/>
    <cellStyle name="20% - Ênfase2 2 2 3" xfId="963"/>
    <cellStyle name="20% - Ênfase2 2 2 4" xfId="1473"/>
    <cellStyle name="20% - Ênfase2 2 2 5" xfId="2031"/>
    <cellStyle name="20% - Ênfase2 2 2 6" xfId="3126"/>
    <cellStyle name="20% - Ênfase2 2 2_TRT1" xfId="2641"/>
    <cellStyle name="20% - Ênfase2 2 3" xfId="393"/>
    <cellStyle name="20% - Ênfase2 2 3 2" xfId="3128"/>
    <cellStyle name="20% - Ênfase2 2 4" xfId="962"/>
    <cellStyle name="20% - Ênfase2 2 5" xfId="1472"/>
    <cellStyle name="20% - Ênfase2 2 6" xfId="2030"/>
    <cellStyle name="20% - Ênfase2 2 7" xfId="3125"/>
    <cellStyle name="20% - Ênfase2 2_05_Impactos_Demais PLs_2013_Dados CNJ de jul-12" xfId="14"/>
    <cellStyle name="20% - Ênfase2 3" xfId="15"/>
    <cellStyle name="20% - Ênfase2 3 2" xfId="395"/>
    <cellStyle name="20% - Ênfase2 3 2 2" xfId="3130"/>
    <cellStyle name="20% - Ênfase2 3 3" xfId="964"/>
    <cellStyle name="20% - Ênfase2 3 4" xfId="1474"/>
    <cellStyle name="20% - Ênfase2 3 5" xfId="2032"/>
    <cellStyle name="20% - Ênfase2 3 6" xfId="3129"/>
    <cellStyle name="20% - Ênfase2 3_TRT1" xfId="2642"/>
    <cellStyle name="20% - Ênfase2 4" xfId="16"/>
    <cellStyle name="20% - Ênfase2 4 2" xfId="396"/>
    <cellStyle name="20% - Ênfase2 4 2 2" xfId="3132"/>
    <cellStyle name="20% - Ênfase2 4 3" xfId="965"/>
    <cellStyle name="20% - Ênfase2 4 4" xfId="1475"/>
    <cellStyle name="20% - Ênfase2 4 5" xfId="2033"/>
    <cellStyle name="20% - Ênfase2 4 6" xfId="3131"/>
    <cellStyle name="20% - Ênfase2 4_TRT1" xfId="2643"/>
    <cellStyle name="20% - Ênfase3 2" xfId="17"/>
    <cellStyle name="20% - Ênfase3 2 2" xfId="18"/>
    <cellStyle name="20% - Ênfase3 2 2 2" xfId="398"/>
    <cellStyle name="20% - Ênfase3 2 2 2 2" xfId="3135"/>
    <cellStyle name="20% - Ênfase3 2 2 3" xfId="967"/>
    <cellStyle name="20% - Ênfase3 2 2 4" xfId="1477"/>
    <cellStyle name="20% - Ênfase3 2 2 5" xfId="2035"/>
    <cellStyle name="20% - Ênfase3 2 2 6" xfId="3134"/>
    <cellStyle name="20% - Ênfase3 2 2_TRT1" xfId="2644"/>
    <cellStyle name="20% - Ênfase3 2 3" xfId="397"/>
    <cellStyle name="20% - Ênfase3 2 3 2" xfId="3136"/>
    <cellStyle name="20% - Ênfase3 2 4" xfId="966"/>
    <cellStyle name="20% - Ênfase3 2 5" xfId="1476"/>
    <cellStyle name="20% - Ênfase3 2 6" xfId="2034"/>
    <cellStyle name="20% - Ênfase3 2 7" xfId="3133"/>
    <cellStyle name="20% - Ênfase3 2_05_Impactos_Demais PLs_2013_Dados CNJ de jul-12" xfId="19"/>
    <cellStyle name="20% - Ênfase3 3" xfId="20"/>
    <cellStyle name="20% - Ênfase3 3 2" xfId="399"/>
    <cellStyle name="20% - Ênfase3 3 2 2" xfId="3138"/>
    <cellStyle name="20% - Ênfase3 3 3" xfId="968"/>
    <cellStyle name="20% - Ênfase3 3 4" xfId="1478"/>
    <cellStyle name="20% - Ênfase3 3 5" xfId="2036"/>
    <cellStyle name="20% - Ênfase3 3 6" xfId="3137"/>
    <cellStyle name="20% - Ênfase3 3_TRT1" xfId="2645"/>
    <cellStyle name="20% - Ênfase3 4" xfId="21"/>
    <cellStyle name="20% - Ênfase3 4 2" xfId="400"/>
    <cellStyle name="20% - Ênfase3 4 2 2" xfId="3140"/>
    <cellStyle name="20% - Ênfase3 4 3" xfId="969"/>
    <cellStyle name="20% - Ênfase3 4 4" xfId="1479"/>
    <cellStyle name="20% - Ênfase3 4 5" xfId="2037"/>
    <cellStyle name="20% - Ênfase3 4 6" xfId="3139"/>
    <cellStyle name="20% - Ênfase3 4_TRT1" xfId="2646"/>
    <cellStyle name="20% - Ênfase4 2" xfId="22"/>
    <cellStyle name="20% - Ênfase4 2 2" xfId="23"/>
    <cellStyle name="20% - Ênfase4 2 2 2" xfId="402"/>
    <cellStyle name="20% - Ênfase4 2 2 2 2" xfId="3143"/>
    <cellStyle name="20% - Ênfase4 2 2 3" xfId="971"/>
    <cellStyle name="20% - Ênfase4 2 2 4" xfId="1481"/>
    <cellStyle name="20% - Ênfase4 2 2 5" xfId="2039"/>
    <cellStyle name="20% - Ênfase4 2 2 6" xfId="3142"/>
    <cellStyle name="20% - Ênfase4 2 2_TRT1" xfId="2647"/>
    <cellStyle name="20% - Ênfase4 2 3" xfId="401"/>
    <cellStyle name="20% - Ênfase4 2 3 2" xfId="3144"/>
    <cellStyle name="20% - Ênfase4 2 4" xfId="970"/>
    <cellStyle name="20% - Ênfase4 2 5" xfId="1480"/>
    <cellStyle name="20% - Ênfase4 2 6" xfId="2038"/>
    <cellStyle name="20% - Ênfase4 2 7" xfId="3141"/>
    <cellStyle name="20% - Ênfase4 2_05_Impactos_Demais PLs_2013_Dados CNJ de jul-12" xfId="24"/>
    <cellStyle name="20% - Ênfase4 3" xfId="25"/>
    <cellStyle name="20% - Ênfase4 3 2" xfId="403"/>
    <cellStyle name="20% - Ênfase4 3 2 2" xfId="3146"/>
    <cellStyle name="20% - Ênfase4 3 3" xfId="972"/>
    <cellStyle name="20% - Ênfase4 3 4" xfId="1482"/>
    <cellStyle name="20% - Ênfase4 3 5" xfId="2040"/>
    <cellStyle name="20% - Ênfase4 3 6" xfId="3145"/>
    <cellStyle name="20% - Ênfase4 3_TRT1" xfId="2648"/>
    <cellStyle name="20% - Ênfase4 4" xfId="26"/>
    <cellStyle name="20% - Ênfase4 4 2" xfId="404"/>
    <cellStyle name="20% - Ênfase4 4 2 2" xfId="3148"/>
    <cellStyle name="20% - Ênfase4 4 3" xfId="973"/>
    <cellStyle name="20% - Ênfase4 4 4" xfId="1483"/>
    <cellStyle name="20% - Ênfase4 4 5" xfId="2041"/>
    <cellStyle name="20% - Ênfase4 4 6" xfId="3147"/>
    <cellStyle name="20% - Ênfase4 4_TRT1" xfId="2649"/>
    <cellStyle name="20% - Ênfase5 2" xfId="27"/>
    <cellStyle name="20% - Ênfase5 2 2" xfId="28"/>
    <cellStyle name="20% - Ênfase5 2 2 2" xfId="406"/>
    <cellStyle name="20% - Ênfase5 2 2 2 2" xfId="3151"/>
    <cellStyle name="20% - Ênfase5 2 2 3" xfId="975"/>
    <cellStyle name="20% - Ênfase5 2 2 4" xfId="1238"/>
    <cellStyle name="20% - Ênfase5 2 2 5" xfId="1485"/>
    <cellStyle name="20% - Ênfase5 2 2 6" xfId="2043"/>
    <cellStyle name="20% - Ênfase5 2 2 7" xfId="3150"/>
    <cellStyle name="20% - Ênfase5 2 2_TRT1" xfId="2650"/>
    <cellStyle name="20% - Ênfase5 2 3" xfId="405"/>
    <cellStyle name="20% - Ênfase5 2 3 2" xfId="3152"/>
    <cellStyle name="20% - Ênfase5 2 4" xfId="974"/>
    <cellStyle name="20% - Ênfase5 2 5" xfId="1237"/>
    <cellStyle name="20% - Ênfase5 2 6" xfId="1484"/>
    <cellStyle name="20% - Ênfase5 2 7" xfId="2042"/>
    <cellStyle name="20% - Ênfase5 2 8" xfId="3149"/>
    <cellStyle name="20% - Ênfase5 2_00_ANEXO V 2015 - VERSÃO INICIAL PLOA_2015" xfId="29"/>
    <cellStyle name="20% - Ênfase5 3" xfId="30"/>
    <cellStyle name="20% - Ênfase5 3 2" xfId="407"/>
    <cellStyle name="20% - Ênfase5 3 2 2" xfId="3154"/>
    <cellStyle name="20% - Ênfase5 3 3" xfId="976"/>
    <cellStyle name="20% - Ênfase5 3 4" xfId="1239"/>
    <cellStyle name="20% - Ênfase5 3 5" xfId="1486"/>
    <cellStyle name="20% - Ênfase5 3 6" xfId="2044"/>
    <cellStyle name="20% - Ênfase5 3 7" xfId="3153"/>
    <cellStyle name="20% - Ênfase5 3_TRT1" xfId="2651"/>
    <cellStyle name="20% - Ênfase5 4" xfId="31"/>
    <cellStyle name="20% - Ênfase5 4 2" xfId="408"/>
    <cellStyle name="20% - Ênfase5 4 2 2" xfId="3156"/>
    <cellStyle name="20% - Ênfase5 4 3" xfId="977"/>
    <cellStyle name="20% - Ênfase5 4 4" xfId="1240"/>
    <cellStyle name="20% - Ênfase5 4 5" xfId="1487"/>
    <cellStyle name="20% - Ênfase5 4 6" xfId="2045"/>
    <cellStyle name="20% - Ênfase5 4 7" xfId="3155"/>
    <cellStyle name="20% - Ênfase5 4_TRT1" xfId="2652"/>
    <cellStyle name="20% - Ênfase6 2" xfId="32"/>
    <cellStyle name="20% - Ênfase6 2 2" xfId="33"/>
    <cellStyle name="20% - Ênfase6 2 2 2" xfId="410"/>
    <cellStyle name="20% - Ênfase6 2 2 2 2" xfId="3159"/>
    <cellStyle name="20% - Ênfase6 2 2 3" xfId="979"/>
    <cellStyle name="20% - Ênfase6 2 2 4" xfId="1242"/>
    <cellStyle name="20% - Ênfase6 2 2 5" xfId="1489"/>
    <cellStyle name="20% - Ênfase6 2 2 6" xfId="2047"/>
    <cellStyle name="20% - Ênfase6 2 2 7" xfId="3022"/>
    <cellStyle name="20% - Ênfase6 2 2 8" xfId="3158"/>
    <cellStyle name="20% - Ênfase6 2 2_TRT1" xfId="2653"/>
    <cellStyle name="20% - Ênfase6 2 3" xfId="409"/>
    <cellStyle name="20% - Ênfase6 2 3 2" xfId="3160"/>
    <cellStyle name="20% - Ênfase6 2 4" xfId="978"/>
    <cellStyle name="20% - Ênfase6 2 5" xfId="1241"/>
    <cellStyle name="20% - Ênfase6 2 6" xfId="1488"/>
    <cellStyle name="20% - Ênfase6 2 7" xfId="2046"/>
    <cellStyle name="20% - Ênfase6 2 8" xfId="3023"/>
    <cellStyle name="20% - Ênfase6 2 9" xfId="3157"/>
    <cellStyle name="20% - Ênfase6 2_00_ANEXO V 2015 - VERSÃO INICIAL PLOA_2015" xfId="34"/>
    <cellStyle name="20% - Ênfase6 3" xfId="35"/>
    <cellStyle name="20% - Ênfase6 3 2" xfId="411"/>
    <cellStyle name="20% - Ênfase6 3 2 2" xfId="3162"/>
    <cellStyle name="20% - Ênfase6 3 3" xfId="980"/>
    <cellStyle name="20% - Ênfase6 3 4" xfId="1243"/>
    <cellStyle name="20% - Ênfase6 3 5" xfId="1490"/>
    <cellStyle name="20% - Ênfase6 3 6" xfId="2048"/>
    <cellStyle name="20% - Ênfase6 3 7" xfId="3021"/>
    <cellStyle name="20% - Ênfase6 3 8" xfId="3161"/>
    <cellStyle name="20% - Ênfase6 3_TRT1" xfId="2654"/>
    <cellStyle name="20% - Ênfase6 4" xfId="36"/>
    <cellStyle name="20% - Ênfase6 4 2" xfId="412"/>
    <cellStyle name="20% - Ênfase6 4 2 2" xfId="3164"/>
    <cellStyle name="20% - Ênfase6 4 3" xfId="981"/>
    <cellStyle name="20% - Ênfase6 4 4" xfId="1491"/>
    <cellStyle name="20% - Ênfase6 4 5" xfId="2049"/>
    <cellStyle name="20% - Ênfase6 4 6" xfId="2559"/>
    <cellStyle name="20% - Ênfase6 4 7" xfId="3163"/>
    <cellStyle name="20% - Ênfase6 4_TRT1" xfId="2655"/>
    <cellStyle name="40% - Accent1" xfId="37"/>
    <cellStyle name="40% - Accent1 2" xfId="413"/>
    <cellStyle name="40% - Accent1 2 2" xfId="3226"/>
    <cellStyle name="40% - Accent1 3" xfId="982"/>
    <cellStyle name="40% - Accent1 4" xfId="1492"/>
    <cellStyle name="40% - Accent1 5" xfId="2080"/>
    <cellStyle name="40% - Accent1 6" xfId="3225"/>
    <cellStyle name="40% - Accent1_TRT1" xfId="2656"/>
    <cellStyle name="40% - Accent2" xfId="38"/>
    <cellStyle name="40% - Accent2 2" xfId="414"/>
    <cellStyle name="40% - Accent2 2 2" xfId="3228"/>
    <cellStyle name="40% - Accent2 3" xfId="983"/>
    <cellStyle name="40% - Accent2 4" xfId="1493"/>
    <cellStyle name="40% - Accent2 5" xfId="2081"/>
    <cellStyle name="40% - Accent2 6" xfId="3227"/>
    <cellStyle name="40% - Accent2_TRT1" xfId="2657"/>
    <cellStyle name="40% - Accent3" xfId="39"/>
    <cellStyle name="40% - Accent3 2" xfId="415"/>
    <cellStyle name="40% - Accent3 2 2" xfId="3230"/>
    <cellStyle name="40% - Accent3 3" xfId="984"/>
    <cellStyle name="40% - Accent3 4" xfId="1494"/>
    <cellStyle name="40% - Accent3 5" xfId="2082"/>
    <cellStyle name="40% - Accent3 6" xfId="3229"/>
    <cellStyle name="40% - Accent3_TRT1" xfId="2658"/>
    <cellStyle name="40% - Accent4" xfId="40"/>
    <cellStyle name="40% - Accent4 2" xfId="416"/>
    <cellStyle name="40% - Accent4 2 2" xfId="3232"/>
    <cellStyle name="40% - Accent4 3" xfId="985"/>
    <cellStyle name="40% - Accent4 4" xfId="1495"/>
    <cellStyle name="40% - Accent4 5" xfId="2083"/>
    <cellStyle name="40% - Accent4 6" xfId="3231"/>
    <cellStyle name="40% - Accent4_TRT1" xfId="2659"/>
    <cellStyle name="40% - Accent5" xfId="41"/>
    <cellStyle name="40% - Accent5 2" xfId="417"/>
    <cellStyle name="40% - Accent5 2 2" xfId="3234"/>
    <cellStyle name="40% - Accent5 3" xfId="986"/>
    <cellStyle name="40% - Accent5 4" xfId="1496"/>
    <cellStyle name="40% - Accent5 5" xfId="2084"/>
    <cellStyle name="40% - Accent5 6" xfId="3233"/>
    <cellStyle name="40% - Accent5_TRT1" xfId="2660"/>
    <cellStyle name="40% - Accent6" xfId="42"/>
    <cellStyle name="40% - Accent6 2" xfId="418"/>
    <cellStyle name="40% - Accent6 2 2" xfId="3236"/>
    <cellStyle name="40% - Accent6 3" xfId="987"/>
    <cellStyle name="40% - Accent6 4" xfId="1244"/>
    <cellStyle name="40% - Accent6 5" xfId="1497"/>
    <cellStyle name="40% - Accent6 6" xfId="2085"/>
    <cellStyle name="40% - Accent6 7" xfId="3235"/>
    <cellStyle name="40% - Accent6_TRT1" xfId="2661"/>
    <cellStyle name="40% - Ênfase1 2" xfId="43"/>
    <cellStyle name="40% - Ênfase1 2 2" xfId="44"/>
    <cellStyle name="40% - Ênfase1 2 2 2" xfId="420"/>
    <cellStyle name="40% - Ênfase1 2 2 2 2" xfId="3179"/>
    <cellStyle name="40% - Ênfase1 2 2 3" xfId="989"/>
    <cellStyle name="40% - Ênfase1 2 2 4" xfId="1499"/>
    <cellStyle name="40% - Ênfase1 2 2 5" xfId="2057"/>
    <cellStyle name="40% - Ênfase1 2 2 6" xfId="3178"/>
    <cellStyle name="40% - Ênfase1 2 2_TRT1" xfId="2662"/>
    <cellStyle name="40% - Ênfase1 2 3" xfId="419"/>
    <cellStyle name="40% - Ênfase1 2 3 2" xfId="3180"/>
    <cellStyle name="40% - Ênfase1 2 4" xfId="988"/>
    <cellStyle name="40% - Ênfase1 2 5" xfId="1498"/>
    <cellStyle name="40% - Ênfase1 2 6" xfId="2056"/>
    <cellStyle name="40% - Ênfase1 2 7" xfId="3177"/>
    <cellStyle name="40% - Ênfase1 2_05_Impactos_Demais PLs_2013_Dados CNJ de jul-12" xfId="45"/>
    <cellStyle name="40% - Ênfase1 3" xfId="46"/>
    <cellStyle name="40% - Ênfase1 3 2" xfId="421"/>
    <cellStyle name="40% - Ênfase1 3 2 2" xfId="3182"/>
    <cellStyle name="40% - Ênfase1 3 3" xfId="990"/>
    <cellStyle name="40% - Ênfase1 3 4" xfId="1500"/>
    <cellStyle name="40% - Ênfase1 3 5" xfId="2058"/>
    <cellStyle name="40% - Ênfase1 3 6" xfId="3181"/>
    <cellStyle name="40% - Ênfase1 3_TRT1" xfId="2663"/>
    <cellStyle name="40% - Ênfase1 4" xfId="47"/>
    <cellStyle name="40% - Ênfase1 4 2" xfId="422"/>
    <cellStyle name="40% - Ênfase1 4 2 2" xfId="3184"/>
    <cellStyle name="40% - Ênfase1 4 3" xfId="991"/>
    <cellStyle name="40% - Ênfase1 4 4" xfId="1501"/>
    <cellStyle name="40% - Ênfase1 4 5" xfId="2059"/>
    <cellStyle name="40% - Ênfase1 4 6" xfId="3183"/>
    <cellStyle name="40% - Ênfase1 4_TRT1" xfId="2664"/>
    <cellStyle name="40% - Ênfase2 2" xfId="48"/>
    <cellStyle name="40% - Ênfase2 2 2" xfId="49"/>
    <cellStyle name="40% - Ênfase2 2 2 2" xfId="424"/>
    <cellStyle name="40% - Ênfase2 2 2 2 2" xfId="3187"/>
    <cellStyle name="40% - Ênfase2 2 2 3" xfId="993"/>
    <cellStyle name="40% - Ênfase2 2 2 4" xfId="1503"/>
    <cellStyle name="40% - Ênfase2 2 2 5" xfId="2061"/>
    <cellStyle name="40% - Ênfase2 2 2 6" xfId="3186"/>
    <cellStyle name="40% - Ênfase2 2 2_TRT1" xfId="2665"/>
    <cellStyle name="40% - Ênfase2 2 3" xfId="423"/>
    <cellStyle name="40% - Ênfase2 2 3 2" xfId="3188"/>
    <cellStyle name="40% - Ênfase2 2 4" xfId="992"/>
    <cellStyle name="40% - Ênfase2 2 5" xfId="1502"/>
    <cellStyle name="40% - Ênfase2 2 6" xfId="2060"/>
    <cellStyle name="40% - Ênfase2 2 7" xfId="3185"/>
    <cellStyle name="40% - Ênfase2 2_05_Impactos_Demais PLs_2013_Dados CNJ de jul-12" xfId="50"/>
    <cellStyle name="40% - Ênfase2 3" xfId="51"/>
    <cellStyle name="40% - Ênfase2 3 2" xfId="425"/>
    <cellStyle name="40% - Ênfase2 3 2 2" xfId="3190"/>
    <cellStyle name="40% - Ênfase2 3 3" xfId="994"/>
    <cellStyle name="40% - Ênfase2 3 4" xfId="1504"/>
    <cellStyle name="40% - Ênfase2 3 5" xfId="2062"/>
    <cellStyle name="40% - Ênfase2 3 6" xfId="3189"/>
    <cellStyle name="40% - Ênfase2 3_TRT1" xfId="2666"/>
    <cellStyle name="40% - Ênfase2 4" xfId="52"/>
    <cellStyle name="40% - Ênfase2 4 2" xfId="426"/>
    <cellStyle name="40% - Ênfase2 4 2 2" xfId="3192"/>
    <cellStyle name="40% - Ênfase2 4 3" xfId="995"/>
    <cellStyle name="40% - Ênfase2 4 4" xfId="1505"/>
    <cellStyle name="40% - Ênfase2 4 5" xfId="2063"/>
    <cellStyle name="40% - Ênfase2 4 6" xfId="3191"/>
    <cellStyle name="40% - Ênfase2 4_TRT1" xfId="2667"/>
    <cellStyle name="40% - Ênfase3 2" xfId="53"/>
    <cellStyle name="40% - Ênfase3 2 2" xfId="54"/>
    <cellStyle name="40% - Ênfase3 2 2 2" xfId="428"/>
    <cellStyle name="40% - Ênfase3 2 2 2 2" xfId="3195"/>
    <cellStyle name="40% - Ênfase3 2 2 3" xfId="997"/>
    <cellStyle name="40% - Ênfase3 2 2 4" xfId="1507"/>
    <cellStyle name="40% - Ênfase3 2 2 5" xfId="2065"/>
    <cellStyle name="40% - Ênfase3 2 2 6" xfId="3194"/>
    <cellStyle name="40% - Ênfase3 2 2_TRT1" xfId="2668"/>
    <cellStyle name="40% - Ênfase3 2 3" xfId="427"/>
    <cellStyle name="40% - Ênfase3 2 3 2" xfId="3196"/>
    <cellStyle name="40% - Ênfase3 2 4" xfId="996"/>
    <cellStyle name="40% - Ênfase3 2 5" xfId="1506"/>
    <cellStyle name="40% - Ênfase3 2 6" xfId="2064"/>
    <cellStyle name="40% - Ênfase3 2 7" xfId="3193"/>
    <cellStyle name="40% - Ênfase3 2_05_Impactos_Demais PLs_2013_Dados CNJ de jul-12" xfId="55"/>
    <cellStyle name="40% - Ênfase3 3" xfId="56"/>
    <cellStyle name="40% - Ênfase3 3 2" xfId="429"/>
    <cellStyle name="40% - Ênfase3 3 2 2" xfId="3198"/>
    <cellStyle name="40% - Ênfase3 3 3" xfId="998"/>
    <cellStyle name="40% - Ênfase3 3 4" xfId="1508"/>
    <cellStyle name="40% - Ênfase3 3 5" xfId="2066"/>
    <cellStyle name="40% - Ênfase3 3 6" xfId="3197"/>
    <cellStyle name="40% - Ênfase3 3_TRT1" xfId="2669"/>
    <cellStyle name="40% - Ênfase3 4" xfId="57"/>
    <cellStyle name="40% - Ênfase3 4 2" xfId="430"/>
    <cellStyle name="40% - Ênfase3 4 2 2" xfId="3200"/>
    <cellStyle name="40% - Ênfase3 4 3" xfId="999"/>
    <cellStyle name="40% - Ênfase3 4 4" xfId="1509"/>
    <cellStyle name="40% - Ênfase3 4 5" xfId="2067"/>
    <cellStyle name="40% - Ênfase3 4 6" xfId="3199"/>
    <cellStyle name="40% - Ênfase3 4_TRT1" xfId="2670"/>
    <cellStyle name="40% - Ênfase4 2" xfId="58"/>
    <cellStyle name="40% - Ênfase4 2 2" xfId="59"/>
    <cellStyle name="40% - Ênfase4 2 2 2" xfId="432"/>
    <cellStyle name="40% - Ênfase4 2 2 2 2" xfId="3203"/>
    <cellStyle name="40% - Ênfase4 2 2 3" xfId="1001"/>
    <cellStyle name="40% - Ênfase4 2 2 4" xfId="1511"/>
    <cellStyle name="40% - Ênfase4 2 2 5" xfId="2069"/>
    <cellStyle name="40% - Ênfase4 2 2 6" xfId="3202"/>
    <cellStyle name="40% - Ênfase4 2 2_TRT1" xfId="2671"/>
    <cellStyle name="40% - Ênfase4 2 3" xfId="431"/>
    <cellStyle name="40% - Ênfase4 2 3 2" xfId="3204"/>
    <cellStyle name="40% - Ênfase4 2 4" xfId="1000"/>
    <cellStyle name="40% - Ênfase4 2 5" xfId="1510"/>
    <cellStyle name="40% - Ênfase4 2 6" xfId="2068"/>
    <cellStyle name="40% - Ênfase4 2 7" xfId="3201"/>
    <cellStyle name="40% - Ênfase4 2_05_Impactos_Demais PLs_2013_Dados CNJ de jul-12" xfId="60"/>
    <cellStyle name="40% - Ênfase4 3" xfId="61"/>
    <cellStyle name="40% - Ênfase4 3 2" xfId="433"/>
    <cellStyle name="40% - Ênfase4 3 2 2" xfId="3206"/>
    <cellStyle name="40% - Ênfase4 3 3" xfId="1002"/>
    <cellStyle name="40% - Ênfase4 3 4" xfId="1512"/>
    <cellStyle name="40% - Ênfase4 3 5" xfId="2070"/>
    <cellStyle name="40% - Ênfase4 3 6" xfId="3205"/>
    <cellStyle name="40% - Ênfase4 3_TRT1" xfId="2672"/>
    <cellStyle name="40% - Ênfase4 4" xfId="62"/>
    <cellStyle name="40% - Ênfase4 4 2" xfId="434"/>
    <cellStyle name="40% - Ênfase4 4 2 2" xfId="3208"/>
    <cellStyle name="40% - Ênfase4 4 3" xfId="1003"/>
    <cellStyle name="40% - Ênfase4 4 4" xfId="1513"/>
    <cellStyle name="40% - Ênfase4 4 5" xfId="2071"/>
    <cellStyle name="40% - Ênfase4 4 6" xfId="3207"/>
    <cellStyle name="40% - Ênfase4 4_TRT1" xfId="2673"/>
    <cellStyle name="40% - Ênfase5 2" xfId="63"/>
    <cellStyle name="40% - Ênfase5 2 2" xfId="64"/>
    <cellStyle name="40% - Ênfase5 2 2 2" xfId="436"/>
    <cellStyle name="40% - Ênfase5 2 2 2 2" xfId="3211"/>
    <cellStyle name="40% - Ênfase5 2 2 3" xfId="1005"/>
    <cellStyle name="40% - Ênfase5 2 2 4" xfId="1515"/>
    <cellStyle name="40% - Ênfase5 2 2 5" xfId="2073"/>
    <cellStyle name="40% - Ênfase5 2 2 6" xfId="3210"/>
    <cellStyle name="40% - Ênfase5 2 2_TRT1" xfId="2674"/>
    <cellStyle name="40% - Ênfase5 2 3" xfId="435"/>
    <cellStyle name="40% - Ênfase5 2 3 2" xfId="3212"/>
    <cellStyle name="40% - Ênfase5 2 4" xfId="1004"/>
    <cellStyle name="40% - Ênfase5 2 5" xfId="1514"/>
    <cellStyle name="40% - Ênfase5 2 6" xfId="2072"/>
    <cellStyle name="40% - Ênfase5 2 7" xfId="3209"/>
    <cellStyle name="40% - Ênfase5 2_05_Impactos_Demais PLs_2013_Dados CNJ de jul-12" xfId="65"/>
    <cellStyle name="40% - Ênfase5 3" xfId="66"/>
    <cellStyle name="40% - Ênfase5 3 2" xfId="437"/>
    <cellStyle name="40% - Ênfase5 3 2 2" xfId="3214"/>
    <cellStyle name="40% - Ênfase5 3 3" xfId="1006"/>
    <cellStyle name="40% - Ênfase5 3 4" xfId="1516"/>
    <cellStyle name="40% - Ênfase5 3 5" xfId="2074"/>
    <cellStyle name="40% - Ênfase5 3 6" xfId="3213"/>
    <cellStyle name="40% - Ênfase5 3_TRT1" xfId="2675"/>
    <cellStyle name="40% - Ênfase5 4" xfId="67"/>
    <cellStyle name="40% - Ênfase5 4 2" xfId="438"/>
    <cellStyle name="40% - Ênfase5 4 2 2" xfId="3216"/>
    <cellStyle name="40% - Ênfase5 4 3" xfId="1007"/>
    <cellStyle name="40% - Ênfase5 4 4" xfId="1517"/>
    <cellStyle name="40% - Ênfase5 4 5" xfId="2075"/>
    <cellStyle name="40% - Ênfase5 4 6" xfId="3215"/>
    <cellStyle name="40% - Ênfase5 4_TRT1" xfId="2676"/>
    <cellStyle name="40% - Ênfase6 2" xfId="68"/>
    <cellStyle name="40% - Ênfase6 2 2" xfId="69"/>
    <cellStyle name="40% - Ênfase6 2 2 2" xfId="440"/>
    <cellStyle name="40% - Ênfase6 2 2 2 2" xfId="3219"/>
    <cellStyle name="40% - Ênfase6 2 2 3" xfId="1009"/>
    <cellStyle name="40% - Ênfase6 2 2 4" xfId="1246"/>
    <cellStyle name="40% - Ênfase6 2 2 5" xfId="1519"/>
    <cellStyle name="40% - Ênfase6 2 2 6" xfId="2077"/>
    <cellStyle name="40% - Ênfase6 2 2 7" xfId="3218"/>
    <cellStyle name="40% - Ênfase6 2 2_TRT1" xfId="2677"/>
    <cellStyle name="40% - Ênfase6 2 3" xfId="439"/>
    <cellStyle name="40% - Ênfase6 2 3 2" xfId="3220"/>
    <cellStyle name="40% - Ênfase6 2 4" xfId="1008"/>
    <cellStyle name="40% - Ênfase6 2 5" xfId="1245"/>
    <cellStyle name="40% - Ênfase6 2 6" xfId="1518"/>
    <cellStyle name="40% - Ênfase6 2 7" xfId="2076"/>
    <cellStyle name="40% - Ênfase6 2 8" xfId="3217"/>
    <cellStyle name="40% - Ênfase6 2_05_Impactos_Demais PLs_2013_Dados CNJ de jul-12" xfId="70"/>
    <cellStyle name="40% - Ênfase6 3" xfId="71"/>
    <cellStyle name="40% - Ênfase6 3 2" xfId="441"/>
    <cellStyle name="40% - Ênfase6 3 2 2" xfId="3222"/>
    <cellStyle name="40% - Ênfase6 3 3" xfId="1010"/>
    <cellStyle name="40% - Ênfase6 3 4" xfId="1247"/>
    <cellStyle name="40% - Ênfase6 3 5" xfId="1520"/>
    <cellStyle name="40% - Ênfase6 3 6" xfId="2078"/>
    <cellStyle name="40% - Ênfase6 3 7" xfId="3221"/>
    <cellStyle name="40% - Ênfase6 3_TRT1" xfId="2678"/>
    <cellStyle name="40% - Ênfase6 4" xfId="72"/>
    <cellStyle name="40% - Ênfase6 4 2" xfId="442"/>
    <cellStyle name="40% - Ênfase6 4 2 2" xfId="3224"/>
    <cellStyle name="40% - Ênfase6 4 3" xfId="1011"/>
    <cellStyle name="40% - Ênfase6 4 4" xfId="1248"/>
    <cellStyle name="40% - Ênfase6 4 5" xfId="1521"/>
    <cellStyle name="40% - Ênfase6 4 6" xfId="2079"/>
    <cellStyle name="40% - Ênfase6 4 7" xfId="3223"/>
    <cellStyle name="40% - Ênfase6 4_TRT1" xfId="2679"/>
    <cellStyle name="60% - Accent1" xfId="73"/>
    <cellStyle name="60% - Accent1 2" xfId="443"/>
    <cellStyle name="60% - Accent1 2 2" xfId="3286"/>
    <cellStyle name="60% - Accent1 3" xfId="1012"/>
    <cellStyle name="60% - Accent1 4" xfId="1522"/>
    <cellStyle name="60% - Accent1 5" xfId="2110"/>
    <cellStyle name="60% - Accent1 6" xfId="3285"/>
    <cellStyle name="60% - Accent1_TRT1" xfId="2680"/>
    <cellStyle name="60% - Accent2" xfId="74"/>
    <cellStyle name="60% - Accent2 2" xfId="444"/>
    <cellStyle name="60% - Accent2 2 2" xfId="3288"/>
    <cellStyle name="60% - Accent2 3" xfId="1013"/>
    <cellStyle name="60% - Accent2 4" xfId="1523"/>
    <cellStyle name="60% - Accent2 5" xfId="2111"/>
    <cellStyle name="60% - Accent2 6" xfId="3287"/>
    <cellStyle name="60% - Accent2_TRT1" xfId="2681"/>
    <cellStyle name="60% - Accent3" xfId="75"/>
    <cellStyle name="60% - Accent3 2" xfId="445"/>
    <cellStyle name="60% - Accent3 2 2" xfId="3290"/>
    <cellStyle name="60% - Accent3 3" xfId="1014"/>
    <cellStyle name="60% - Accent3 4" xfId="1524"/>
    <cellStyle name="60% - Accent3 5" xfId="2112"/>
    <cellStyle name="60% - Accent3 6" xfId="3289"/>
    <cellStyle name="60% - Accent3_TRT1" xfId="2682"/>
    <cellStyle name="60% - Accent4" xfId="76"/>
    <cellStyle name="60% - Accent4 2" xfId="446"/>
    <cellStyle name="60% - Accent4 2 2" xfId="3292"/>
    <cellStyle name="60% - Accent4 3" xfId="1015"/>
    <cellStyle name="60% - Accent4 4" xfId="1525"/>
    <cellStyle name="60% - Accent4 5" xfId="2113"/>
    <cellStyle name="60% - Accent4 6" xfId="3291"/>
    <cellStyle name="60% - Accent4_TRT1" xfId="2683"/>
    <cellStyle name="60% - Accent5" xfId="77"/>
    <cellStyle name="60% - Accent5 2" xfId="447"/>
    <cellStyle name="60% - Accent5 2 2" xfId="3294"/>
    <cellStyle name="60% - Accent5 3" xfId="1016"/>
    <cellStyle name="60% - Accent5 4" xfId="1526"/>
    <cellStyle name="60% - Accent5 5" xfId="2114"/>
    <cellStyle name="60% - Accent5 6" xfId="3293"/>
    <cellStyle name="60% - Accent5_TRT1" xfId="2684"/>
    <cellStyle name="60% - Accent6" xfId="78"/>
    <cellStyle name="60% - Accent6 2" xfId="448"/>
    <cellStyle name="60% - Accent6 2 2" xfId="3296"/>
    <cellStyle name="60% - Accent6 3" xfId="1017"/>
    <cellStyle name="60% - Accent6 4" xfId="1527"/>
    <cellStyle name="60% - Accent6 5" xfId="2115"/>
    <cellStyle name="60% - Accent6 6" xfId="3295"/>
    <cellStyle name="60% - Accent6_TRT1" xfId="2685"/>
    <cellStyle name="60% - Ênfase1 2" xfId="79"/>
    <cellStyle name="60% - Ênfase1 2 2" xfId="80"/>
    <cellStyle name="60% - Ênfase1 2 2 2" xfId="450"/>
    <cellStyle name="60% - Ênfase1 2 2 2 2" xfId="3239"/>
    <cellStyle name="60% - Ênfase1 2 2 3" xfId="1019"/>
    <cellStyle name="60% - Ênfase1 2 2 4" xfId="1529"/>
    <cellStyle name="60% - Ênfase1 2 2 5" xfId="2087"/>
    <cellStyle name="60% - Ênfase1 2 2 6" xfId="3238"/>
    <cellStyle name="60% - Ênfase1 2 2_TRT1" xfId="2686"/>
    <cellStyle name="60% - Ênfase1 2 3" xfId="449"/>
    <cellStyle name="60% - Ênfase1 2 3 2" xfId="3240"/>
    <cellStyle name="60% - Ênfase1 2 4" xfId="1018"/>
    <cellStyle name="60% - Ênfase1 2 5" xfId="1528"/>
    <cellStyle name="60% - Ênfase1 2 6" xfId="2086"/>
    <cellStyle name="60% - Ênfase1 2 7" xfId="3237"/>
    <cellStyle name="60% - Ênfase1 2_05_Impactos_Demais PLs_2013_Dados CNJ de jul-12" xfId="81"/>
    <cellStyle name="60% - Ênfase1 3" xfId="82"/>
    <cellStyle name="60% - Ênfase1 3 2" xfId="451"/>
    <cellStyle name="60% - Ênfase1 3 2 2" xfId="3242"/>
    <cellStyle name="60% - Ênfase1 3 3" xfId="1020"/>
    <cellStyle name="60% - Ênfase1 3 4" xfId="1530"/>
    <cellStyle name="60% - Ênfase1 3 5" xfId="2088"/>
    <cellStyle name="60% - Ênfase1 3 6" xfId="3241"/>
    <cellStyle name="60% - Ênfase1 3_TRT1" xfId="2687"/>
    <cellStyle name="60% - Ênfase1 4" xfId="83"/>
    <cellStyle name="60% - Ênfase1 4 2" xfId="452"/>
    <cellStyle name="60% - Ênfase1 4 2 2" xfId="3244"/>
    <cellStyle name="60% - Ênfase1 4 3" xfId="1021"/>
    <cellStyle name="60% - Ênfase1 4 4" xfId="1531"/>
    <cellStyle name="60% - Ênfase1 4 5" xfId="2089"/>
    <cellStyle name="60% - Ênfase1 4 6" xfId="3243"/>
    <cellStyle name="60% - Ênfase1 4_TRT1" xfId="2688"/>
    <cellStyle name="60% - Ênfase2 2" xfId="84"/>
    <cellStyle name="60% - Ênfase2 2 2" xfId="85"/>
    <cellStyle name="60% - Ênfase2 2 2 2" xfId="454"/>
    <cellStyle name="60% - Ênfase2 2 2 2 2" xfId="3247"/>
    <cellStyle name="60% - Ênfase2 2 2 3" xfId="1023"/>
    <cellStyle name="60% - Ênfase2 2 2 4" xfId="1533"/>
    <cellStyle name="60% - Ênfase2 2 2 5" xfId="2091"/>
    <cellStyle name="60% - Ênfase2 2 2 6" xfId="3246"/>
    <cellStyle name="60% - Ênfase2 2 2_TRT1" xfId="2689"/>
    <cellStyle name="60% - Ênfase2 2 3" xfId="453"/>
    <cellStyle name="60% - Ênfase2 2 3 2" xfId="3248"/>
    <cellStyle name="60% - Ênfase2 2 4" xfId="1022"/>
    <cellStyle name="60% - Ênfase2 2 5" xfId="1532"/>
    <cellStyle name="60% - Ênfase2 2 6" xfId="2090"/>
    <cellStyle name="60% - Ênfase2 2 7" xfId="3245"/>
    <cellStyle name="60% - Ênfase2 2_05_Impactos_Demais PLs_2013_Dados CNJ de jul-12" xfId="86"/>
    <cellStyle name="60% - Ênfase2 3" xfId="87"/>
    <cellStyle name="60% - Ênfase2 3 2" xfId="455"/>
    <cellStyle name="60% - Ênfase2 3 2 2" xfId="3250"/>
    <cellStyle name="60% - Ênfase2 3 3" xfId="1024"/>
    <cellStyle name="60% - Ênfase2 3 4" xfId="1534"/>
    <cellStyle name="60% - Ênfase2 3 5" xfId="2092"/>
    <cellStyle name="60% - Ênfase2 3 6" xfId="3249"/>
    <cellStyle name="60% - Ênfase2 3_TRT1" xfId="2690"/>
    <cellStyle name="60% - Ênfase2 4" xfId="88"/>
    <cellStyle name="60% - Ênfase2 4 2" xfId="456"/>
    <cellStyle name="60% - Ênfase2 4 2 2" xfId="3252"/>
    <cellStyle name="60% - Ênfase2 4 3" xfId="1025"/>
    <cellStyle name="60% - Ênfase2 4 4" xfId="1535"/>
    <cellStyle name="60% - Ênfase2 4 5" xfId="2093"/>
    <cellStyle name="60% - Ênfase2 4 6" xfId="3251"/>
    <cellStyle name="60% - Ênfase2 4_TRT1" xfId="2691"/>
    <cellStyle name="60% - Ênfase3 2" xfId="89"/>
    <cellStyle name="60% - Ênfase3 2 2" xfId="90"/>
    <cellStyle name="60% - Ênfase3 2 2 2" xfId="458"/>
    <cellStyle name="60% - Ênfase3 2 2 2 2" xfId="3255"/>
    <cellStyle name="60% - Ênfase3 2 2 3" xfId="1027"/>
    <cellStyle name="60% - Ênfase3 2 2 4" xfId="1537"/>
    <cellStyle name="60% - Ênfase3 2 2 5" xfId="2095"/>
    <cellStyle name="60% - Ênfase3 2 2 6" xfId="3254"/>
    <cellStyle name="60% - Ênfase3 2 2_TRT1" xfId="2692"/>
    <cellStyle name="60% - Ênfase3 2 3" xfId="457"/>
    <cellStyle name="60% - Ênfase3 2 3 2" xfId="3256"/>
    <cellStyle name="60% - Ênfase3 2 4" xfId="1026"/>
    <cellStyle name="60% - Ênfase3 2 5" xfId="1536"/>
    <cellStyle name="60% - Ênfase3 2 6" xfId="2094"/>
    <cellStyle name="60% - Ênfase3 2 7" xfId="3253"/>
    <cellStyle name="60% - Ênfase3 2_05_Impactos_Demais PLs_2013_Dados CNJ de jul-12" xfId="91"/>
    <cellStyle name="60% - Ênfase3 3" xfId="92"/>
    <cellStyle name="60% - Ênfase3 3 2" xfId="459"/>
    <cellStyle name="60% - Ênfase3 3 2 2" xfId="3258"/>
    <cellStyle name="60% - Ênfase3 3 3" xfId="1028"/>
    <cellStyle name="60% - Ênfase3 3 4" xfId="1538"/>
    <cellStyle name="60% - Ênfase3 3 5" xfId="2096"/>
    <cellStyle name="60% - Ênfase3 3 6" xfId="3257"/>
    <cellStyle name="60% - Ênfase3 3_TRT1" xfId="2693"/>
    <cellStyle name="60% - Ênfase3 4" xfId="93"/>
    <cellStyle name="60% - Ênfase3 4 2" xfId="460"/>
    <cellStyle name="60% - Ênfase3 4 2 2" xfId="3260"/>
    <cellStyle name="60% - Ênfase3 4 3" xfId="1029"/>
    <cellStyle name="60% - Ênfase3 4 4" xfId="1539"/>
    <cellStyle name="60% - Ênfase3 4 5" xfId="2097"/>
    <cellStyle name="60% - Ênfase3 4 6" xfId="3259"/>
    <cellStyle name="60% - Ênfase3 4_TRT1" xfId="2694"/>
    <cellStyle name="60% - Ênfase4 2" xfId="94"/>
    <cellStyle name="60% - Ênfase4 2 2" xfId="95"/>
    <cellStyle name="60% - Ênfase4 2 2 2" xfId="462"/>
    <cellStyle name="60% - Ênfase4 2 2 2 2" xfId="3263"/>
    <cellStyle name="60% - Ênfase4 2 2 3" xfId="1031"/>
    <cellStyle name="60% - Ênfase4 2 2 4" xfId="1541"/>
    <cellStyle name="60% - Ênfase4 2 2 5" xfId="2099"/>
    <cellStyle name="60% - Ênfase4 2 2 6" xfId="3262"/>
    <cellStyle name="60% - Ênfase4 2 2_TRT1" xfId="2695"/>
    <cellStyle name="60% - Ênfase4 2 3" xfId="461"/>
    <cellStyle name="60% - Ênfase4 2 3 2" xfId="3264"/>
    <cellStyle name="60% - Ênfase4 2 4" xfId="1030"/>
    <cellStyle name="60% - Ênfase4 2 5" xfId="1540"/>
    <cellStyle name="60% - Ênfase4 2 6" xfId="2098"/>
    <cellStyle name="60% - Ênfase4 2 7" xfId="3261"/>
    <cellStyle name="60% - Ênfase4 2_05_Impactos_Demais PLs_2013_Dados CNJ de jul-12" xfId="96"/>
    <cellStyle name="60% - Ênfase4 3" xfId="97"/>
    <cellStyle name="60% - Ênfase4 3 2" xfId="463"/>
    <cellStyle name="60% - Ênfase4 3 2 2" xfId="3266"/>
    <cellStyle name="60% - Ênfase4 3 3" xfId="1032"/>
    <cellStyle name="60% - Ênfase4 3 4" xfId="1542"/>
    <cellStyle name="60% - Ênfase4 3 5" xfId="2100"/>
    <cellStyle name="60% - Ênfase4 3 6" xfId="3265"/>
    <cellStyle name="60% - Ênfase4 3_TRT1" xfId="2696"/>
    <cellStyle name="60% - Ênfase4 4" xfId="98"/>
    <cellStyle name="60% - Ênfase4 4 2" xfId="464"/>
    <cellStyle name="60% - Ênfase4 4 2 2" xfId="3268"/>
    <cellStyle name="60% - Ênfase4 4 3" xfId="1033"/>
    <cellStyle name="60% - Ênfase4 4 4" xfId="1543"/>
    <cellStyle name="60% - Ênfase4 4 5" xfId="2101"/>
    <cellStyle name="60% - Ênfase4 4 6" xfId="3267"/>
    <cellStyle name="60% - Ênfase4 4_TRT1" xfId="2697"/>
    <cellStyle name="60% - Ênfase5 2" xfId="99"/>
    <cellStyle name="60% - Ênfase5 2 2" xfId="100"/>
    <cellStyle name="60% - Ênfase5 2 2 2" xfId="466"/>
    <cellStyle name="60% - Ênfase5 2 2 2 2" xfId="3271"/>
    <cellStyle name="60% - Ênfase5 2 2 3" xfId="1035"/>
    <cellStyle name="60% - Ênfase5 2 2 4" xfId="1545"/>
    <cellStyle name="60% - Ênfase5 2 2 5" xfId="2103"/>
    <cellStyle name="60% - Ênfase5 2 2 6" xfId="3270"/>
    <cellStyle name="60% - Ênfase5 2 2_TRT1" xfId="2698"/>
    <cellStyle name="60% - Ênfase5 2 3" xfId="465"/>
    <cellStyle name="60% - Ênfase5 2 3 2" xfId="3272"/>
    <cellStyle name="60% - Ênfase5 2 4" xfId="1034"/>
    <cellStyle name="60% - Ênfase5 2 5" xfId="1544"/>
    <cellStyle name="60% - Ênfase5 2 6" xfId="2102"/>
    <cellStyle name="60% - Ênfase5 2 7" xfId="3269"/>
    <cellStyle name="60% - Ênfase5 2_05_Impactos_Demais PLs_2013_Dados CNJ de jul-12" xfId="101"/>
    <cellStyle name="60% - Ênfase5 3" xfId="102"/>
    <cellStyle name="60% - Ênfase5 3 2" xfId="467"/>
    <cellStyle name="60% - Ênfase5 3 2 2" xfId="3274"/>
    <cellStyle name="60% - Ênfase5 3 3" xfId="1036"/>
    <cellStyle name="60% - Ênfase5 3 4" xfId="1546"/>
    <cellStyle name="60% - Ênfase5 3 5" xfId="2104"/>
    <cellStyle name="60% - Ênfase5 3 6" xfId="3273"/>
    <cellStyle name="60% - Ênfase5 3_TRT1" xfId="2699"/>
    <cellStyle name="60% - Ênfase5 4" xfId="103"/>
    <cellStyle name="60% - Ênfase5 4 2" xfId="468"/>
    <cellStyle name="60% - Ênfase5 4 2 2" xfId="3276"/>
    <cellStyle name="60% - Ênfase5 4 3" xfId="1037"/>
    <cellStyle name="60% - Ênfase5 4 4" xfId="1547"/>
    <cellStyle name="60% - Ênfase5 4 5" xfId="2105"/>
    <cellStyle name="60% - Ênfase5 4 6" xfId="3275"/>
    <cellStyle name="60% - Ênfase5 4_TRT1" xfId="2700"/>
    <cellStyle name="60% - Ênfase6 2" xfId="104"/>
    <cellStyle name="60% - Ênfase6 2 2" xfId="105"/>
    <cellStyle name="60% - Ênfase6 2 2 2" xfId="470"/>
    <cellStyle name="60% - Ênfase6 2 2 2 2" xfId="3279"/>
    <cellStyle name="60% - Ênfase6 2 2 3" xfId="1039"/>
    <cellStyle name="60% - Ênfase6 2 2 4" xfId="1549"/>
    <cellStyle name="60% - Ênfase6 2 2 5" xfId="2107"/>
    <cellStyle name="60% - Ênfase6 2 2 6" xfId="3278"/>
    <cellStyle name="60% - Ênfase6 2 2_TRT1" xfId="2701"/>
    <cellStyle name="60% - Ênfase6 2 3" xfId="469"/>
    <cellStyle name="60% - Ênfase6 2 3 2" xfId="3280"/>
    <cellStyle name="60% - Ênfase6 2 4" xfId="1038"/>
    <cellStyle name="60% - Ênfase6 2 5" xfId="1548"/>
    <cellStyle name="60% - Ênfase6 2 6" xfId="2106"/>
    <cellStyle name="60% - Ênfase6 2 7" xfId="3277"/>
    <cellStyle name="60% - Ênfase6 2_05_Impactos_Demais PLs_2013_Dados CNJ de jul-12" xfId="106"/>
    <cellStyle name="60% - Ênfase6 3" xfId="107"/>
    <cellStyle name="60% - Ênfase6 3 2" xfId="471"/>
    <cellStyle name="60% - Ênfase6 3 2 2" xfId="3282"/>
    <cellStyle name="60% - Ênfase6 3 3" xfId="1040"/>
    <cellStyle name="60% - Ênfase6 3 4" xfId="1550"/>
    <cellStyle name="60% - Ênfase6 3 5" xfId="2108"/>
    <cellStyle name="60% - Ênfase6 3 6" xfId="3281"/>
    <cellStyle name="60% - Ênfase6 3_TRT1" xfId="2702"/>
    <cellStyle name="60% - Ênfase6 4" xfId="108"/>
    <cellStyle name="60% - Ênfase6 4 2" xfId="472"/>
    <cellStyle name="60% - Ênfase6 4 2 2" xfId="3284"/>
    <cellStyle name="60% - Ênfase6 4 3" xfId="1041"/>
    <cellStyle name="60% - Ênfase6 4 4" xfId="1551"/>
    <cellStyle name="60% - Ênfase6 4 5" xfId="2109"/>
    <cellStyle name="60% - Ênfase6 4 6" xfId="3283"/>
    <cellStyle name="60% - Ênfase6 4_TRT1" xfId="2703"/>
    <cellStyle name="Accent" xfId="1945"/>
    <cellStyle name="Accent 1" xfId="1946"/>
    <cellStyle name="Accent 1 2" xfId="3775"/>
    <cellStyle name="Accent 2" xfId="1947"/>
    <cellStyle name="Accent 2 2" xfId="3776"/>
    <cellStyle name="Accent 3" xfId="1948"/>
    <cellStyle name="Accent 3 2" xfId="3777"/>
    <cellStyle name="Accent 4" xfId="3774"/>
    <cellStyle name="Accent_TRT15" xfId="2879"/>
    <cellStyle name="Accent1" xfId="109"/>
    <cellStyle name="Accent1 2" xfId="473"/>
    <cellStyle name="Accent1 2 2" xfId="3298"/>
    <cellStyle name="Accent1 3" xfId="1042"/>
    <cellStyle name="Accent1 4" xfId="1552"/>
    <cellStyle name="Accent1 5" xfId="2116"/>
    <cellStyle name="Accent1 6" xfId="3297"/>
    <cellStyle name="Accent1_TRT1" xfId="2704"/>
    <cellStyle name="Accent2" xfId="110"/>
    <cellStyle name="Accent2 2" xfId="474"/>
    <cellStyle name="Accent2 2 2" xfId="3300"/>
    <cellStyle name="Accent2 3" xfId="1043"/>
    <cellStyle name="Accent2 4" xfId="1553"/>
    <cellStyle name="Accent2 5" xfId="2117"/>
    <cellStyle name="Accent2 6" xfId="3299"/>
    <cellStyle name="Accent2_TRT1" xfId="2705"/>
    <cellStyle name="Accent3" xfId="111"/>
    <cellStyle name="Accent3 2" xfId="475"/>
    <cellStyle name="Accent3 2 2" xfId="3302"/>
    <cellStyle name="Accent3 3" xfId="1044"/>
    <cellStyle name="Accent3 4" xfId="1554"/>
    <cellStyle name="Accent3 5" xfId="2118"/>
    <cellStyle name="Accent3 6" xfId="3301"/>
    <cellStyle name="Accent3_TRT1" xfId="2706"/>
    <cellStyle name="Accent4" xfId="112"/>
    <cellStyle name="Accent4 2" xfId="476"/>
    <cellStyle name="Accent4 2 2" xfId="3304"/>
    <cellStyle name="Accent4 3" xfId="1045"/>
    <cellStyle name="Accent4 4" xfId="1555"/>
    <cellStyle name="Accent4 5" xfId="2119"/>
    <cellStyle name="Accent4 6" xfId="3303"/>
    <cellStyle name="Accent4_TRT1" xfId="2707"/>
    <cellStyle name="Accent5" xfId="113"/>
    <cellStyle name="Accent5 2" xfId="477"/>
    <cellStyle name="Accent5 2 2" xfId="3306"/>
    <cellStyle name="Accent5 3" xfId="1046"/>
    <cellStyle name="Accent5 4" xfId="1556"/>
    <cellStyle name="Accent5 5" xfId="2120"/>
    <cellStyle name="Accent5 6" xfId="3305"/>
    <cellStyle name="Accent5_TRT1" xfId="2708"/>
    <cellStyle name="Accent6" xfId="114"/>
    <cellStyle name="Accent6 2" xfId="478"/>
    <cellStyle name="Accent6 2 2" xfId="3308"/>
    <cellStyle name="Accent6 3" xfId="1047"/>
    <cellStyle name="Accent6 4" xfId="1557"/>
    <cellStyle name="Accent6 5" xfId="2121"/>
    <cellStyle name="Accent6 6" xfId="3307"/>
    <cellStyle name="Accent6_TRT1" xfId="2709"/>
    <cellStyle name="b0let" xfId="115"/>
    <cellStyle name="b0let 2" xfId="479"/>
    <cellStyle name="b0let 2 2" xfId="3310"/>
    <cellStyle name="b0let 3" xfId="765"/>
    <cellStyle name="b0let 4" xfId="1250"/>
    <cellStyle name="b0let 5" xfId="1558"/>
    <cellStyle name="b0let 6" xfId="2122"/>
    <cellStyle name="b0let 7" xfId="3309"/>
    <cellStyle name="b0let_TRT1" xfId="2710"/>
    <cellStyle name="Bad" xfId="116"/>
    <cellStyle name="Bad 1" xfId="1048"/>
    <cellStyle name="Bad 1 2" xfId="1559"/>
    <cellStyle name="Bad 1 2 2" xfId="3312"/>
    <cellStyle name="Bad 1 3" xfId="2906"/>
    <cellStyle name="Bad 1 4" xfId="3311"/>
    <cellStyle name="Bad 1_TRT1" xfId="2711"/>
    <cellStyle name="Bad 2" xfId="480"/>
    <cellStyle name="Bad 3" xfId="1949"/>
    <cellStyle name="Bad 4" xfId="2123"/>
    <cellStyle name="Bad 5" xfId="3831"/>
    <cellStyle name="Bad_TRT15" xfId="2880"/>
    <cellStyle name="Bol-Data" xfId="117"/>
    <cellStyle name="Bol-Data 2" xfId="481"/>
    <cellStyle name="Bol-Data 2 2" xfId="3314"/>
    <cellStyle name="Bol-Data 3" xfId="766"/>
    <cellStyle name="Bol-Data 4" xfId="1251"/>
    <cellStyle name="Bol-Data 5" xfId="2124"/>
    <cellStyle name="Bol-Data 6" xfId="3313"/>
    <cellStyle name="Bol-Data_TRT14" xfId="2587"/>
    <cellStyle name="bolet" xfId="118"/>
    <cellStyle name="bolet 2" xfId="482"/>
    <cellStyle name="bolet 2 2" xfId="3316"/>
    <cellStyle name="bolet 3" xfId="767"/>
    <cellStyle name="bolet 4" xfId="1252"/>
    <cellStyle name="bolet 5" xfId="2125"/>
    <cellStyle name="bolet 6" xfId="3315"/>
    <cellStyle name="bolet_TRT14" xfId="2588"/>
    <cellStyle name="Boletim" xfId="119"/>
    <cellStyle name="Boletim 2" xfId="483"/>
    <cellStyle name="Boletim 2 2" xfId="3318"/>
    <cellStyle name="Boletim 3" xfId="768"/>
    <cellStyle name="Boletim 4" xfId="1253"/>
    <cellStyle name="Boletim 5" xfId="2126"/>
    <cellStyle name="Boletim 6" xfId="3317"/>
    <cellStyle name="Boletim_TRT14" xfId="2589"/>
    <cellStyle name="Bom 2" xfId="120"/>
    <cellStyle name="Bom 2 2" xfId="121"/>
    <cellStyle name="Bom 2 2 2" xfId="485"/>
    <cellStyle name="Bom 2 2 2 2" xfId="3321"/>
    <cellStyle name="Bom 2 2 3" xfId="1050"/>
    <cellStyle name="Bom 2 2 4" xfId="1561"/>
    <cellStyle name="Bom 2 2 5" xfId="2128"/>
    <cellStyle name="Bom 2 2 6" xfId="3320"/>
    <cellStyle name="Bom 2 2_TRT1" xfId="2712"/>
    <cellStyle name="Bom 2 3" xfId="484"/>
    <cellStyle name="Bom 2 3 2" xfId="3322"/>
    <cellStyle name="Bom 2 4" xfId="1049"/>
    <cellStyle name="Bom 2 5" xfId="1560"/>
    <cellStyle name="Bom 2 6" xfId="2127"/>
    <cellStyle name="Bom 2 7" xfId="3319"/>
    <cellStyle name="Bom 2_05_Impactos_Demais PLs_2013_Dados CNJ de jul-12" xfId="122"/>
    <cellStyle name="Bom 3" xfId="123"/>
    <cellStyle name="Bom 3 2" xfId="486"/>
    <cellStyle name="Bom 3 2 2" xfId="3324"/>
    <cellStyle name="Bom 3 3" xfId="1051"/>
    <cellStyle name="Bom 3 4" xfId="1562"/>
    <cellStyle name="Bom 3 5" xfId="2129"/>
    <cellStyle name="Bom 3 6" xfId="3323"/>
    <cellStyle name="Bom 3_TRT1" xfId="2713"/>
    <cellStyle name="Bom 4" xfId="124"/>
    <cellStyle name="Bom 4 2" xfId="487"/>
    <cellStyle name="Bom 4 2 2" xfId="3326"/>
    <cellStyle name="Bom 4 3" xfId="1052"/>
    <cellStyle name="Bom 4 4" xfId="1563"/>
    <cellStyle name="Bom 4 5" xfId="2130"/>
    <cellStyle name="Bom 4 6" xfId="3325"/>
    <cellStyle name="Bom 4_TRT1" xfId="2714"/>
    <cellStyle name="Cabe‡alho 1" xfId="125"/>
    <cellStyle name="Cabe‡alho 1 2" xfId="488"/>
    <cellStyle name="Cabe‡alho 1 2 2" xfId="3353"/>
    <cellStyle name="Cabe‡alho 1 3" xfId="769"/>
    <cellStyle name="Cabe‡alho 1 4" xfId="1254"/>
    <cellStyle name="Cabe‡alho 1 5" xfId="1566"/>
    <cellStyle name="Cabe‡alho 1 6" xfId="2145"/>
    <cellStyle name="Cabe‡alho 1_TRT1" xfId="2715"/>
    <cellStyle name="Cabe‡alho 2" xfId="126"/>
    <cellStyle name="Cabe‡alho 2 2" xfId="489"/>
    <cellStyle name="Cabe‡alho 2 2 2" xfId="3354"/>
    <cellStyle name="Cabe‡alho 2 3" xfId="770"/>
    <cellStyle name="Cabe‡alho 2 4" xfId="1255"/>
    <cellStyle name="Cabe‡alho 2 5" xfId="1567"/>
    <cellStyle name="Cabe‡alho 2 6" xfId="2146"/>
    <cellStyle name="Cabe‡alho 2_TRT1" xfId="2716"/>
    <cellStyle name="Cabeçalho 1" xfId="127"/>
    <cellStyle name="Cabeçalho 1 2" xfId="490"/>
    <cellStyle name="Cabeçalho 1 2 2" xfId="3351"/>
    <cellStyle name="Cabeçalho 1 3" xfId="771"/>
    <cellStyle name="Cabeçalho 1 4" xfId="1256"/>
    <cellStyle name="Cabeçalho 1 5" xfId="1564"/>
    <cellStyle name="Cabeçalho 1 6" xfId="2143"/>
    <cellStyle name="Cabeçalho 1_TRT1" xfId="2717"/>
    <cellStyle name="Cabeçalho 2" xfId="128"/>
    <cellStyle name="Cabeçalho 2 2" xfId="491"/>
    <cellStyle name="Cabeçalho 2 2 2" xfId="3352"/>
    <cellStyle name="Cabeçalho 2 3" xfId="772"/>
    <cellStyle name="Cabeçalho 2 4" xfId="1257"/>
    <cellStyle name="Cabeçalho 2 5" xfId="1565"/>
    <cellStyle name="Cabeçalho 2 6" xfId="2144"/>
    <cellStyle name="Cabeçalho 2_TRT1" xfId="2718"/>
    <cellStyle name="Calculation" xfId="129"/>
    <cellStyle name="Calculation 10" xfId="1568"/>
    <cellStyle name="Calculation 11" xfId="1761"/>
    <cellStyle name="Calculation 12" xfId="1780"/>
    <cellStyle name="Calculation 13" xfId="1874"/>
    <cellStyle name="Calculation 14" xfId="1910"/>
    <cellStyle name="Calculation 15" xfId="1995"/>
    <cellStyle name="Calculation 16" xfId="2147"/>
    <cellStyle name="Calculation 17" xfId="2358"/>
    <cellStyle name="Calculation 18" xfId="2391"/>
    <cellStyle name="Calculation 19" xfId="2525"/>
    <cellStyle name="Calculation 2" xfId="492"/>
    <cellStyle name="Calculation 2 2" xfId="2396"/>
    <cellStyle name="Calculation 2 3" xfId="2475"/>
    <cellStyle name="Calculation 2 4" xfId="2910"/>
    <cellStyle name="Calculation 2 5" xfId="3356"/>
    <cellStyle name="Calculation 2_TRT3" xfId="2606"/>
    <cellStyle name="Calculation 20" xfId="2562"/>
    <cellStyle name="Calculation 21" xfId="2921"/>
    <cellStyle name="Calculation 22" xfId="2938"/>
    <cellStyle name="Calculation 23" xfId="3355"/>
    <cellStyle name="Calculation 3" xfId="756"/>
    <cellStyle name="Calculation 3 2" xfId="2909"/>
    <cellStyle name="Calculation 4" xfId="927"/>
    <cellStyle name="Calculation 5" xfId="1053"/>
    <cellStyle name="Calculation 6" xfId="1360"/>
    <cellStyle name="Calculation 7" xfId="1425"/>
    <cellStyle name="Calculation 8" xfId="1401"/>
    <cellStyle name="Calculation 9" xfId="1429"/>
    <cellStyle name="Calculation_TRT1" xfId="2719"/>
    <cellStyle name="Cálculo 2" xfId="130"/>
    <cellStyle name="Cálculo 2 10" xfId="1428"/>
    <cellStyle name="Cálculo 2 11" xfId="1573"/>
    <cellStyle name="Cálculo 2 12" xfId="1762"/>
    <cellStyle name="Cálculo 2 13" xfId="1779"/>
    <cellStyle name="Cálculo 2 14" xfId="1873"/>
    <cellStyle name="Cálculo 2 15" xfId="1909"/>
    <cellStyle name="Cálculo 2 16" xfId="1994"/>
    <cellStyle name="Cálculo 2 17" xfId="2131"/>
    <cellStyle name="Cálculo 2 18" xfId="2357"/>
    <cellStyle name="Cálculo 2 19" xfId="2390"/>
    <cellStyle name="Cálculo 2 2" xfId="131"/>
    <cellStyle name="Cálculo 2 2 10" xfId="1574"/>
    <cellStyle name="Cálculo 2 2 11" xfId="1763"/>
    <cellStyle name="Cálculo 2 2 12" xfId="1778"/>
    <cellStyle name="Cálculo 2 2 13" xfId="1872"/>
    <cellStyle name="Cálculo 2 2 14" xfId="1908"/>
    <cellStyle name="Cálculo 2 2 15" xfId="1993"/>
    <cellStyle name="Cálculo 2 2 16" xfId="2132"/>
    <cellStyle name="Cálculo 2 2 17" xfId="2356"/>
    <cellStyle name="Cálculo 2 2 18" xfId="2389"/>
    <cellStyle name="Cálculo 2 2 19" xfId="2523"/>
    <cellStyle name="Cálculo 2 2 2" xfId="494"/>
    <cellStyle name="Cálculo 2 2 2 2" xfId="2398"/>
    <cellStyle name="Cálculo 2 2 2 3" xfId="2477"/>
    <cellStyle name="Cálculo 2 2 2 4" xfId="2911"/>
    <cellStyle name="Cálculo 2 2 2 5" xfId="3329"/>
    <cellStyle name="Cálculo 2 2 2_TRT3" xfId="2607"/>
    <cellStyle name="Cálculo 2 2 20" xfId="2565"/>
    <cellStyle name="Cálculo 2 2 21" xfId="2924"/>
    <cellStyle name="Cálculo 2 2 22" xfId="2935"/>
    <cellStyle name="Cálculo 2 2 23" xfId="3328"/>
    <cellStyle name="Cálculo 2 2 3" xfId="754"/>
    <cellStyle name="Cálculo 2 2 3 2" xfId="2912"/>
    <cellStyle name="Cálculo 2 2 4" xfId="925"/>
    <cellStyle name="Cálculo 2 2 5" xfId="1058"/>
    <cellStyle name="Cálculo 2 2 6" xfId="1358"/>
    <cellStyle name="Cálculo 2 2 7" xfId="1423"/>
    <cellStyle name="Cálculo 2 2 8" xfId="1442"/>
    <cellStyle name="Cálculo 2 2 9" xfId="1445"/>
    <cellStyle name="Cálculo 2 2_TRT1" xfId="2720"/>
    <cellStyle name="Cálculo 2 20" xfId="2524"/>
    <cellStyle name="Cálculo 2 21" xfId="2564"/>
    <cellStyle name="Cálculo 2 22" xfId="2923"/>
    <cellStyle name="Cálculo 2 23" xfId="2936"/>
    <cellStyle name="Cálculo 2 24" xfId="3327"/>
    <cellStyle name="Cálculo 2 3" xfId="493"/>
    <cellStyle name="Cálculo 2 3 2" xfId="2397"/>
    <cellStyle name="Cálculo 2 3 3" xfId="2476"/>
    <cellStyle name="Cálculo 2 3 4" xfId="2913"/>
    <cellStyle name="Cálculo 2 3 5" xfId="3330"/>
    <cellStyle name="Cálculo 2 3_TRT3" xfId="2608"/>
    <cellStyle name="Cálculo 2 4" xfId="755"/>
    <cellStyle name="Cálculo 2 4 2" xfId="2914"/>
    <cellStyle name="Cálculo 2 5" xfId="926"/>
    <cellStyle name="Cálculo 2 6" xfId="1057"/>
    <cellStyle name="Cálculo 2 7" xfId="1359"/>
    <cellStyle name="Cálculo 2 8" xfId="1424"/>
    <cellStyle name="Cálculo 2 9" xfId="1402"/>
    <cellStyle name="Cálculo 2_05_Impactos_Demais PLs_2013_Dados CNJ de jul-12" xfId="132"/>
    <cellStyle name="Cálculo 3" xfId="133"/>
    <cellStyle name="Cálculo 3 10" xfId="1575"/>
    <cellStyle name="Cálculo 3 11" xfId="1764"/>
    <cellStyle name="Cálculo 3 12" xfId="1777"/>
    <cellStyle name="Cálculo 3 13" xfId="1871"/>
    <cellStyle name="Cálculo 3 14" xfId="1907"/>
    <cellStyle name="Cálculo 3 15" xfId="1992"/>
    <cellStyle name="Cálculo 3 16" xfId="2133"/>
    <cellStyle name="Cálculo 3 17" xfId="2355"/>
    <cellStyle name="Cálculo 3 18" xfId="2388"/>
    <cellStyle name="Cálculo 3 19" xfId="2522"/>
    <cellStyle name="Cálculo 3 2" xfId="495"/>
    <cellStyle name="Cálculo 3 2 2" xfId="2399"/>
    <cellStyle name="Cálculo 3 2 3" xfId="2478"/>
    <cellStyle name="Cálculo 3 2 4" xfId="2916"/>
    <cellStyle name="Cálculo 3 2 5" xfId="3332"/>
    <cellStyle name="Cálculo 3 2_TRT3" xfId="2609"/>
    <cellStyle name="Cálculo 3 20" xfId="2566"/>
    <cellStyle name="Cálculo 3 21" xfId="2925"/>
    <cellStyle name="Cálculo 3 22" xfId="2934"/>
    <cellStyle name="Cálculo 3 23" xfId="3331"/>
    <cellStyle name="Cálculo 3 3" xfId="753"/>
    <cellStyle name="Cálculo 3 3 2" xfId="2917"/>
    <cellStyle name="Cálculo 3 4" xfId="924"/>
    <cellStyle name="Cálculo 3 5" xfId="1059"/>
    <cellStyle name="Cálculo 3 6" xfId="1357"/>
    <cellStyle name="Cálculo 3 7" xfId="1422"/>
    <cellStyle name="Cálculo 3 8" xfId="1403"/>
    <cellStyle name="Cálculo 3 9" xfId="1427"/>
    <cellStyle name="Cálculo 3_TRT1" xfId="2721"/>
    <cellStyle name="Cálculo 4" xfId="134"/>
    <cellStyle name="Cálculo 4 10" xfId="1576"/>
    <cellStyle name="Cálculo 4 11" xfId="1765"/>
    <cellStyle name="Cálculo 4 12" xfId="1776"/>
    <cellStyle name="Cálculo 4 13" xfId="1870"/>
    <cellStyle name="Cálculo 4 14" xfId="1906"/>
    <cellStyle name="Cálculo 4 15" xfId="1991"/>
    <cellStyle name="Cálculo 4 16" xfId="2134"/>
    <cellStyle name="Cálculo 4 17" xfId="2354"/>
    <cellStyle name="Cálculo 4 18" xfId="2387"/>
    <cellStyle name="Cálculo 4 19" xfId="2521"/>
    <cellStyle name="Cálculo 4 2" xfId="496"/>
    <cellStyle name="Cálculo 4 2 2" xfId="2400"/>
    <cellStyle name="Cálculo 4 2 3" xfId="2479"/>
    <cellStyle name="Cálculo 4 2 4" xfId="2918"/>
    <cellStyle name="Cálculo 4 2 5" xfId="3334"/>
    <cellStyle name="Cálculo 4 2_TRT3" xfId="2610"/>
    <cellStyle name="Cálculo 4 20" xfId="2567"/>
    <cellStyle name="Cálculo 4 21" xfId="2926"/>
    <cellStyle name="Cálculo 4 22" xfId="2933"/>
    <cellStyle name="Cálculo 4 23" xfId="3333"/>
    <cellStyle name="Cálculo 4 3" xfId="752"/>
    <cellStyle name="Cálculo 4 3 2" xfId="2919"/>
    <cellStyle name="Cálculo 4 4" xfId="923"/>
    <cellStyle name="Cálculo 4 5" xfId="1060"/>
    <cellStyle name="Cálculo 4 6" xfId="1356"/>
    <cellStyle name="Cálculo 4 7" xfId="1421"/>
    <cellStyle name="Cálculo 4 8" xfId="1404"/>
    <cellStyle name="Cálculo 4 9" xfId="1426"/>
    <cellStyle name="Cálculo 4_TRT1" xfId="2722"/>
    <cellStyle name="Capítulo" xfId="135"/>
    <cellStyle name="Capítulo 2" xfId="497"/>
    <cellStyle name="Capítulo 2 2" xfId="3357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2" xfId="137"/>
    <cellStyle name="Célula de Verificação 2 2 2" xfId="499"/>
    <cellStyle name="Célula de Verificação 2 2 2 2" xfId="3337"/>
    <cellStyle name="Célula de Verificação 2 2 3" xfId="775"/>
    <cellStyle name="Célula de Verificação 2 2 4" xfId="1062"/>
    <cellStyle name="Célula de Verificação 2 2 5" xfId="1260"/>
    <cellStyle name="Célula de Verificação 2 2 6" xfId="1578"/>
    <cellStyle name="Célula de Verificação 2 2 7" xfId="2136"/>
    <cellStyle name="Célula de Verificação 2 2 8" xfId="3336"/>
    <cellStyle name="Célula de Verificação 2 2_TRT1" xfId="2723"/>
    <cellStyle name="Célula de Verificação 2 3" xfId="498"/>
    <cellStyle name="Célula de Verificação 2 3 2" xfId="3338"/>
    <cellStyle name="Célula de Verificação 2 4" xfId="774"/>
    <cellStyle name="Célula de Verificação 2 5" xfId="1061"/>
    <cellStyle name="Célula de Verificação 2 6" xfId="1259"/>
    <cellStyle name="Célula de Verificação 2 7" xfId="1577"/>
    <cellStyle name="Célula de Verificação 2 8" xfId="2135"/>
    <cellStyle name="Célula de Verificação 2 9" xfId="3335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2 2" xfId="3340"/>
    <cellStyle name="Célula de Verificação 3 3" xfId="776"/>
    <cellStyle name="Célula de Verificação 3 4" xfId="1063"/>
    <cellStyle name="Célula de Verificação 3 5" xfId="1261"/>
    <cellStyle name="Célula de Verificação 3 6" xfId="1579"/>
    <cellStyle name="Célula de Verificação 3 7" xfId="2137"/>
    <cellStyle name="Célula de Verificação 3 8" xfId="3339"/>
    <cellStyle name="Célula de Verificação 3_TRT1" xfId="2724"/>
    <cellStyle name="Célula de Verificação 4" xfId="140"/>
    <cellStyle name="Célula de Verificação 4 2" xfId="501"/>
    <cellStyle name="Célula de Verificação 4 2 2" xfId="3342"/>
    <cellStyle name="Célula de Verificação 4 3" xfId="777"/>
    <cellStyle name="Célula de Verificação 4 4" xfId="1064"/>
    <cellStyle name="Célula de Verificação 4 5" xfId="1262"/>
    <cellStyle name="Célula de Verificação 4 6" xfId="1580"/>
    <cellStyle name="Célula de Verificação 4 7" xfId="2138"/>
    <cellStyle name="Célula de Verificação 4 8" xfId="3341"/>
    <cellStyle name="Célula de Verificação 4_TRT1" xfId="2725"/>
    <cellStyle name="Célula Vinculada 2" xfId="141"/>
    <cellStyle name="Célula Vinculada 2 2" xfId="142"/>
    <cellStyle name="Célula Vinculada 2 2 2" xfId="503"/>
    <cellStyle name="Célula Vinculada 2 2 2 2" xfId="3345"/>
    <cellStyle name="Célula Vinculada 2 2 3" xfId="779"/>
    <cellStyle name="Célula Vinculada 2 2 4" xfId="1066"/>
    <cellStyle name="Célula Vinculada 2 2 5" xfId="1582"/>
    <cellStyle name="Célula Vinculada 2 2 6" xfId="2140"/>
    <cellStyle name="Célula Vinculada 2 2 7" xfId="3344"/>
    <cellStyle name="Célula Vinculada 2 2_TRT1" xfId="2726"/>
    <cellStyle name="Célula Vinculada 2 3" xfId="502"/>
    <cellStyle name="Célula Vinculada 2 3 2" xfId="3346"/>
    <cellStyle name="Célula Vinculada 2 4" xfId="778"/>
    <cellStyle name="Célula Vinculada 2 5" xfId="1065"/>
    <cellStyle name="Célula Vinculada 2 6" xfId="1581"/>
    <cellStyle name="Célula Vinculada 2 7" xfId="2139"/>
    <cellStyle name="Célula Vinculada 2 8" xfId="3343"/>
    <cellStyle name="Célula Vinculada 2_05_Impactos_Demais PLs_2013_Dados CNJ de jul-12" xfId="143"/>
    <cellStyle name="Célula Vinculada 3" xfId="144"/>
    <cellStyle name="Célula Vinculada 3 2" xfId="504"/>
    <cellStyle name="Célula Vinculada 3 2 2" xfId="3348"/>
    <cellStyle name="Célula Vinculada 3 3" xfId="780"/>
    <cellStyle name="Célula Vinculada 3 4" xfId="1067"/>
    <cellStyle name="Célula Vinculada 3 5" xfId="1583"/>
    <cellStyle name="Célula Vinculada 3 6" xfId="2141"/>
    <cellStyle name="Célula Vinculada 3 7" xfId="3347"/>
    <cellStyle name="Célula Vinculada 3_TRT1" xfId="2727"/>
    <cellStyle name="Célula Vinculada 4" xfId="145"/>
    <cellStyle name="Célula Vinculada 4 2" xfId="505"/>
    <cellStyle name="Célula Vinculada 4 2 2" xfId="3350"/>
    <cellStyle name="Célula Vinculada 4 3" xfId="781"/>
    <cellStyle name="Célula Vinculada 4 4" xfId="1068"/>
    <cellStyle name="Célula Vinculada 4 5" xfId="1584"/>
    <cellStyle name="Célula Vinculada 4 6" xfId="2142"/>
    <cellStyle name="Célula Vinculada 4 7" xfId="3349"/>
    <cellStyle name="Célula Vinculada 4_TRT1" xfId="2728"/>
    <cellStyle name="Check Cell" xfId="146"/>
    <cellStyle name="Check Cell 2" xfId="506"/>
    <cellStyle name="Check Cell 2 2" xfId="3359"/>
    <cellStyle name="Check Cell 3" xfId="782"/>
    <cellStyle name="Check Cell 4" xfId="1054"/>
    <cellStyle name="Check Cell 5" xfId="1263"/>
    <cellStyle name="Check Cell 6" xfId="1569"/>
    <cellStyle name="Check Cell 7" xfId="2149"/>
    <cellStyle name="Check Cell 8" xfId="3358"/>
    <cellStyle name="Check Cell_TRT1" xfId="2729"/>
    <cellStyle name="Comma" xfId="147"/>
    <cellStyle name="Comma [0]_Auxiliar" xfId="148"/>
    <cellStyle name="Comma 10" xfId="1570"/>
    <cellStyle name="Comma 10 2" xfId="3361"/>
    <cellStyle name="Comma 11" xfId="1746"/>
    <cellStyle name="Comma 11 2" xfId="3362"/>
    <cellStyle name="Comma 12" xfId="1804"/>
    <cellStyle name="Comma 13" xfId="1808"/>
    <cellStyle name="Comma 14" xfId="1816"/>
    <cellStyle name="Comma 15" xfId="1817"/>
    <cellStyle name="Comma 16" xfId="2150"/>
    <cellStyle name="Comma 17" xfId="2323"/>
    <cellStyle name="Comma 18" xfId="2563"/>
    <cellStyle name="Comma 19" xfId="2569"/>
    <cellStyle name="Comma 2" xfId="149"/>
    <cellStyle name="Comma 2 2" xfId="508"/>
    <cellStyle name="Comma 2 2 2" xfId="2401"/>
    <cellStyle name="Comma 2 2 3" xfId="3364"/>
    <cellStyle name="Comma 2 3" xfId="784"/>
    <cellStyle name="Comma 2 4" xfId="1055"/>
    <cellStyle name="Comma 2 5" xfId="1265"/>
    <cellStyle name="Comma 2 6" xfId="2151"/>
    <cellStyle name="Comma 2 7" xfId="2928"/>
    <cellStyle name="Comma 2 8" xfId="3363"/>
    <cellStyle name="Comma 2_TRT1" xfId="2730"/>
    <cellStyle name="Comma 20" xfId="2561"/>
    <cellStyle name="Comma 21" xfId="2582"/>
    <cellStyle name="Comma 22" xfId="2922"/>
    <cellStyle name="Comma 23" xfId="2937"/>
    <cellStyle name="Comma 24" xfId="2927"/>
    <cellStyle name="Comma 25" xfId="2920"/>
    <cellStyle name="Comma 26" xfId="3360"/>
    <cellStyle name="Comma 27" xfId="3703"/>
    <cellStyle name="Comma 28" xfId="3741"/>
    <cellStyle name="Comma 29" xfId="3765"/>
    <cellStyle name="Comma 3" xfId="150"/>
    <cellStyle name="Comma 3 2" xfId="509"/>
    <cellStyle name="Comma 3 2 2" xfId="2402"/>
    <cellStyle name="Comma 3 2 3" xfId="3366"/>
    <cellStyle name="Comma 3 3" xfId="785"/>
    <cellStyle name="Comma 3 4" xfId="1056"/>
    <cellStyle name="Comma 3 5" xfId="1266"/>
    <cellStyle name="Comma 3 6" xfId="2152"/>
    <cellStyle name="Comma 3 7" xfId="2929"/>
    <cellStyle name="Comma 3 8" xfId="3365"/>
    <cellStyle name="Comma 3_TRT1" xfId="2731"/>
    <cellStyle name="Comma 4" xfId="507"/>
    <cellStyle name="Comma 4 2" xfId="3367"/>
    <cellStyle name="Comma 5" xfId="711"/>
    <cellStyle name="Comma 5 2" xfId="3368"/>
    <cellStyle name="Comma 6" xfId="783"/>
    <cellStyle name="Comma 6 2" xfId="3369"/>
    <cellStyle name="Comma 7" xfId="764"/>
    <cellStyle name="Comma 7 2" xfId="3370"/>
    <cellStyle name="Comma 8" xfId="1264"/>
    <cellStyle name="Comma 8 2" xfId="3371"/>
    <cellStyle name="Comma 9" xfId="1249"/>
    <cellStyle name="Comma 9 2" xfId="3372"/>
    <cellStyle name="Comma_Agenda" xfId="151"/>
    <cellStyle name="Comma0" xfId="152"/>
    <cellStyle name="Comma0 2" xfId="510"/>
    <cellStyle name="Comma0 2 2" xfId="3373"/>
    <cellStyle name="Comma0 3" xfId="786"/>
    <cellStyle name="Comma0 4" xfId="1267"/>
    <cellStyle name="Comma0 5" xfId="1571"/>
    <cellStyle name="Comma0 6" xfId="2153"/>
    <cellStyle name="Comma0_TRT1" xfId="2732"/>
    <cellStyle name="Currency [0]_Auxiliar" xfId="153"/>
    <cellStyle name="Currency_Auxiliar" xfId="154"/>
    <cellStyle name="Currency0" xfId="155"/>
    <cellStyle name="Currency0 2" xfId="511"/>
    <cellStyle name="Currency0 2 2" xfId="3375"/>
    <cellStyle name="Currency0 3" xfId="787"/>
    <cellStyle name="Currency0 4" xfId="1268"/>
    <cellStyle name="Currency0 5" xfId="1572"/>
    <cellStyle name="Currency0 6" xfId="2154"/>
    <cellStyle name="Currency0 7" xfId="3374"/>
    <cellStyle name="Currency0_TRT1" xfId="2733"/>
    <cellStyle name="Data" xfId="156"/>
    <cellStyle name="Data 2" xfId="512"/>
    <cellStyle name="Data 2 2" xfId="3376"/>
    <cellStyle name="Data 3" xfId="788"/>
    <cellStyle name="Data 4" xfId="1269"/>
    <cellStyle name="Data 5" xfId="1585"/>
    <cellStyle name="Data 6" xfId="2155"/>
    <cellStyle name="Data_TRT1" xfId="2734"/>
    <cellStyle name="Date" xfId="157"/>
    <cellStyle name="Date 2" xfId="513"/>
    <cellStyle name="Date 2 2" xfId="3377"/>
    <cellStyle name="Date 3" xfId="789"/>
    <cellStyle name="Date 4" xfId="1270"/>
    <cellStyle name="Date 5" xfId="1586"/>
    <cellStyle name="Date 6" xfId="2156"/>
    <cellStyle name="Date_TRT1" xfId="2735"/>
    <cellStyle name="Decimal 0, derecha" xfId="158"/>
    <cellStyle name="Decimal 0, derecha 2" xfId="514"/>
    <cellStyle name="Decimal 0, derecha 2 2" xfId="3378"/>
    <cellStyle name="Decimal 0, derecha 3" xfId="1271"/>
    <cellStyle name="Decimal 0, derecha 4" xfId="1587"/>
    <cellStyle name="Decimal 0, derecha 5" xfId="2157"/>
    <cellStyle name="Decimal 0, derecha_TRT1" xfId="2736"/>
    <cellStyle name="Decimal 2, derecha" xfId="159"/>
    <cellStyle name="Decimal 2, derecha 2" xfId="515"/>
    <cellStyle name="Decimal 2, derecha 2 2" xfId="3379"/>
    <cellStyle name="Decimal 2, derecha 3" xfId="1272"/>
    <cellStyle name="Decimal 2, derecha 4" xfId="1588"/>
    <cellStyle name="Decimal 2, derecha 5" xfId="2158"/>
    <cellStyle name="Decimal 2, derecha_TRT1" xfId="2737"/>
    <cellStyle name="Ênfase1 2" xfId="160"/>
    <cellStyle name="Ênfase1 2 2" xfId="161"/>
    <cellStyle name="Ênfase1 2 2 2" xfId="517"/>
    <cellStyle name="Ênfase1 2 2 2 2" xfId="3071"/>
    <cellStyle name="Ênfase1 2 2 3" xfId="1205"/>
    <cellStyle name="Ênfase1 2 2 4" xfId="1723"/>
    <cellStyle name="Ênfase1 2 2 5" xfId="2003"/>
    <cellStyle name="Ênfase1 2 2 6" xfId="3070"/>
    <cellStyle name="Ênfase1 2 2_TRT1" xfId="2738"/>
    <cellStyle name="Ênfase1 2 3" xfId="516"/>
    <cellStyle name="Ênfase1 2 3 2" xfId="3072"/>
    <cellStyle name="Ênfase1 2 4" xfId="1204"/>
    <cellStyle name="Ênfase1 2 5" xfId="1722"/>
    <cellStyle name="Ênfase1 2 6" xfId="2002"/>
    <cellStyle name="Ênfase1 2 7" xfId="3069"/>
    <cellStyle name="Ênfase1 2_05_Impactos_Demais PLs_2013_Dados CNJ de jul-12" xfId="162"/>
    <cellStyle name="Ênfase1 3" xfId="163"/>
    <cellStyle name="Ênfase1 3 2" xfId="518"/>
    <cellStyle name="Ênfase1 3 2 2" xfId="3074"/>
    <cellStyle name="Ênfase1 3 3" xfId="1206"/>
    <cellStyle name="Ênfase1 3 4" xfId="1724"/>
    <cellStyle name="Ênfase1 3 5" xfId="2004"/>
    <cellStyle name="Ênfase1 3 6" xfId="3073"/>
    <cellStyle name="Ênfase1 3_TRT1" xfId="2739"/>
    <cellStyle name="Ênfase1 4" xfId="164"/>
    <cellStyle name="Ênfase1 4 2" xfId="519"/>
    <cellStyle name="Ênfase1 4 2 2" xfId="3076"/>
    <cellStyle name="Ênfase1 4 3" xfId="1207"/>
    <cellStyle name="Ênfase1 4 4" xfId="1725"/>
    <cellStyle name="Ênfase1 4 5" xfId="2005"/>
    <cellStyle name="Ênfase1 4 6" xfId="3075"/>
    <cellStyle name="Ênfase1 4_TRT1" xfId="2740"/>
    <cellStyle name="Ênfase2 2" xfId="165"/>
    <cellStyle name="Ênfase2 2 2" xfId="166"/>
    <cellStyle name="Ênfase2 2 2 2" xfId="521"/>
    <cellStyle name="Ênfase2 2 2 2 2" xfId="3079"/>
    <cellStyle name="Ênfase2 2 2 3" xfId="1209"/>
    <cellStyle name="Ênfase2 2 2 4" xfId="1727"/>
    <cellStyle name="Ênfase2 2 2 5" xfId="2007"/>
    <cellStyle name="Ênfase2 2 2 6" xfId="3078"/>
    <cellStyle name="Ênfase2 2 2_TRT1" xfId="2741"/>
    <cellStyle name="Ênfase2 2 3" xfId="520"/>
    <cellStyle name="Ênfase2 2 3 2" xfId="3080"/>
    <cellStyle name="Ênfase2 2 4" xfId="1208"/>
    <cellStyle name="Ênfase2 2 5" xfId="1726"/>
    <cellStyle name="Ênfase2 2 6" xfId="2006"/>
    <cellStyle name="Ênfase2 2 7" xfId="3077"/>
    <cellStyle name="Ênfase2 2_05_Impactos_Demais PLs_2013_Dados CNJ de jul-12" xfId="167"/>
    <cellStyle name="Ênfase2 3" xfId="168"/>
    <cellStyle name="Ênfase2 3 2" xfId="522"/>
    <cellStyle name="Ênfase2 3 2 2" xfId="3082"/>
    <cellStyle name="Ênfase2 3 3" xfId="1210"/>
    <cellStyle name="Ênfase2 3 4" xfId="1728"/>
    <cellStyle name="Ênfase2 3 5" xfId="2008"/>
    <cellStyle name="Ênfase2 3 6" xfId="3081"/>
    <cellStyle name="Ênfase2 3_TRT1" xfId="2742"/>
    <cellStyle name="Ênfase2 4" xfId="169"/>
    <cellStyle name="Ênfase2 4 2" xfId="523"/>
    <cellStyle name="Ênfase2 4 2 2" xfId="3084"/>
    <cellStyle name="Ênfase2 4 3" xfId="1211"/>
    <cellStyle name="Ênfase2 4 4" xfId="1729"/>
    <cellStyle name="Ênfase2 4 5" xfId="2009"/>
    <cellStyle name="Ênfase2 4 6" xfId="3083"/>
    <cellStyle name="Ênfase2 4_TRT1" xfId="2743"/>
    <cellStyle name="Ênfase3 2" xfId="170"/>
    <cellStyle name="Ênfase3 2 2" xfId="171"/>
    <cellStyle name="Ênfase3 2 2 2" xfId="525"/>
    <cellStyle name="Ênfase3 2 2 2 2" xfId="3087"/>
    <cellStyle name="Ênfase3 2 2 3" xfId="1213"/>
    <cellStyle name="Ênfase3 2 2 4" xfId="1731"/>
    <cellStyle name="Ênfase3 2 2 5" xfId="2011"/>
    <cellStyle name="Ênfase3 2 2 6" xfId="3086"/>
    <cellStyle name="Ênfase3 2 2_TRT1" xfId="2744"/>
    <cellStyle name="Ênfase3 2 3" xfId="524"/>
    <cellStyle name="Ênfase3 2 3 2" xfId="3088"/>
    <cellStyle name="Ênfase3 2 4" xfId="1212"/>
    <cellStyle name="Ênfase3 2 5" xfId="1730"/>
    <cellStyle name="Ênfase3 2 6" xfId="2010"/>
    <cellStyle name="Ênfase3 2 7" xfId="3085"/>
    <cellStyle name="Ênfase3 2_05_Impactos_Demais PLs_2013_Dados CNJ de jul-12" xfId="172"/>
    <cellStyle name="Ênfase3 3" xfId="173"/>
    <cellStyle name="Ênfase3 3 2" xfId="526"/>
    <cellStyle name="Ênfase3 3 2 2" xfId="3090"/>
    <cellStyle name="Ênfase3 3 3" xfId="1214"/>
    <cellStyle name="Ênfase3 3 4" xfId="1732"/>
    <cellStyle name="Ênfase3 3 5" xfId="2012"/>
    <cellStyle name="Ênfase3 3 6" xfId="3089"/>
    <cellStyle name="Ênfase3 3_TRT1" xfId="2745"/>
    <cellStyle name="Ênfase3 4" xfId="174"/>
    <cellStyle name="Ênfase3 4 2" xfId="527"/>
    <cellStyle name="Ênfase3 4 2 2" xfId="3092"/>
    <cellStyle name="Ênfase3 4 3" xfId="1215"/>
    <cellStyle name="Ênfase3 4 4" xfId="1733"/>
    <cellStyle name="Ênfase3 4 5" xfId="2013"/>
    <cellStyle name="Ênfase3 4 6" xfId="3091"/>
    <cellStyle name="Ênfase3 4_TRT1" xfId="2746"/>
    <cellStyle name="Ênfase4 2" xfId="175"/>
    <cellStyle name="Ênfase4 2 2" xfId="176"/>
    <cellStyle name="Ênfase4 2 2 2" xfId="529"/>
    <cellStyle name="Ênfase4 2 2 2 2" xfId="3095"/>
    <cellStyle name="Ênfase4 2 2 3" xfId="1217"/>
    <cellStyle name="Ênfase4 2 2 4" xfId="1735"/>
    <cellStyle name="Ênfase4 2 2 5" xfId="2015"/>
    <cellStyle name="Ênfase4 2 2 6" xfId="3094"/>
    <cellStyle name="Ênfase4 2 2_TRT1" xfId="2747"/>
    <cellStyle name="Ênfase4 2 3" xfId="528"/>
    <cellStyle name="Ênfase4 2 3 2" xfId="3096"/>
    <cellStyle name="Ênfase4 2 4" xfId="1216"/>
    <cellStyle name="Ênfase4 2 5" xfId="1734"/>
    <cellStyle name="Ênfase4 2 6" xfId="2014"/>
    <cellStyle name="Ênfase4 2 7" xfId="3093"/>
    <cellStyle name="Ênfase4 2_05_Impactos_Demais PLs_2013_Dados CNJ de jul-12" xfId="177"/>
    <cellStyle name="Ênfase4 3" xfId="178"/>
    <cellStyle name="Ênfase4 3 2" xfId="530"/>
    <cellStyle name="Ênfase4 3 2 2" xfId="3098"/>
    <cellStyle name="Ênfase4 3 3" xfId="1218"/>
    <cellStyle name="Ênfase4 3 4" xfId="1736"/>
    <cellStyle name="Ênfase4 3 5" xfId="2016"/>
    <cellStyle name="Ênfase4 3 6" xfId="3097"/>
    <cellStyle name="Ênfase4 3_TRT1" xfId="2748"/>
    <cellStyle name="Ênfase4 4" xfId="179"/>
    <cellStyle name="Ênfase4 4 2" xfId="531"/>
    <cellStyle name="Ênfase4 4 2 2" xfId="3100"/>
    <cellStyle name="Ênfase4 4 3" xfId="1219"/>
    <cellStyle name="Ênfase4 4 4" xfId="1737"/>
    <cellStyle name="Ênfase4 4 5" xfId="2017"/>
    <cellStyle name="Ênfase4 4 6" xfId="3099"/>
    <cellStyle name="Ênfase4 4_TRT1" xfId="2749"/>
    <cellStyle name="Ênfase5 2" xfId="180"/>
    <cellStyle name="Ênfase5 2 2" xfId="181"/>
    <cellStyle name="Ênfase5 2 2 2" xfId="533"/>
    <cellStyle name="Ênfase5 2 2 2 2" xfId="3103"/>
    <cellStyle name="Ênfase5 2 2 3" xfId="1221"/>
    <cellStyle name="Ênfase5 2 2 4" xfId="1739"/>
    <cellStyle name="Ênfase5 2 2 5" xfId="2019"/>
    <cellStyle name="Ênfase5 2 2 6" xfId="3102"/>
    <cellStyle name="Ênfase5 2 2_TRT1" xfId="2750"/>
    <cellStyle name="Ênfase5 2 3" xfId="532"/>
    <cellStyle name="Ênfase5 2 3 2" xfId="3104"/>
    <cellStyle name="Ênfase5 2 4" xfId="1220"/>
    <cellStyle name="Ênfase5 2 5" xfId="1738"/>
    <cellStyle name="Ênfase5 2 6" xfId="2018"/>
    <cellStyle name="Ênfase5 2 7" xfId="3101"/>
    <cellStyle name="Ênfase5 2_05_Impactos_Demais PLs_2013_Dados CNJ de jul-12" xfId="182"/>
    <cellStyle name="Ênfase5 3" xfId="183"/>
    <cellStyle name="Ênfase5 3 2" xfId="534"/>
    <cellStyle name="Ênfase5 3 2 2" xfId="3106"/>
    <cellStyle name="Ênfase5 3 3" xfId="1222"/>
    <cellStyle name="Ênfase5 3 4" xfId="1740"/>
    <cellStyle name="Ênfase5 3 5" xfId="2020"/>
    <cellStyle name="Ênfase5 3 6" xfId="3105"/>
    <cellStyle name="Ênfase5 3_TRT1" xfId="2751"/>
    <cellStyle name="Ênfase5 4" xfId="184"/>
    <cellStyle name="Ênfase5 4 2" xfId="535"/>
    <cellStyle name="Ênfase5 4 2 2" xfId="3108"/>
    <cellStyle name="Ênfase5 4 3" xfId="1223"/>
    <cellStyle name="Ênfase5 4 4" xfId="1741"/>
    <cellStyle name="Ênfase5 4 5" xfId="2021"/>
    <cellStyle name="Ênfase5 4 6" xfId="3107"/>
    <cellStyle name="Ênfase5 4_TRT1" xfId="2752"/>
    <cellStyle name="Ênfase6 2" xfId="185"/>
    <cellStyle name="Ênfase6 2 2" xfId="186"/>
    <cellStyle name="Ênfase6 2 2 2" xfId="537"/>
    <cellStyle name="Ênfase6 2 2 2 2" xfId="3111"/>
    <cellStyle name="Ênfase6 2 2 3" xfId="1225"/>
    <cellStyle name="Ênfase6 2 2 4" xfId="1743"/>
    <cellStyle name="Ênfase6 2 2 5" xfId="2023"/>
    <cellStyle name="Ênfase6 2 2 6" xfId="3110"/>
    <cellStyle name="Ênfase6 2 2_TRT1" xfId="2753"/>
    <cellStyle name="Ênfase6 2 3" xfId="536"/>
    <cellStyle name="Ênfase6 2 3 2" xfId="3112"/>
    <cellStyle name="Ênfase6 2 4" xfId="1224"/>
    <cellStyle name="Ênfase6 2 5" xfId="1742"/>
    <cellStyle name="Ênfase6 2 6" xfId="2022"/>
    <cellStyle name="Ênfase6 2 7" xfId="3109"/>
    <cellStyle name="Ênfase6 2_05_Impactos_Demais PLs_2013_Dados CNJ de jul-12" xfId="187"/>
    <cellStyle name="Ênfase6 3" xfId="188"/>
    <cellStyle name="Ênfase6 3 2" xfId="538"/>
    <cellStyle name="Ênfase6 3 2 2" xfId="3114"/>
    <cellStyle name="Ênfase6 3 3" xfId="1226"/>
    <cellStyle name="Ênfase6 3 4" xfId="1744"/>
    <cellStyle name="Ênfase6 3 5" xfId="2024"/>
    <cellStyle name="Ênfase6 3 6" xfId="3113"/>
    <cellStyle name="Ênfase6 3_TRT1" xfId="2754"/>
    <cellStyle name="Ênfase6 4" xfId="189"/>
    <cellStyle name="Ênfase6 4 2" xfId="539"/>
    <cellStyle name="Ênfase6 4 2 2" xfId="3116"/>
    <cellStyle name="Ênfase6 4 3" xfId="1227"/>
    <cellStyle name="Ênfase6 4 4" xfId="1745"/>
    <cellStyle name="Ênfase6 4 5" xfId="2025"/>
    <cellStyle name="Ênfase6 4 6" xfId="3115"/>
    <cellStyle name="Ênfase6 4_TRT1" xfId="2755"/>
    <cellStyle name="Entrada 2" xfId="190"/>
    <cellStyle name="Entrada 2 10" xfId="1415"/>
    <cellStyle name="Entrada 2 11" xfId="1410"/>
    <cellStyle name="Entrada 2 12" xfId="1589"/>
    <cellStyle name="Entrada 2 13" xfId="1771"/>
    <cellStyle name="Entrada 2 14" xfId="1770"/>
    <cellStyle name="Entrada 2 15" xfId="1805"/>
    <cellStyle name="Entrada 2 16" xfId="1868"/>
    <cellStyle name="Entrada 2 17" xfId="1904"/>
    <cellStyle name="Entrada 2 18" xfId="1989"/>
    <cellStyle name="Entrada 2 19" xfId="2159"/>
    <cellStyle name="Entrada 2 2" xfId="191"/>
    <cellStyle name="Entrada 2 2 10" xfId="1409"/>
    <cellStyle name="Entrada 2 2 11" xfId="1590"/>
    <cellStyle name="Entrada 2 2 12" xfId="1772"/>
    <cellStyle name="Entrada 2 2 13" xfId="1769"/>
    <cellStyle name="Entrada 2 2 14" xfId="1806"/>
    <cellStyle name="Entrada 2 2 15" xfId="1867"/>
    <cellStyle name="Entrada 2 2 16" xfId="1903"/>
    <cellStyle name="Entrada 2 2 17" xfId="1988"/>
    <cellStyle name="Entrada 2 2 18" xfId="2160"/>
    <cellStyle name="Entrada 2 2 19" xfId="2351"/>
    <cellStyle name="Entrada 2 2 2" xfId="541"/>
    <cellStyle name="Entrada 2 2 2 2" xfId="2404"/>
    <cellStyle name="Entrada 2 2 2 3" xfId="2481"/>
    <cellStyle name="Entrada 2 2 2 4" xfId="3038"/>
    <cellStyle name="Entrada 2 2 2 5" xfId="3382"/>
    <cellStyle name="Entrada 2 2 2_TRT3" xfId="2611"/>
    <cellStyle name="Entrada 2 2 20" xfId="2384"/>
    <cellStyle name="Entrada 2 2 21" xfId="2518"/>
    <cellStyle name="Entrada 2 2 22" xfId="3039"/>
    <cellStyle name="Entrada 2 2 23" xfId="3019"/>
    <cellStyle name="Entrada 2 2 24" xfId="3381"/>
    <cellStyle name="Entrada 2 2 25" xfId="3702"/>
    <cellStyle name="Entrada 2 2 26" xfId="3696"/>
    <cellStyle name="Entrada 2 2 27" xfId="3692"/>
    <cellStyle name="Entrada 2 2 28" xfId="3699"/>
    <cellStyle name="Entrada 2 2 29" xfId="3688"/>
    <cellStyle name="Entrada 2 2 3" xfId="749"/>
    <cellStyle name="Entrada 2 2 3 2" xfId="3037"/>
    <cellStyle name="Entrada 2 2 30" xfId="3760"/>
    <cellStyle name="Entrada 2 2 31" xfId="3757"/>
    <cellStyle name="Entrada 2 2 32" xfId="3763"/>
    <cellStyle name="Entrada 2 2 33" xfId="3754"/>
    <cellStyle name="Entrada 2 2 34" xfId="3745"/>
    <cellStyle name="Entrada 2 2 35" xfId="3750"/>
    <cellStyle name="Entrada 2 2 36" xfId="3807"/>
    <cellStyle name="Entrada 2 2 37" xfId="3803"/>
    <cellStyle name="Entrada 2 2 38" xfId="3802"/>
    <cellStyle name="Entrada 2 2 39" xfId="3798"/>
    <cellStyle name="Entrada 2 2 4" xfId="920"/>
    <cellStyle name="Entrada 2 2 40" xfId="3840"/>
    <cellStyle name="Entrada 2 2 41" xfId="3814"/>
    <cellStyle name="Entrada 2 2 42" xfId="3879"/>
    <cellStyle name="Entrada 2 2 43" xfId="3875"/>
    <cellStyle name="Entrada 2 2 44" xfId="3883"/>
    <cellStyle name="Entrada 2 2 45" xfId="3872"/>
    <cellStyle name="Entrada 2 2 46" xfId="3880"/>
    <cellStyle name="Entrada 2 2 47" xfId="3867"/>
    <cellStyle name="Entrada 2 2 48" xfId="3887"/>
    <cellStyle name="Entrada 2 2 49" xfId="3869"/>
    <cellStyle name="Entrada 2 2 5" xfId="1070"/>
    <cellStyle name="Entrada 2 2 6" xfId="1274"/>
    <cellStyle name="Entrada 2 2 7" xfId="1353"/>
    <cellStyle name="Entrada 2 2 8" xfId="1413"/>
    <cellStyle name="Entrada 2 2 9" xfId="1416"/>
    <cellStyle name="Entrada 2 2_TRT1" xfId="2756"/>
    <cellStyle name="Entrada 2 20" xfId="2352"/>
    <cellStyle name="Entrada 2 21" xfId="2385"/>
    <cellStyle name="Entrada 2 22" xfId="2519"/>
    <cellStyle name="Entrada 2 23" xfId="3040"/>
    <cellStyle name="Entrada 2 24" xfId="3020"/>
    <cellStyle name="Entrada 2 25" xfId="3380"/>
    <cellStyle name="Entrada 2 26" xfId="3694"/>
    <cellStyle name="Entrada 2 27" xfId="3695"/>
    <cellStyle name="Entrada 2 28" xfId="3701"/>
    <cellStyle name="Entrada 2 29" xfId="3697"/>
    <cellStyle name="Entrada 2 3" xfId="540"/>
    <cellStyle name="Entrada 2 3 2" xfId="2403"/>
    <cellStyle name="Entrada 2 3 3" xfId="2480"/>
    <cellStyle name="Entrada 2 3 4" xfId="3036"/>
    <cellStyle name="Entrada 2 3 5" xfId="3383"/>
    <cellStyle name="Entrada 2 3_TRT3" xfId="2612"/>
    <cellStyle name="Entrada 2 30" xfId="3691"/>
    <cellStyle name="Entrada 2 31" xfId="3759"/>
    <cellStyle name="Entrada 2 32" xfId="3758"/>
    <cellStyle name="Entrada 2 33" xfId="3761"/>
    <cellStyle name="Entrada 2 34" xfId="3756"/>
    <cellStyle name="Entrada 2 35" xfId="3744"/>
    <cellStyle name="Entrada 2 36" xfId="3751"/>
    <cellStyle name="Entrada 2 37" xfId="3806"/>
    <cellStyle name="Entrada 2 38" xfId="3804"/>
    <cellStyle name="Entrada 2 39" xfId="3800"/>
    <cellStyle name="Entrada 2 4" xfId="750"/>
    <cellStyle name="Entrada 2 4 2" xfId="3035"/>
    <cellStyle name="Entrada 2 40" xfId="3799"/>
    <cellStyle name="Entrada 2 41" xfId="3843"/>
    <cellStyle name="Entrada 2 42" xfId="3815"/>
    <cellStyle name="Entrada 2 43" xfId="3878"/>
    <cellStyle name="Entrada 2 44" xfId="3876"/>
    <cellStyle name="Entrada 2 45" xfId="3882"/>
    <cellStyle name="Entrada 2 46" xfId="3874"/>
    <cellStyle name="Entrada 2 47" xfId="3877"/>
    <cellStyle name="Entrada 2 48" xfId="3868"/>
    <cellStyle name="Entrada 2 49" xfId="3886"/>
    <cellStyle name="Entrada 2 5" xfId="921"/>
    <cellStyle name="Entrada 2 50" xfId="3871"/>
    <cellStyle name="Entrada 2 6" xfId="1069"/>
    <cellStyle name="Entrada 2 7" xfId="1273"/>
    <cellStyle name="Entrada 2 8" xfId="1354"/>
    <cellStyle name="Entrada 2 9" xfId="1414"/>
    <cellStyle name="Entrada 2_00_ANEXO V 2015 - VERSÃO INICIAL PLOA_2015" xfId="192"/>
    <cellStyle name="Entrada 3" xfId="193"/>
    <cellStyle name="Entrada 3 10" xfId="1408"/>
    <cellStyle name="Entrada 3 11" xfId="1591"/>
    <cellStyle name="Entrada 3 12" xfId="1773"/>
    <cellStyle name="Entrada 3 13" xfId="1768"/>
    <cellStyle name="Entrada 3 14" xfId="1807"/>
    <cellStyle name="Entrada 3 15" xfId="1866"/>
    <cellStyle name="Entrada 3 16" xfId="1902"/>
    <cellStyle name="Entrada 3 17" xfId="1987"/>
    <cellStyle name="Entrada 3 18" xfId="2161"/>
    <cellStyle name="Entrada 3 19" xfId="2350"/>
    <cellStyle name="Entrada 3 2" xfId="542"/>
    <cellStyle name="Entrada 3 2 2" xfId="2405"/>
    <cellStyle name="Entrada 3 2 3" xfId="2482"/>
    <cellStyle name="Entrada 3 2 4" xfId="3033"/>
    <cellStyle name="Entrada 3 2 5" xfId="3385"/>
    <cellStyle name="Entrada 3 2_TRT3" xfId="2613"/>
    <cellStyle name="Entrada 3 20" xfId="2383"/>
    <cellStyle name="Entrada 3 21" xfId="2517"/>
    <cellStyle name="Entrada 3 22" xfId="3034"/>
    <cellStyle name="Entrada 3 23" xfId="3018"/>
    <cellStyle name="Entrada 3 24" xfId="3384"/>
    <cellStyle name="Entrada 3 25" xfId="3693"/>
    <cellStyle name="Entrada 3 26" xfId="3698"/>
    <cellStyle name="Entrada 3 27" xfId="3690"/>
    <cellStyle name="Entrada 3 28" xfId="3700"/>
    <cellStyle name="Entrada 3 29" xfId="3689"/>
    <cellStyle name="Entrada 3 3" xfId="748"/>
    <cellStyle name="Entrada 3 3 2" xfId="3032"/>
    <cellStyle name="Entrada 3 30" xfId="3762"/>
    <cellStyle name="Entrada 3 31" xfId="3755"/>
    <cellStyle name="Entrada 3 32" xfId="3764"/>
    <cellStyle name="Entrada 3 33" xfId="3753"/>
    <cellStyle name="Entrada 3 34" xfId="3746"/>
    <cellStyle name="Entrada 3 35" xfId="3749"/>
    <cellStyle name="Entrada 3 36" xfId="3808"/>
    <cellStyle name="Entrada 3 37" xfId="3801"/>
    <cellStyle name="Entrada 3 38" xfId="3805"/>
    <cellStyle name="Entrada 3 39" xfId="3797"/>
    <cellStyle name="Entrada 3 4" xfId="919"/>
    <cellStyle name="Entrada 3 40" xfId="3817"/>
    <cellStyle name="Entrada 3 41" xfId="3812"/>
    <cellStyle name="Entrada 3 42" xfId="3881"/>
    <cellStyle name="Entrada 3 43" xfId="3873"/>
    <cellStyle name="Entrada 3 44" xfId="3884"/>
    <cellStyle name="Entrada 3 45" xfId="3870"/>
    <cellStyle name="Entrada 3 46" xfId="3885"/>
    <cellStyle name="Entrada 3 47" xfId="3865"/>
    <cellStyle name="Entrada 3 48" xfId="3888"/>
    <cellStyle name="Entrada 3 49" xfId="3866"/>
    <cellStyle name="Entrada 3 5" xfId="1071"/>
    <cellStyle name="Entrada 3 6" xfId="1275"/>
    <cellStyle name="Entrada 3 7" xfId="1352"/>
    <cellStyle name="Entrada 3 8" xfId="1412"/>
    <cellStyle name="Entrada 3 9" xfId="1417"/>
    <cellStyle name="Entrada 3_TRT1" xfId="2757"/>
    <cellStyle name="Entrada 4" xfId="194"/>
    <cellStyle name="Entrada 4 10" xfId="1592"/>
    <cellStyle name="Entrada 4 11" xfId="1774"/>
    <cellStyle name="Entrada 4 12" xfId="1767"/>
    <cellStyle name="Entrada 4 13" xfId="1865"/>
    <cellStyle name="Entrada 4 14" xfId="1901"/>
    <cellStyle name="Entrada 4 15" xfId="1986"/>
    <cellStyle name="Entrada 4 16" xfId="2162"/>
    <cellStyle name="Entrada 4 17" xfId="2349"/>
    <cellStyle name="Entrada 4 18" xfId="2382"/>
    <cellStyle name="Entrada 4 19" xfId="2516"/>
    <cellStyle name="Entrada 4 2" xfId="543"/>
    <cellStyle name="Entrada 4 2 2" xfId="2406"/>
    <cellStyle name="Entrada 4 2 3" xfId="2483"/>
    <cellStyle name="Entrada 4 2 4" xfId="3031"/>
    <cellStyle name="Entrada 4 2 5" xfId="3387"/>
    <cellStyle name="Entrada 4 2_TRT3" xfId="2614"/>
    <cellStyle name="Entrada 4 20" xfId="2568"/>
    <cellStyle name="Entrada 4 21" xfId="2931"/>
    <cellStyle name="Entrada 4 22" xfId="3011"/>
    <cellStyle name="Entrada 4 23" xfId="3386"/>
    <cellStyle name="Entrada 4 3" xfId="747"/>
    <cellStyle name="Entrada 4 3 2" xfId="3030"/>
    <cellStyle name="Entrada 4 4" xfId="918"/>
    <cellStyle name="Entrada 4 5" xfId="1072"/>
    <cellStyle name="Entrada 4 6" xfId="1351"/>
    <cellStyle name="Entrada 4 7" xfId="1411"/>
    <cellStyle name="Entrada 4 8" xfId="1418"/>
    <cellStyle name="Entrada 4 9" xfId="1407"/>
    <cellStyle name="Entrada 4_TRT1" xfId="2758"/>
    <cellStyle name="Error" xfId="1950"/>
    <cellStyle name="Error 2" xfId="3829"/>
    <cellStyle name="Euro" xfId="195"/>
    <cellStyle name="Euro 10" xfId="3010"/>
    <cellStyle name="Euro 11" xfId="3029"/>
    <cellStyle name="Euro 12" xfId="3388"/>
    <cellStyle name="Euro 2" xfId="196"/>
    <cellStyle name="Euro 2 2" xfId="545"/>
    <cellStyle name="Euro 2 2 2" xfId="2408"/>
    <cellStyle name="Euro 2 2 3" xfId="3389"/>
    <cellStyle name="Euro 2 3" xfId="791"/>
    <cellStyle name="Euro 2 4" xfId="1074"/>
    <cellStyle name="Euro 2 5" xfId="1594"/>
    <cellStyle name="Euro 2 6" xfId="2164"/>
    <cellStyle name="Euro 2_TRT1" xfId="2759"/>
    <cellStyle name="Euro 3" xfId="544"/>
    <cellStyle name="Euro 3 2" xfId="2407"/>
    <cellStyle name="Euro 3 3" xfId="3390"/>
    <cellStyle name="Euro 4" xfId="790"/>
    <cellStyle name="Euro 5" xfId="1073"/>
    <cellStyle name="Euro 6" xfId="1276"/>
    <cellStyle name="Euro 7" xfId="1593"/>
    <cellStyle name="Euro 8" xfId="2163"/>
    <cellStyle name="Euro 9" xfId="2932"/>
    <cellStyle name="Euro_00_ANEXO V 2015 - VERSÃO INICIAL PLOA_2015" xfId="197"/>
    <cellStyle name="Excel Built-in Normal" xfId="2631"/>
    <cellStyle name="Excel Built-in Normal 14" xfId="761"/>
    <cellStyle name="Excel Built-in Normal 14 2" xfId="3014"/>
    <cellStyle name="Excel Built-in Vírgula 5" xfId="762"/>
    <cellStyle name="Explanatory Text" xfId="198"/>
    <cellStyle name="Explanatory Text 2" xfId="546"/>
    <cellStyle name="Explanatory Text 2 2" xfId="3392"/>
    <cellStyle name="Explanatory Text 3" xfId="1075"/>
    <cellStyle name="Explanatory Text 4" xfId="1595"/>
    <cellStyle name="Explanatory Text 5" xfId="2165"/>
    <cellStyle name="Explanatory Text 6" xfId="3391"/>
    <cellStyle name="Explanatory Text_TRT1" xfId="2760"/>
    <cellStyle name="Fim" xfId="199"/>
    <cellStyle name="Fim 2" xfId="547"/>
    <cellStyle name="Fim 2 2" xfId="3394"/>
    <cellStyle name="Fim 3" xfId="792"/>
    <cellStyle name="Fim 4" xfId="1277"/>
    <cellStyle name="Fim 5" xfId="1596"/>
    <cellStyle name="Fim 6" xfId="2166"/>
    <cellStyle name="Fim 7" xfId="3393"/>
    <cellStyle name="Fim_TRT1" xfId="2761"/>
    <cellStyle name="Fixed" xfId="200"/>
    <cellStyle name="Fixed 2" xfId="548"/>
    <cellStyle name="Fixed 2 2" xfId="3395"/>
    <cellStyle name="Fixed 3" xfId="793"/>
    <cellStyle name="Fixed 4" xfId="1278"/>
    <cellStyle name="Fixed 5" xfId="1597"/>
    <cellStyle name="Fixed 6" xfId="2167"/>
    <cellStyle name="Fixed_TRT1" xfId="2762"/>
    <cellStyle name="Fixo" xfId="201"/>
    <cellStyle name="Fixo 2" xfId="549"/>
    <cellStyle name="Fixo 2 2" xfId="3396"/>
    <cellStyle name="Fixo 3" xfId="794"/>
    <cellStyle name="Fixo 4" xfId="1279"/>
    <cellStyle name="Fixo 5" xfId="1598"/>
    <cellStyle name="Fixo 6" xfId="2168"/>
    <cellStyle name="Fixo_TRT1" xfId="2763"/>
    <cellStyle name="Fonte" xfId="202"/>
    <cellStyle name="Fonte 2" xfId="550"/>
    <cellStyle name="Fonte 2 2" xfId="3397"/>
    <cellStyle name="Fonte 3" xfId="795"/>
    <cellStyle name="Fonte 4" xfId="1280"/>
    <cellStyle name="Fonte 5" xfId="2169"/>
    <cellStyle name="Fonte_TRT14" xfId="2591"/>
    <cellStyle name="Footnote" xfId="1951"/>
    <cellStyle name="Footnote 2" xfId="3837"/>
    <cellStyle name="Good" xfId="203"/>
    <cellStyle name="Good 1" xfId="2592"/>
    <cellStyle name="Good 2" xfId="551"/>
    <cellStyle name="Good 2 2" xfId="1076"/>
    <cellStyle name="Good 2 2 2" xfId="3399"/>
    <cellStyle name="Good 2 3" xfId="1599"/>
    <cellStyle name="Good 2 4" xfId="3398"/>
    <cellStyle name="Good 2_TRT1" xfId="2764"/>
    <cellStyle name="Good 3" xfId="1952"/>
    <cellStyle name="Good 4" xfId="2170"/>
    <cellStyle name="Good 5" xfId="3833"/>
    <cellStyle name="Good_TRT15" xfId="2881"/>
    <cellStyle name="Heading" xfId="552"/>
    <cellStyle name="Heading (user)" xfId="1953"/>
    <cellStyle name="Heading 1" xfId="204"/>
    <cellStyle name="Heading 1 1" xfId="2593"/>
    <cellStyle name="Heading 1 2" xfId="553"/>
    <cellStyle name="Heading 1 3" xfId="797"/>
    <cellStyle name="Heading 1 3 2" xfId="1077"/>
    <cellStyle name="Heading 1 3 2 2" xfId="3403"/>
    <cellStyle name="Heading 1 3 3" xfId="1600"/>
    <cellStyle name="Heading 1 3 4" xfId="3402"/>
    <cellStyle name="Heading 1 3_TRT1" xfId="2765"/>
    <cellStyle name="Heading 1 4" xfId="1954"/>
    <cellStyle name="Heading 1 5" xfId="2172"/>
    <cellStyle name="Heading 1 6" xfId="3401"/>
    <cellStyle name="Heading 1 7" xfId="3708"/>
    <cellStyle name="Heading 1 8" xfId="3846"/>
    <cellStyle name="Heading 1_TRT15" xfId="2883"/>
    <cellStyle name="Heading 10" xfId="3847"/>
    <cellStyle name="Heading 2" xfId="205"/>
    <cellStyle name="Heading 2 1" xfId="2594"/>
    <cellStyle name="Heading 2 2" xfId="554"/>
    <cellStyle name="Heading 2 3" xfId="798"/>
    <cellStyle name="Heading 2 4" xfId="1078"/>
    <cellStyle name="Heading 2 4 2" xfId="1601"/>
    <cellStyle name="Heading 2 4 2 2" xfId="3405"/>
    <cellStyle name="Heading 2 4 3" xfId="3404"/>
    <cellStyle name="Heading 2 4_TRT1" xfId="2766"/>
    <cellStyle name="Heading 2 5" xfId="1955"/>
    <cellStyle name="Heading 2 6" xfId="2173"/>
    <cellStyle name="Heading 2 7" xfId="3845"/>
    <cellStyle name="Heading 2_TRT15" xfId="2884"/>
    <cellStyle name="Heading 3" xfId="206"/>
    <cellStyle name="Heading 3 2" xfId="555"/>
    <cellStyle name="Heading 3 2 2" xfId="3407"/>
    <cellStyle name="Heading 3 3" xfId="799"/>
    <cellStyle name="Heading 3 4" xfId="1079"/>
    <cellStyle name="Heading 3 5" xfId="1602"/>
    <cellStyle name="Heading 3 6" xfId="2174"/>
    <cellStyle name="Heading 3 7" xfId="3406"/>
    <cellStyle name="Heading 3_TRT1" xfId="2767"/>
    <cellStyle name="Heading 4" xfId="207"/>
    <cellStyle name="Heading 4 2" xfId="556"/>
    <cellStyle name="Heading 4 2 2" xfId="3409"/>
    <cellStyle name="Heading 4 3" xfId="1080"/>
    <cellStyle name="Heading 4 4" xfId="1603"/>
    <cellStyle name="Heading 4 5" xfId="2175"/>
    <cellStyle name="Heading 4 6" xfId="3408"/>
    <cellStyle name="Heading 4_TRT1" xfId="2768"/>
    <cellStyle name="Heading 5" xfId="796"/>
    <cellStyle name="Heading 6" xfId="2171"/>
    <cellStyle name="Heading 7" xfId="2324"/>
    <cellStyle name="Heading 8" xfId="3400"/>
    <cellStyle name="Heading 9" xfId="3707"/>
    <cellStyle name="Heading_TRT15" xfId="2882"/>
    <cellStyle name="Heading1" xfId="557"/>
    <cellStyle name="Heading1 1" xfId="3410"/>
    <cellStyle name="Heading1 2" xfId="800"/>
    <cellStyle name="Heading1 3" xfId="2176"/>
    <cellStyle name="Hyperlink" xfId="1956"/>
    <cellStyle name="Hyperlink 2" xfId="3836"/>
    <cellStyle name="Incorreto 2" xfId="208"/>
    <cellStyle name="Incorreto 2 2" xfId="209"/>
    <cellStyle name="Incorreto 2 2 2" xfId="559"/>
    <cellStyle name="Incorreto 2 2 2 2" xfId="3413"/>
    <cellStyle name="Incorreto 2 2 3" xfId="1082"/>
    <cellStyle name="Incorreto 2 2 4" xfId="1605"/>
    <cellStyle name="Incorreto 2 2 5" xfId="2178"/>
    <cellStyle name="Incorreto 2 2 6" xfId="3412"/>
    <cellStyle name="Incorreto 2 2_TRT1" xfId="2769"/>
    <cellStyle name="Incorreto 2 3" xfId="558"/>
    <cellStyle name="Incorreto 2 3 2" xfId="3414"/>
    <cellStyle name="Incorreto 2 4" xfId="1081"/>
    <cellStyle name="Incorreto 2 5" xfId="1604"/>
    <cellStyle name="Incorreto 2 6" xfId="2177"/>
    <cellStyle name="Incorreto 2 7" xfId="3411"/>
    <cellStyle name="Incorreto 2_05_Impactos_Demais PLs_2013_Dados CNJ de jul-12" xfId="210"/>
    <cellStyle name="Incorreto 3" xfId="211"/>
    <cellStyle name="Incorreto 3 2" xfId="560"/>
    <cellStyle name="Incorreto 3 2 2" xfId="3416"/>
    <cellStyle name="Incorreto 3 3" xfId="1083"/>
    <cellStyle name="Incorreto 3 4" xfId="1606"/>
    <cellStyle name="Incorreto 3 5" xfId="2179"/>
    <cellStyle name="Incorreto 3 6" xfId="3415"/>
    <cellStyle name="Incorreto 3_TRT1" xfId="2770"/>
    <cellStyle name="Incorreto 4" xfId="212"/>
    <cellStyle name="Incorreto 4 2" xfId="561"/>
    <cellStyle name="Incorreto 4 2 2" xfId="3418"/>
    <cellStyle name="Incorreto 4 3" xfId="1084"/>
    <cellStyle name="Incorreto 4 4" xfId="1607"/>
    <cellStyle name="Incorreto 4 5" xfId="2180"/>
    <cellStyle name="Incorreto 4 6" xfId="3417"/>
    <cellStyle name="Incorreto 4_TRT1" xfId="2771"/>
    <cellStyle name="Indefinido" xfId="213"/>
    <cellStyle name="Indefinido 2" xfId="562"/>
    <cellStyle name="Indefinido 2 2" xfId="3419"/>
    <cellStyle name="Indefinido 3" xfId="801"/>
    <cellStyle name="Indefinido 4" xfId="1085"/>
    <cellStyle name="Indefinido 5" xfId="2181"/>
    <cellStyle name="Indefinido_TRT1" xfId="2772"/>
    <cellStyle name="Input" xfId="214"/>
    <cellStyle name="Input 10" xfId="1405"/>
    <cellStyle name="Input 11" xfId="1608"/>
    <cellStyle name="Input 12" xfId="1775"/>
    <cellStyle name="Input 13" xfId="1766"/>
    <cellStyle name="Input 14" xfId="1809"/>
    <cellStyle name="Input 15" xfId="1864"/>
    <cellStyle name="Input 16" xfId="1900"/>
    <cellStyle name="Input 17" xfId="1985"/>
    <cellStyle name="Input 18" xfId="2182"/>
    <cellStyle name="Input 19" xfId="2348"/>
    <cellStyle name="Input 2" xfId="563"/>
    <cellStyle name="Input 2 2" xfId="2409"/>
    <cellStyle name="Input 2 3" xfId="2484"/>
    <cellStyle name="Input 2 4" xfId="3013"/>
    <cellStyle name="Input 2 5" xfId="3421"/>
    <cellStyle name="Input 2_TRT3" xfId="2615"/>
    <cellStyle name="Input 20" xfId="2381"/>
    <cellStyle name="Input 21" xfId="2515"/>
    <cellStyle name="Input 22" xfId="3012"/>
    <cellStyle name="Input 23" xfId="2898"/>
    <cellStyle name="Input 24" xfId="3420"/>
    <cellStyle name="Input 25" xfId="3687"/>
    <cellStyle name="Input 26" xfId="3704"/>
    <cellStyle name="Input 27" xfId="3686"/>
    <cellStyle name="Input 28" xfId="3705"/>
    <cellStyle name="Input 29" xfId="3685"/>
    <cellStyle name="Input 3" xfId="746"/>
    <cellStyle name="Input 3 2" xfId="2930"/>
    <cellStyle name="Input 30" xfId="3766"/>
    <cellStyle name="Input 31" xfId="3748"/>
    <cellStyle name="Input 32" xfId="3767"/>
    <cellStyle name="Input 33" xfId="3747"/>
    <cellStyle name="Input 34" xfId="3752"/>
    <cellStyle name="Input 35" xfId="3787"/>
    <cellStyle name="Input 36" xfId="3811"/>
    <cellStyle name="Input 37" xfId="3795"/>
    <cellStyle name="Input 38" xfId="3810"/>
    <cellStyle name="Input 39" xfId="3794"/>
    <cellStyle name="Input 4" xfId="917"/>
    <cellStyle name="Input 40" xfId="3819"/>
    <cellStyle name="Input 41" xfId="3809"/>
    <cellStyle name="Input 42" xfId="3889"/>
    <cellStyle name="Input 43" xfId="3864"/>
    <cellStyle name="Input 44" xfId="3890"/>
    <cellStyle name="Input 45" xfId="3863"/>
    <cellStyle name="Input 46" xfId="3891"/>
    <cellStyle name="Input 47" xfId="3862"/>
    <cellStyle name="Input 48" xfId="3892"/>
    <cellStyle name="Input 49" xfId="3861"/>
    <cellStyle name="Input 5" xfId="1086"/>
    <cellStyle name="Input 6" xfId="1281"/>
    <cellStyle name="Input 7" xfId="1350"/>
    <cellStyle name="Input 8" xfId="1406"/>
    <cellStyle name="Input 9" xfId="1419"/>
    <cellStyle name="Input_TRT1" xfId="2773"/>
    <cellStyle name="Jr_Normal" xfId="215"/>
    <cellStyle name="Leg_It_1" xfId="216"/>
    <cellStyle name="Linea horizontal" xfId="217"/>
    <cellStyle name="Linea horizontal 2" xfId="564"/>
    <cellStyle name="Linea horizontal 2 2" xfId="3422"/>
    <cellStyle name="Linea horizontal 3" xfId="1282"/>
    <cellStyle name="Linea horizontal 4" xfId="1609"/>
    <cellStyle name="Linea horizontal 5" xfId="2183"/>
    <cellStyle name="Linea horizontal_TRT1" xfId="2774"/>
    <cellStyle name="Linked Cell" xfId="218"/>
    <cellStyle name="Linked Cell 2" xfId="565"/>
    <cellStyle name="Linked Cell 2 2" xfId="3424"/>
    <cellStyle name="Linked Cell 3" xfId="802"/>
    <cellStyle name="Linked Cell 4" xfId="1087"/>
    <cellStyle name="Linked Cell 5" xfId="1610"/>
    <cellStyle name="Linked Cell 6" xfId="2184"/>
    <cellStyle name="Linked Cell 7" xfId="3423"/>
    <cellStyle name="Linked Cell_TRT1" xfId="2775"/>
    <cellStyle name="Millares_deuhist99" xfId="219"/>
    <cellStyle name="Moeda 2" xfId="220"/>
    <cellStyle name="Moeda 2 2" xfId="566"/>
    <cellStyle name="Moeda 2 2 2" xfId="2410"/>
    <cellStyle name="Moeda 2 2 3" xfId="3426"/>
    <cellStyle name="Moeda 2 3" xfId="803"/>
    <cellStyle name="Moeda 2 4" xfId="1088"/>
    <cellStyle name="Moeda 2 5" xfId="1283"/>
    <cellStyle name="Moeda 2 6" xfId="1611"/>
    <cellStyle name="Moeda 2 7" xfId="2185"/>
    <cellStyle name="Moeda 2 8" xfId="3425"/>
    <cellStyle name="Moeda 2_TRT1" xfId="2776"/>
    <cellStyle name="Moeda0" xfId="221"/>
    <cellStyle name="Moeda0 2" xfId="567"/>
    <cellStyle name="Moeda0 2 2" xfId="3428"/>
    <cellStyle name="Moeda0 3" xfId="804"/>
    <cellStyle name="Moeda0 4" xfId="1284"/>
    <cellStyle name="Moeda0 5" xfId="1612"/>
    <cellStyle name="Moeda0 6" xfId="2186"/>
    <cellStyle name="Moeda0 7" xfId="3427"/>
    <cellStyle name="Moeda0_TRT1" xfId="2777"/>
    <cellStyle name="Neutra 2" xfId="222"/>
    <cellStyle name="Neutra 2 2" xfId="223"/>
    <cellStyle name="Neutra 2 2 2" xfId="569"/>
    <cellStyle name="Neutra 2 2 2 2" xfId="3431"/>
    <cellStyle name="Neutra 2 2 3" xfId="1090"/>
    <cellStyle name="Neutra 2 2 4" xfId="1614"/>
    <cellStyle name="Neutra 2 2 5" xfId="2188"/>
    <cellStyle name="Neutra 2 2 6" xfId="3430"/>
    <cellStyle name="Neutra 2 2_TRT1" xfId="2778"/>
    <cellStyle name="Neutra 2 3" xfId="568"/>
    <cellStyle name="Neutra 2 3 2" xfId="3432"/>
    <cellStyle name="Neutra 2 4" xfId="1089"/>
    <cellStyle name="Neutra 2 5" xfId="1613"/>
    <cellStyle name="Neutra 2 6" xfId="2187"/>
    <cellStyle name="Neutra 2 7" xfId="3429"/>
    <cellStyle name="Neutra 2_05_Impactos_Demais PLs_2013_Dados CNJ de jul-12" xfId="224"/>
    <cellStyle name="Neutra 3" xfId="225"/>
    <cellStyle name="Neutra 3 2" xfId="570"/>
    <cellStyle name="Neutra 3 2 2" xfId="3434"/>
    <cellStyle name="Neutra 3 3" xfId="1091"/>
    <cellStyle name="Neutra 3 4" xfId="1615"/>
    <cellStyle name="Neutra 3 5" xfId="2189"/>
    <cellStyle name="Neutra 3 6" xfId="3433"/>
    <cellStyle name="Neutra 3_TRT1" xfId="2779"/>
    <cellStyle name="Neutra 4" xfId="226"/>
    <cellStyle name="Neutra 4 2" xfId="571"/>
    <cellStyle name="Neutra 4 2 2" xfId="3436"/>
    <cellStyle name="Neutra 4 3" xfId="1092"/>
    <cellStyle name="Neutra 4 4" xfId="1616"/>
    <cellStyle name="Neutra 4 5" xfId="2190"/>
    <cellStyle name="Neutra 4 6" xfId="3435"/>
    <cellStyle name="Neutra 4_TRT1" xfId="2780"/>
    <cellStyle name="Neutral" xfId="227"/>
    <cellStyle name="Neutral 1" xfId="2595"/>
    <cellStyle name="Neutral 2" xfId="572"/>
    <cellStyle name="Neutral 3" xfId="1957"/>
    <cellStyle name="Neutral 4" xfId="2191"/>
    <cellStyle name="Neutral 5" xfId="1093"/>
    <cellStyle name="Neutral 5 2" xfId="1617"/>
    <cellStyle name="Neutral 5 2 2" xfId="3438"/>
    <cellStyle name="Neutral 5 3" xfId="3437"/>
    <cellStyle name="Neutral 5_TRT1" xfId="2781"/>
    <cellStyle name="Neutral 6" xfId="3832"/>
    <cellStyle name="Neutral_TRT15" xfId="2885"/>
    <cellStyle name="Neutro" xfId="3813"/>
    <cellStyle name="Normal" xfId="0" builtinId="0"/>
    <cellStyle name="Normal 10" xfId="228"/>
    <cellStyle name="Normal 10 2" xfId="573"/>
    <cellStyle name="Normal 10 2 2" xfId="2411"/>
    <cellStyle name="Normal 10 2 3" xfId="3439"/>
    <cellStyle name="Normal 10 3" xfId="805"/>
    <cellStyle name="Normal 10 4" xfId="1094"/>
    <cellStyle name="Normal 10 5" xfId="2192"/>
    <cellStyle name="Normal 10_TRT1" xfId="2782"/>
    <cellStyle name="Normal 100" xfId="3739"/>
    <cellStyle name="Normal 101" xfId="3784"/>
    <cellStyle name="Normal 102" xfId="3786"/>
    <cellStyle name="Normal 103" xfId="3788"/>
    <cellStyle name="Normal 104" xfId="3738"/>
    <cellStyle name="Normal 105" xfId="3781"/>
    <cellStyle name="Normal 106" xfId="3772"/>
    <cellStyle name="Normal 107" xfId="3828"/>
    <cellStyle name="Normal 108" xfId="3841"/>
    <cellStyle name="Normal 109" xfId="3842"/>
    <cellStyle name="Normal 11" xfId="229"/>
    <cellStyle name="Normal 11 2" xfId="574"/>
    <cellStyle name="Normal 11 2 2" xfId="2412"/>
    <cellStyle name="Normal 11 2 3" xfId="3440"/>
    <cellStyle name="Normal 11 3" xfId="806"/>
    <cellStyle name="Normal 11 4" xfId="1095"/>
    <cellStyle name="Normal 11 5" xfId="2193"/>
    <cellStyle name="Normal 11_TRT1" xfId="2783"/>
    <cellStyle name="Normal 110" xfId="3848"/>
    <cellStyle name="Normal 111" xfId="3850"/>
    <cellStyle name="Normal 112" xfId="3779"/>
    <cellStyle name="Normal 113" xfId="3821"/>
    <cellStyle name="Normal 114" xfId="3852"/>
    <cellStyle name="Normal 115" xfId="3903"/>
    <cellStyle name="Normal 116" xfId="3906"/>
    <cellStyle name="Normal 117" xfId="3908"/>
    <cellStyle name="Normal 118" xfId="3912"/>
    <cellStyle name="Normal 119" xfId="3914"/>
    <cellStyle name="Normal 12" xfId="230"/>
    <cellStyle name="Normal 12 2" xfId="575"/>
    <cellStyle name="Normal 12 2 2" xfId="2413"/>
    <cellStyle name="Normal 12 2 3" xfId="3441"/>
    <cellStyle name="Normal 12 3" xfId="807"/>
    <cellStyle name="Normal 12 4" xfId="1096"/>
    <cellStyle name="Normal 12 5" xfId="2194"/>
    <cellStyle name="Normal 12_TRT1" xfId="2784"/>
    <cellStyle name="Normal 13" xfId="231"/>
    <cellStyle name="Normal 13 2" xfId="576"/>
    <cellStyle name="Normal 13 2 2" xfId="2414"/>
    <cellStyle name="Normal 13 2 3" xfId="3442"/>
    <cellStyle name="Normal 13 3" xfId="808"/>
    <cellStyle name="Normal 13 4" xfId="1097"/>
    <cellStyle name="Normal 13 5" xfId="2195"/>
    <cellStyle name="Normal 13_TRT1" xfId="2785"/>
    <cellStyle name="Normal 14" xfId="232"/>
    <cellStyle name="Normal 14 10" xfId="2892"/>
    <cellStyle name="Normal 14 11" xfId="3443"/>
    <cellStyle name="Normal 14 2" xfId="577"/>
    <cellStyle name="Normal 14 2 2" xfId="940"/>
    <cellStyle name="Normal 14 2 3" xfId="3444"/>
    <cellStyle name="Normal 14 2_TRT8" xfId="2604"/>
    <cellStyle name="Normal 14 3" xfId="809"/>
    <cellStyle name="Normal 14 4" xfId="1098"/>
    <cellStyle name="Normal 14 5" xfId="2196"/>
    <cellStyle name="Normal 14 6" xfId="2888"/>
    <cellStyle name="Normal 14 7" xfId="2890"/>
    <cellStyle name="Normal 14 8" xfId="2893"/>
    <cellStyle name="Normal 14 9" xfId="2895"/>
    <cellStyle name="Normal 14_Anexo IV h" xfId="3909"/>
    <cellStyle name="Normal 15" xfId="382"/>
    <cellStyle name="Normal 15 10" xfId="1369"/>
    <cellStyle name="Normal 15 11" xfId="1373"/>
    <cellStyle name="Normal 15 12" xfId="1443"/>
    <cellStyle name="Normal 15 13" xfId="1455"/>
    <cellStyle name="Normal 15 14" xfId="1798"/>
    <cellStyle name="Normal 15 15" xfId="1813"/>
    <cellStyle name="Normal 15 16" xfId="1839"/>
    <cellStyle name="Normal 15 17" xfId="1843"/>
    <cellStyle name="Normal 15 18" xfId="1877"/>
    <cellStyle name="Normal 15 19" xfId="1881"/>
    <cellStyle name="Normal 15 2" xfId="718"/>
    <cellStyle name="Normal 15 2 2" xfId="3446"/>
    <cellStyle name="Normal 15 20" xfId="1913"/>
    <cellStyle name="Normal 15 21" xfId="1924"/>
    <cellStyle name="Normal 15 22" xfId="1941"/>
    <cellStyle name="Normal 15 23" xfId="1998"/>
    <cellStyle name="Normal 15 24" xfId="2329"/>
    <cellStyle name="Normal 15 25" xfId="2361"/>
    <cellStyle name="Normal 15 26" xfId="2394"/>
    <cellStyle name="Normal 15 27" xfId="2528"/>
    <cellStyle name="Normal 15 28" xfId="2534"/>
    <cellStyle name="Normal 15 29" xfId="2539"/>
    <cellStyle name="Normal 15 3" xfId="759"/>
    <cellStyle name="Normal 15 30" xfId="2544"/>
    <cellStyle name="Normal 15 31" xfId="2549"/>
    <cellStyle name="Normal 15 32" xfId="2570"/>
    <cellStyle name="Normal 15 33" xfId="2939"/>
    <cellStyle name="Normal 15 34" xfId="2987"/>
    <cellStyle name="Normal 15 35" xfId="3445"/>
    <cellStyle name="Normal 15 4" xfId="930"/>
    <cellStyle name="Normal 15 5" xfId="933"/>
    <cellStyle name="Normal 15 6" xfId="949"/>
    <cellStyle name="Normal 15 7" xfId="1099"/>
    <cellStyle name="Normal 15 8" xfId="1340"/>
    <cellStyle name="Normal 15 9" xfId="1363"/>
    <cellStyle name="Normal 15_TRT10" xfId="2583"/>
    <cellStyle name="Normal 16" xfId="721"/>
    <cellStyle name="Normal 16 2" xfId="731"/>
    <cellStyle name="Normal 16 2 2" xfId="2941"/>
    <cellStyle name="Normal 16 2 3" xfId="3448"/>
    <cellStyle name="Normal 16 3" xfId="1100"/>
    <cellStyle name="Normal 16 4" xfId="1344"/>
    <cellStyle name="Normal 16 5" xfId="2887"/>
    <cellStyle name="Normal 16 6" xfId="3447"/>
    <cellStyle name="Normal 16_TRT10" xfId="2584"/>
    <cellStyle name="Normal 17" xfId="730"/>
    <cellStyle name="Normal 17 2" xfId="2942"/>
    <cellStyle name="Normal 17 3" xfId="3449"/>
    <cellStyle name="Normal 17 4" xfId="3736"/>
    <cellStyle name="Normal 18" xfId="763"/>
    <cellStyle name="Normal 18 2" xfId="3735"/>
    <cellStyle name="Normal 19" xfId="902"/>
    <cellStyle name="Normal 19 2" xfId="3729"/>
    <cellStyle name="Normal 2" xfId="233"/>
    <cellStyle name="Normal 2 10" xfId="712"/>
    <cellStyle name="Normal 2 10 2" xfId="3451"/>
    <cellStyle name="Normal 2 11" xfId="710"/>
    <cellStyle name="Normal 2 12" xfId="751"/>
    <cellStyle name="Normal 2 13" xfId="810"/>
    <cellStyle name="Normal 2 14" xfId="922"/>
    <cellStyle name="Normal 2 15" xfId="934"/>
    <cellStyle name="Normal 2 16" xfId="942"/>
    <cellStyle name="Normal 2 17" xfId="946"/>
    <cellStyle name="Normal 2 18" xfId="1101"/>
    <cellStyle name="Normal 2 19" xfId="1341"/>
    <cellStyle name="Normal 2 2" xfId="234"/>
    <cellStyle name="Normal 2 2 2" xfId="579"/>
    <cellStyle name="Normal 2 2 2 2" xfId="2415"/>
    <cellStyle name="Normal 2 2 2 3" xfId="3452"/>
    <cellStyle name="Normal 2 2 3" xfId="811"/>
    <cellStyle name="Normal 2 2 4" xfId="1102"/>
    <cellStyle name="Normal 2 2 5" xfId="2198"/>
    <cellStyle name="Normal 2 2_TRT1" xfId="2786"/>
    <cellStyle name="Normal 2 20" xfId="1355"/>
    <cellStyle name="Normal 2 21" xfId="1365"/>
    <cellStyle name="Normal 2 22" xfId="1370"/>
    <cellStyle name="Normal 2 23" xfId="1374"/>
    <cellStyle name="Normal 2 24" xfId="1420"/>
    <cellStyle name="Normal 2 25" xfId="1456"/>
    <cellStyle name="Normal 2 26" xfId="1461"/>
    <cellStyle name="Normal 2 27" xfId="1618"/>
    <cellStyle name="Normal 2 28" xfId="1781"/>
    <cellStyle name="Normal 2 29" xfId="1814"/>
    <cellStyle name="Normal 2 3" xfId="235"/>
    <cellStyle name="Normal 2 3 2" xfId="236"/>
    <cellStyle name="Normal 2 3 2 2" xfId="581"/>
    <cellStyle name="Normal 2 3 2 2 2" xfId="3453"/>
    <cellStyle name="Normal 2 3 2 3" xfId="813"/>
    <cellStyle name="Normal 2 3 2 4" xfId="1285"/>
    <cellStyle name="Normal 2 3 2 5" xfId="2200"/>
    <cellStyle name="Normal 2 3 2_TRT14" xfId="2596"/>
    <cellStyle name="Normal 2 3 3" xfId="580"/>
    <cellStyle name="Normal 2 3 3 2" xfId="2416"/>
    <cellStyle name="Normal 2 3 3 3" xfId="3454"/>
    <cellStyle name="Normal 2 3 4" xfId="812"/>
    <cellStyle name="Normal 2 3 5" xfId="2199"/>
    <cellStyle name="Normal 2 3_00_Decisão Anexo V 2015_MEMORIAL_Oficial SOF" xfId="237"/>
    <cellStyle name="Normal 2 30" xfId="1836"/>
    <cellStyle name="Normal 2 31" xfId="1835"/>
    <cellStyle name="Normal 2 32" xfId="1844"/>
    <cellStyle name="Normal 2 33" xfId="1842"/>
    <cellStyle name="Normal 2 34" xfId="1869"/>
    <cellStyle name="Normal 2 35" xfId="1863"/>
    <cellStyle name="Normal 2 36" xfId="1882"/>
    <cellStyle name="Normal 2 37" xfId="1880"/>
    <cellStyle name="Normal 2 38" xfId="1905"/>
    <cellStyle name="Normal 2 39" xfId="1899"/>
    <cellStyle name="Normal 2 4" xfId="238"/>
    <cellStyle name="Normal 2 4 2" xfId="582"/>
    <cellStyle name="Normal 2 4 2 2" xfId="2417"/>
    <cellStyle name="Normal 2 4 2 3" xfId="3455"/>
    <cellStyle name="Normal 2 4 3" xfId="814"/>
    <cellStyle name="Normal 2 4 4" xfId="1103"/>
    <cellStyle name="Normal 2 4 5" xfId="2201"/>
    <cellStyle name="Normal 2 4_TRT1" xfId="2787"/>
    <cellStyle name="Normal 2 40" xfId="1921"/>
    <cellStyle name="Normal 2 41" xfId="1919"/>
    <cellStyle name="Normal 2 42" xfId="1920"/>
    <cellStyle name="Normal 2 43" xfId="1927"/>
    <cellStyle name="Normal 2 44" xfId="1926"/>
    <cellStyle name="Normal 2 45" xfId="1938"/>
    <cellStyle name="Normal 2 46" xfId="1937"/>
    <cellStyle name="Normal 2 47" xfId="1942"/>
    <cellStyle name="Normal 2 48" xfId="1940"/>
    <cellStyle name="Normal 2 49" xfId="1990"/>
    <cellStyle name="Normal 2 5" xfId="239"/>
    <cellStyle name="Normal 2 5 2" xfId="583"/>
    <cellStyle name="Normal 2 5 2 2" xfId="2418"/>
    <cellStyle name="Normal 2 5 2 3" xfId="3456"/>
    <cellStyle name="Normal 2 5 3" xfId="815"/>
    <cellStyle name="Normal 2 5 4" xfId="1104"/>
    <cellStyle name="Normal 2 5 5" xfId="2202"/>
    <cellStyle name="Normal 2 5_TRT1" xfId="2788"/>
    <cellStyle name="Normal 2 50" xfId="1984"/>
    <cellStyle name="Normal 2 51" xfId="2197"/>
    <cellStyle name="Normal 2 52" xfId="2325"/>
    <cellStyle name="Normal 2 53" xfId="2330"/>
    <cellStyle name="Normal 2 54" xfId="2328"/>
    <cellStyle name="Normal 2 55" xfId="2353"/>
    <cellStyle name="Normal 2 56" xfId="2347"/>
    <cellStyle name="Normal 2 57" xfId="2386"/>
    <cellStyle name="Normal 2 58" xfId="2380"/>
    <cellStyle name="Normal 2 59" xfId="2520"/>
    <cellStyle name="Normal 2 6" xfId="240"/>
    <cellStyle name="Normal 2 6 2" xfId="584"/>
    <cellStyle name="Normal 2 6 2 2" xfId="2419"/>
    <cellStyle name="Normal 2 6 2 3" xfId="3457"/>
    <cellStyle name="Normal 2 6 3" xfId="816"/>
    <cellStyle name="Normal 2 6 4" xfId="1105"/>
    <cellStyle name="Normal 2 6 5" xfId="2203"/>
    <cellStyle name="Normal 2 6_TRT1" xfId="2789"/>
    <cellStyle name="Normal 2 60" xfId="2514"/>
    <cellStyle name="Normal 2 61" xfId="2535"/>
    <cellStyle name="Normal 2 62" xfId="2533"/>
    <cellStyle name="Normal 2 63" xfId="2540"/>
    <cellStyle name="Normal 2 64" xfId="2538"/>
    <cellStyle name="Normal 2 65" xfId="2545"/>
    <cellStyle name="Normal 2 66" xfId="2543"/>
    <cellStyle name="Normal 2 67" xfId="2550"/>
    <cellStyle name="Normal 2 68" xfId="2548"/>
    <cellStyle name="Normal 2 69" xfId="2555"/>
    <cellStyle name="Normal 2 7" xfId="241"/>
    <cellStyle name="Normal 2 7 2" xfId="585"/>
    <cellStyle name="Normal 2 7 2 2" xfId="2420"/>
    <cellStyle name="Normal 2 7 2 3" xfId="3458"/>
    <cellStyle name="Normal 2 7 3" xfId="817"/>
    <cellStyle name="Normal 2 7 4" xfId="1106"/>
    <cellStyle name="Normal 2 7 5" xfId="2204"/>
    <cellStyle name="Normal 2 7_TRT1" xfId="2790"/>
    <cellStyle name="Normal 2 70" xfId="2554"/>
    <cellStyle name="Normal 2 71" xfId="2940"/>
    <cellStyle name="Normal 2 72" xfId="2915"/>
    <cellStyle name="Normal 2 73" xfId="2899"/>
    <cellStyle name="Normal 2 74" xfId="3450"/>
    <cellStyle name="Normal 2 75" xfId="3684"/>
    <cellStyle name="Normal 2 76" xfId="3706"/>
    <cellStyle name="Normal 2 77" xfId="3683"/>
    <cellStyle name="Normal 2 78" xfId="3649"/>
    <cellStyle name="Normal 2 79" xfId="3682"/>
    <cellStyle name="Normal 2 8" xfId="578"/>
    <cellStyle name="Normal 2 8 2" xfId="723"/>
    <cellStyle name="Normal 2 8 3" xfId="3459"/>
    <cellStyle name="Normal 2 8 4" xfId="3915"/>
    <cellStyle name="Normal 2 80" xfId="3768"/>
    <cellStyle name="Normal 2 81" xfId="3743"/>
    <cellStyle name="Normal 2 82" xfId="3769"/>
    <cellStyle name="Normal 2 83" xfId="3742"/>
    <cellStyle name="Normal 2 84" xfId="3818"/>
    <cellStyle name="Normal 2 85" xfId="3793"/>
    <cellStyle name="Normal 2 86" xfId="3816"/>
    <cellStyle name="Normal 2 87" xfId="3791"/>
    <cellStyle name="Normal 2 88" xfId="3824"/>
    <cellStyle name="Normal 2 89" xfId="3796"/>
    <cellStyle name="Normal 2 9" xfId="714"/>
    <cellStyle name="Normal 2 9 2" xfId="3460"/>
    <cellStyle name="Normal 2 90" xfId="3893"/>
    <cellStyle name="Normal 2 91" xfId="3860"/>
    <cellStyle name="Normal 2 92" xfId="3894"/>
    <cellStyle name="Normal 2 93" xfId="3859"/>
    <cellStyle name="Normal 2 94" xfId="3895"/>
    <cellStyle name="Normal 2 95" xfId="3858"/>
    <cellStyle name="Normal 2 96" xfId="3896"/>
    <cellStyle name="Normal 2 97" xfId="3857"/>
    <cellStyle name="Normal 2_00_Decisão Anexo V 2015_MEMORIAL_Oficial SOF" xfId="242"/>
    <cellStyle name="Normal 20" xfId="760"/>
    <cellStyle name="Normal 20 10" xfId="1444"/>
    <cellStyle name="Normal 20 11" xfId="1457"/>
    <cellStyle name="Normal 20 12" xfId="1799"/>
    <cellStyle name="Normal 20 13" xfId="1815"/>
    <cellStyle name="Normal 20 14" xfId="1840"/>
    <cellStyle name="Normal 20 15" xfId="1845"/>
    <cellStyle name="Normal 20 16" xfId="1878"/>
    <cellStyle name="Normal 20 17" xfId="1883"/>
    <cellStyle name="Normal 20 18" xfId="1914"/>
    <cellStyle name="Normal 20 19" xfId="1925"/>
    <cellStyle name="Normal 20 2" xfId="931"/>
    <cellStyle name="Normal 20 2 2" xfId="3462"/>
    <cellStyle name="Normal 20 20" xfId="1943"/>
    <cellStyle name="Normal 20 21" xfId="1999"/>
    <cellStyle name="Normal 20 22" xfId="2331"/>
    <cellStyle name="Normal 20 23" xfId="2362"/>
    <cellStyle name="Normal 20 24" xfId="2395"/>
    <cellStyle name="Normal 20 25" xfId="2529"/>
    <cellStyle name="Normal 20 26" xfId="2536"/>
    <cellStyle name="Normal 20 27" xfId="2541"/>
    <cellStyle name="Normal 20 28" xfId="2546"/>
    <cellStyle name="Normal 20 29" xfId="2551"/>
    <cellStyle name="Normal 20 3" xfId="935"/>
    <cellStyle name="Normal 20 30" xfId="2571"/>
    <cellStyle name="Normal 20 31" xfId="2943"/>
    <cellStyle name="Normal 20 32" xfId="2985"/>
    <cellStyle name="Normal 20 33" xfId="3461"/>
    <cellStyle name="Normal 20 4" xfId="950"/>
    <cellStyle name="Normal 20 5" xfId="1107"/>
    <cellStyle name="Normal 20 6" xfId="1342"/>
    <cellStyle name="Normal 20 7" xfId="1364"/>
    <cellStyle name="Normal 20 8" xfId="1371"/>
    <cellStyle name="Normal 20 9" xfId="1375"/>
    <cellStyle name="Normal 20_TRT10" xfId="2585"/>
    <cellStyle name="Normal 21" xfId="932"/>
    <cellStyle name="Normal 21 2" xfId="3728"/>
    <cellStyle name="Normal 22" xfId="936"/>
    <cellStyle name="Normal 23" xfId="938"/>
    <cellStyle name="Normal 24" xfId="945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2 2" xfId="3464"/>
    <cellStyle name="Normal 3 2 3" xfId="819"/>
    <cellStyle name="Normal 3 2 4" xfId="939"/>
    <cellStyle name="Normal 3 2 5" xfId="1109"/>
    <cellStyle name="Normal 3 2 6" xfId="1620"/>
    <cellStyle name="Normal 3 2 7" xfId="2206"/>
    <cellStyle name="Normal 3 2_TRT1" xfId="2791"/>
    <cellStyle name="Normal 3 3" xfId="586"/>
    <cellStyle name="Normal 3 3 2" xfId="3465"/>
    <cellStyle name="Normal 3 3 3" xfId="3916"/>
    <cellStyle name="Normal 3 4" xfId="818"/>
    <cellStyle name="Normal 3 5" xfId="937"/>
    <cellStyle name="Normal 3 6" xfId="1108"/>
    <cellStyle name="Normal 3 7" xfId="1619"/>
    <cellStyle name="Normal 3 8" xfId="2205"/>
    <cellStyle name="Normal 3_05_Impactos_Demais PLs_2013_Dados CNJ de jul-12" xfId="245"/>
    <cellStyle name="Normal 30" xfId="1339"/>
    <cellStyle name="Normal 31" xfId="1343"/>
    <cellStyle name="Normal 32" xfId="1368"/>
    <cellStyle name="Normal 33" xfId="1372"/>
    <cellStyle name="Normal 34" xfId="1376"/>
    <cellStyle name="Normal 35" xfId="1454"/>
    <cellStyle name="Normal 36" xfId="1458"/>
    <cellStyle name="Normal 37" xfId="1460"/>
    <cellStyle name="Normal 38" xfId="1748"/>
    <cellStyle name="Normal 39" xfId="1749"/>
    <cellStyle name="Normal 4" xfId="246"/>
    <cellStyle name="Normal 4 2" xfId="588"/>
    <cellStyle name="Normal 4 2 2" xfId="2421"/>
    <cellStyle name="Normal 4 2 3" xfId="3467"/>
    <cellStyle name="Normal 4 3" xfId="820"/>
    <cellStyle name="Normal 4 4" xfId="1110"/>
    <cellStyle name="Normal 4 5" xfId="2207"/>
    <cellStyle name="Normal 4_TRT1" xfId="2792"/>
    <cellStyle name="Normal 40" xfId="1750"/>
    <cellStyle name="Normal 41" xfId="1812"/>
    <cellStyle name="Normal 42" xfId="1820"/>
    <cellStyle name="Normal 43" xfId="1841"/>
    <cellStyle name="Normal 44" xfId="1846"/>
    <cellStyle name="Normal 45" xfId="1847"/>
    <cellStyle name="Normal 46" xfId="1848"/>
    <cellStyle name="Normal 47" xfId="1879"/>
    <cellStyle name="Normal 48" xfId="1884"/>
    <cellStyle name="Normal 49" xfId="1915"/>
    <cellStyle name="Normal 5" xfId="247"/>
    <cellStyle name="Normal 5 2" xfId="589"/>
    <cellStyle name="Normal 5 2 2" xfId="2422"/>
    <cellStyle name="Normal 5 2 3" xfId="3468"/>
    <cellStyle name="Normal 5 3" xfId="821"/>
    <cellStyle name="Normal 5 4" xfId="1111"/>
    <cellStyle name="Normal 5 5" xfId="2208"/>
    <cellStyle name="Normal 5_TRT1" xfId="2793"/>
    <cellStyle name="Normal 50" xfId="1917"/>
    <cellStyle name="Normal 51" xfId="1918"/>
    <cellStyle name="Normal 52" xfId="1930"/>
    <cellStyle name="Normal 53" xfId="1931"/>
    <cellStyle name="Normal 54" xfId="1933"/>
    <cellStyle name="Normal 55" xfId="1934"/>
    <cellStyle name="Normal 56" xfId="1935"/>
    <cellStyle name="Normal 57" xfId="1936"/>
    <cellStyle name="Normal 58" xfId="1939"/>
    <cellStyle name="Normal 59" xfId="1944"/>
    <cellStyle name="Normal 6" xfId="248"/>
    <cellStyle name="Normal 6 2" xfId="590"/>
    <cellStyle name="Normal 6 2 2" xfId="3469"/>
    <cellStyle name="Normal 6 3" xfId="822"/>
    <cellStyle name="Normal 6 4" xfId="1286"/>
    <cellStyle name="Normal 6 5" xfId="2209"/>
    <cellStyle name="Normal 6_TRT14" xfId="2597"/>
    <cellStyle name="Normal 60" xfId="1962"/>
    <cellStyle name="Normal 61" xfId="1963"/>
    <cellStyle name="Normal 62" xfId="1965"/>
    <cellStyle name="Normal 63" xfId="1966"/>
    <cellStyle name="Normal 64" xfId="1968"/>
    <cellStyle name="Normal 65" xfId="1969"/>
    <cellStyle name="Normal 66" xfId="2000"/>
    <cellStyle name="Normal 67" xfId="2001"/>
    <cellStyle name="Normal 68" xfId="2327"/>
    <cellStyle name="Normal 69" xfId="2332"/>
    <cellStyle name="Normal 7" xfId="249"/>
    <cellStyle name="Normal 7 2" xfId="591"/>
    <cellStyle name="Normal 7 2 2" xfId="3470"/>
    <cellStyle name="Normal 7 3" xfId="823"/>
    <cellStyle name="Normal 7 4" xfId="1287"/>
    <cellStyle name="Normal 7 5" xfId="2210"/>
    <cellStyle name="Normal 7_TRT14" xfId="2598"/>
    <cellStyle name="Normal 70" xfId="2363"/>
    <cellStyle name="Normal 71" xfId="2364"/>
    <cellStyle name="Normal 72" xfId="2365"/>
    <cellStyle name="Normal 73" xfId="2499"/>
    <cellStyle name="Normal 74" xfId="2530"/>
    <cellStyle name="Normal 75" xfId="2531"/>
    <cellStyle name="Normal 76" xfId="2532"/>
    <cellStyle name="Normal 77" xfId="2537"/>
    <cellStyle name="Normal 78" xfId="2542"/>
    <cellStyle name="Normal 79" xfId="2547"/>
    <cellStyle name="Normal 8" xfId="250"/>
    <cellStyle name="Normal 8 2" xfId="592"/>
    <cellStyle name="Normal 8 2 2" xfId="2423"/>
    <cellStyle name="Normal 8 2 3" xfId="3471"/>
    <cellStyle name="Normal 8 3" xfId="824"/>
    <cellStyle name="Normal 8 4" xfId="1112"/>
    <cellStyle name="Normal 8 5" xfId="2211"/>
    <cellStyle name="Normal 8_TRT1" xfId="2794"/>
    <cellStyle name="Normal 80" xfId="2552"/>
    <cellStyle name="Normal 81" xfId="2553"/>
    <cellStyle name="Normal 82" xfId="2556"/>
    <cellStyle name="Normal 83" xfId="2558"/>
    <cellStyle name="Normal 84" xfId="2896"/>
    <cellStyle name="Normal 85" xfId="3009"/>
    <cellStyle name="Normal 86" xfId="3067"/>
    <cellStyle name="Normal 87" xfId="2986"/>
    <cellStyle name="Normal 88" xfId="2908"/>
    <cellStyle name="Normal 89" xfId="3061"/>
    <cellStyle name="Normal 9" xfId="251"/>
    <cellStyle name="Normal 9 2" xfId="593"/>
    <cellStyle name="Normal 9 2 2" xfId="2424"/>
    <cellStyle name="Normal 9 2 3" xfId="3472"/>
    <cellStyle name="Normal 9 3" xfId="825"/>
    <cellStyle name="Normal 9 4" xfId="1113"/>
    <cellStyle name="Normal 9 5" xfId="2212"/>
    <cellStyle name="Normal 9_TRT1" xfId="2795"/>
    <cellStyle name="Normal 90" xfId="3065"/>
    <cellStyle name="Normal 91" xfId="3068"/>
    <cellStyle name="Normal 92" xfId="3672"/>
    <cellStyle name="Normal 93" xfId="3725"/>
    <cellStyle name="Normal 94" xfId="3723"/>
    <cellStyle name="Normal 95" xfId="3710"/>
    <cellStyle name="Normal 96" xfId="3677"/>
    <cellStyle name="Normal 97" xfId="3727"/>
    <cellStyle name="Normal 98" xfId="3731"/>
    <cellStyle name="Normal 99" xfId="3734"/>
    <cellStyle name="Nota 2" xfId="252"/>
    <cellStyle name="Nota 2 10" xfId="1431"/>
    <cellStyle name="Nota 2 11" xfId="1394"/>
    <cellStyle name="Nota 2 12" xfId="1621"/>
    <cellStyle name="Nota 2 13" xfId="1782"/>
    <cellStyle name="Nota 2 14" xfId="1760"/>
    <cellStyle name="Nota 2 15" xfId="1834"/>
    <cellStyle name="Nota 2 16" xfId="1862"/>
    <cellStyle name="Nota 2 17" xfId="1898"/>
    <cellStyle name="Nota 2 18" xfId="1983"/>
    <cellStyle name="Nota 2 19" xfId="2213"/>
    <cellStyle name="Nota 2 2" xfId="253"/>
    <cellStyle name="Nota 2 2 10" xfId="1393"/>
    <cellStyle name="Nota 2 2 11" xfId="1622"/>
    <cellStyle name="Nota 2 2 12" xfId="1783"/>
    <cellStyle name="Nota 2 2 13" xfId="1759"/>
    <cellStyle name="Nota 2 2 14" xfId="1833"/>
    <cellStyle name="Nota 2 2 15" xfId="1861"/>
    <cellStyle name="Nota 2 2 16" xfId="1897"/>
    <cellStyle name="Nota 2 2 17" xfId="1982"/>
    <cellStyle name="Nota 2 2 18" xfId="2214"/>
    <cellStyle name="Nota 2 2 19" xfId="2345"/>
    <cellStyle name="Nota 2 2 2" xfId="595"/>
    <cellStyle name="Nota 2 2 2 2" xfId="2426"/>
    <cellStyle name="Nota 2 2 2 3" xfId="2486"/>
    <cellStyle name="Nota 2 2 2 4" xfId="2948"/>
    <cellStyle name="Nota 2 2 2 5" xfId="3475"/>
    <cellStyle name="Nota 2 2 2_TRT3" xfId="2616"/>
    <cellStyle name="Nota 2 2 20" xfId="2378"/>
    <cellStyle name="Nota 2 2 21" xfId="2512"/>
    <cellStyle name="Nota 2 2 22" xfId="2946"/>
    <cellStyle name="Nota 2 2 23" xfId="3474"/>
    <cellStyle name="Nota 2 2 3" xfId="744"/>
    <cellStyle name="Nota 2 2 3 2" xfId="2949"/>
    <cellStyle name="Nota 2 2 4" xfId="827"/>
    <cellStyle name="Nota 2 2 5" xfId="915"/>
    <cellStyle name="Nota 2 2 6" xfId="1115"/>
    <cellStyle name="Nota 2 2 7" xfId="1348"/>
    <cellStyle name="Nota 2 2 8" xfId="1399"/>
    <cellStyle name="Nota 2 2 9" xfId="1432"/>
    <cellStyle name="Nota 2 2_TRT1" xfId="2796"/>
    <cellStyle name="Nota 2 20" xfId="2346"/>
    <cellStyle name="Nota 2 21" xfId="2379"/>
    <cellStyle name="Nota 2 22" xfId="2513"/>
    <cellStyle name="Nota 2 23" xfId="2945"/>
    <cellStyle name="Nota 2 24" xfId="3473"/>
    <cellStyle name="Nota 2 3" xfId="594"/>
    <cellStyle name="Nota 2 3 2" xfId="2425"/>
    <cellStyle name="Nota 2 3 3" xfId="2485"/>
    <cellStyle name="Nota 2 3 4" xfId="2950"/>
    <cellStyle name="Nota 2 3 5" xfId="3476"/>
    <cellStyle name="Nota 2 3_TRT3" xfId="2617"/>
    <cellStyle name="Nota 2 4" xfId="745"/>
    <cellStyle name="Nota 2 4 2" xfId="2951"/>
    <cellStyle name="Nota 2 5" xfId="826"/>
    <cellStyle name="Nota 2 6" xfId="916"/>
    <cellStyle name="Nota 2 7" xfId="1114"/>
    <cellStyle name="Nota 2 8" xfId="1349"/>
    <cellStyle name="Nota 2 9" xfId="1400"/>
    <cellStyle name="Nota 2_00_Decisão Anexo V 2015_MEMORIAL_Oficial SOF" xfId="254"/>
    <cellStyle name="Nota 3" xfId="255"/>
    <cellStyle name="Nota 3 10" xfId="1392"/>
    <cellStyle name="Nota 3 11" xfId="1623"/>
    <cellStyle name="Nota 3 12" xfId="1784"/>
    <cellStyle name="Nota 3 13" xfId="1758"/>
    <cellStyle name="Nota 3 14" xfId="1832"/>
    <cellStyle name="Nota 3 15" xfId="1860"/>
    <cellStyle name="Nota 3 16" xfId="1896"/>
    <cellStyle name="Nota 3 17" xfId="1981"/>
    <cellStyle name="Nota 3 18" xfId="2215"/>
    <cellStyle name="Nota 3 19" xfId="2344"/>
    <cellStyle name="Nota 3 2" xfId="596"/>
    <cellStyle name="Nota 3 2 2" xfId="2427"/>
    <cellStyle name="Nota 3 2 3" xfId="2487"/>
    <cellStyle name="Nota 3 2 4" xfId="2953"/>
    <cellStyle name="Nota 3 2 5" xfId="3478"/>
    <cellStyle name="Nota 3 2_TRT3" xfId="2618"/>
    <cellStyle name="Nota 3 20" xfId="2377"/>
    <cellStyle name="Nota 3 21" xfId="2511"/>
    <cellStyle name="Nota 3 22" xfId="2952"/>
    <cellStyle name="Nota 3 23" xfId="3477"/>
    <cellStyle name="Nota 3 3" xfId="743"/>
    <cellStyle name="Nota 3 3 2" xfId="2954"/>
    <cellStyle name="Nota 3 4" xfId="828"/>
    <cellStyle name="Nota 3 5" xfId="914"/>
    <cellStyle name="Nota 3 6" xfId="1116"/>
    <cellStyle name="Nota 3 7" xfId="1347"/>
    <cellStyle name="Nota 3 8" xfId="1398"/>
    <cellStyle name="Nota 3 9" xfId="1433"/>
    <cellStyle name="Nota 3_TRT1" xfId="2797"/>
    <cellStyle name="Nota 4" xfId="256"/>
    <cellStyle name="Nota 4 10" xfId="1391"/>
    <cellStyle name="Nota 4 11" xfId="1624"/>
    <cellStyle name="Nota 4 12" xfId="1785"/>
    <cellStyle name="Nota 4 13" xfId="1757"/>
    <cellStyle name="Nota 4 14" xfId="1831"/>
    <cellStyle name="Nota 4 15" xfId="1859"/>
    <cellStyle name="Nota 4 16" xfId="1895"/>
    <cellStyle name="Nota 4 17" xfId="1980"/>
    <cellStyle name="Nota 4 18" xfId="2216"/>
    <cellStyle name="Nota 4 19" xfId="2343"/>
    <cellStyle name="Nota 4 2" xfId="597"/>
    <cellStyle name="Nota 4 2 2" xfId="2428"/>
    <cellStyle name="Nota 4 2 3" xfId="2488"/>
    <cellStyle name="Nota 4 2 4" xfId="2956"/>
    <cellStyle name="Nota 4 2 5" xfId="3480"/>
    <cellStyle name="Nota 4 2_TRT3" xfId="2619"/>
    <cellStyle name="Nota 4 20" xfId="2376"/>
    <cellStyle name="Nota 4 21" xfId="2510"/>
    <cellStyle name="Nota 4 22" xfId="2955"/>
    <cellStyle name="Nota 4 23" xfId="3479"/>
    <cellStyle name="Nota 4 3" xfId="742"/>
    <cellStyle name="Nota 4 3 2" xfId="2963"/>
    <cellStyle name="Nota 4 4" xfId="829"/>
    <cellStyle name="Nota 4 5" xfId="913"/>
    <cellStyle name="Nota 4 6" xfId="1117"/>
    <cellStyle name="Nota 4 7" xfId="1346"/>
    <cellStyle name="Nota 4 8" xfId="1397"/>
    <cellStyle name="Nota 4 9" xfId="1434"/>
    <cellStyle name="Nota 4_TRT1" xfId="2798"/>
    <cellStyle name="Note" xfId="257"/>
    <cellStyle name="Note 1" xfId="2599"/>
    <cellStyle name="Note 10" xfId="1390"/>
    <cellStyle name="Note 11" xfId="1786"/>
    <cellStyle name="Note 12" xfId="1756"/>
    <cellStyle name="Note 13" xfId="1830"/>
    <cellStyle name="Note 14" xfId="1858"/>
    <cellStyle name="Note 15" xfId="1894"/>
    <cellStyle name="Note 16" xfId="1958"/>
    <cellStyle name="Note 17" xfId="1979"/>
    <cellStyle name="Note 18" xfId="2217"/>
    <cellStyle name="Note 19" xfId="2342"/>
    <cellStyle name="Note 2" xfId="598"/>
    <cellStyle name="Note 2 2" xfId="2429"/>
    <cellStyle name="Note 2 3" xfId="2489"/>
    <cellStyle name="Note 2 4" xfId="2964"/>
    <cellStyle name="Note 2_TRT3" xfId="2620"/>
    <cellStyle name="Note 20" xfId="2375"/>
    <cellStyle name="Note 21" xfId="2509"/>
    <cellStyle name="Note 22" xfId="3839"/>
    <cellStyle name="Note 3" xfId="741"/>
    <cellStyle name="Note 3 2" xfId="2965"/>
    <cellStyle name="Note 4" xfId="830"/>
    <cellStyle name="Note 5" xfId="912"/>
    <cellStyle name="Note 6" xfId="1118"/>
    <cellStyle name="Note 6 2" xfId="1625"/>
    <cellStyle name="Note 6 2 2" xfId="3482"/>
    <cellStyle name="Note 6 3" xfId="3481"/>
    <cellStyle name="Note 6_TRT1" xfId="2799"/>
    <cellStyle name="Note 7" xfId="1345"/>
    <cellStyle name="Note 8" xfId="1396"/>
    <cellStyle name="Note 9" xfId="1435"/>
    <cellStyle name="Note_TRT10" xfId="2586"/>
    <cellStyle name="Output" xfId="258"/>
    <cellStyle name="Output 10" xfId="1787"/>
    <cellStyle name="Output 11" xfId="1755"/>
    <cellStyle name="Output 12" xfId="1829"/>
    <cellStyle name="Output 13" xfId="1857"/>
    <cellStyle name="Output 14" xfId="1893"/>
    <cellStyle name="Output 15" xfId="1978"/>
    <cellStyle name="Output 16" xfId="2218"/>
    <cellStyle name="Output 17" xfId="2341"/>
    <cellStyle name="Output 18" xfId="2374"/>
    <cellStyle name="Output 19" xfId="2508"/>
    <cellStyle name="Output 2" xfId="599"/>
    <cellStyle name="Output 2 2" xfId="2430"/>
    <cellStyle name="Output 2 3" xfId="2490"/>
    <cellStyle name="Output 2 4" xfId="2966"/>
    <cellStyle name="Output 2 5" xfId="3484"/>
    <cellStyle name="Output 2_TRT3" xfId="2621"/>
    <cellStyle name="Output 20" xfId="2572"/>
    <cellStyle name="Output 21" xfId="2944"/>
    <cellStyle name="Output 22" xfId="2905"/>
    <cellStyle name="Output 23" xfId="3483"/>
    <cellStyle name="Output 3" xfId="740"/>
    <cellStyle name="Output 3 2" xfId="2967"/>
    <cellStyle name="Output 4" xfId="911"/>
    <cellStyle name="Output 5" xfId="1119"/>
    <cellStyle name="Output 6" xfId="1395"/>
    <cellStyle name="Output 7" xfId="1436"/>
    <cellStyle name="Output 8" xfId="1389"/>
    <cellStyle name="Output 9" xfId="1626"/>
    <cellStyle name="Output_TRT1" xfId="2800"/>
    <cellStyle name="Percent_Agenda" xfId="259"/>
    <cellStyle name="Percentual" xfId="260"/>
    <cellStyle name="Percentual 2" xfId="600"/>
    <cellStyle name="Percentual 2 2" xfId="3485"/>
    <cellStyle name="Percentual 3" xfId="1288"/>
    <cellStyle name="Percentual 4" xfId="1627"/>
    <cellStyle name="Percentual 5" xfId="2219"/>
    <cellStyle name="Percentual_TRT1" xfId="2801"/>
    <cellStyle name="Ponto" xfId="261"/>
    <cellStyle name="Ponto 2" xfId="601"/>
    <cellStyle name="Ponto 2 2" xfId="3486"/>
    <cellStyle name="Ponto 3" xfId="1289"/>
    <cellStyle name="Ponto 4" xfId="1628"/>
    <cellStyle name="Ponto 5" xfId="2220"/>
    <cellStyle name="Ponto_TRT1" xfId="2802"/>
    <cellStyle name="Porcentagem 10" xfId="262"/>
    <cellStyle name="Porcentagem 10 2" xfId="602"/>
    <cellStyle name="Porcentagem 10 2 2" xfId="2431"/>
    <cellStyle name="Porcentagem 10 2 3" xfId="3487"/>
    <cellStyle name="Porcentagem 10 3" xfId="831"/>
    <cellStyle name="Porcentagem 10 4" xfId="1120"/>
    <cellStyle name="Porcentagem 10 5" xfId="1629"/>
    <cellStyle name="Porcentagem 10 6" xfId="2221"/>
    <cellStyle name="Porcentagem 10_TRT1" xfId="2803"/>
    <cellStyle name="Porcentagem 11" xfId="719"/>
    <cellStyle name="Porcentagem 12" xfId="722"/>
    <cellStyle name="Porcentagem 13" xfId="1459"/>
    <cellStyle name="Porcentagem 14" xfId="1964"/>
    <cellStyle name="Porcentagem 15" xfId="1967"/>
    <cellStyle name="Porcentagem 16" xfId="2557"/>
    <cellStyle name="Porcentagem 2" xfId="263"/>
    <cellStyle name="Porcentagem 2 10" xfId="943"/>
    <cellStyle name="Porcentagem 2 11" xfId="947"/>
    <cellStyle name="Porcentagem 2 12" xfId="1121"/>
    <cellStyle name="Porcentagem 2 13" xfId="1290"/>
    <cellStyle name="Porcentagem 2 14" xfId="1361"/>
    <cellStyle name="Porcentagem 2 15" xfId="1430"/>
    <cellStyle name="Porcentagem 2 16" xfId="1630"/>
    <cellStyle name="Porcentagem 2 17" xfId="1788"/>
    <cellStyle name="Porcentagem 2 18" xfId="1837"/>
    <cellStyle name="Porcentagem 2 19" xfId="1875"/>
    <cellStyle name="Porcentagem 2 2" xfId="264"/>
    <cellStyle name="Porcentagem 2 2 2" xfId="604"/>
    <cellStyle name="Porcentagem 2 2 2 2" xfId="3488"/>
    <cellStyle name="Porcentagem 2 2 3" xfId="833"/>
    <cellStyle name="Porcentagem 2 2 4" xfId="1291"/>
    <cellStyle name="Porcentagem 2 2 5" xfId="1631"/>
    <cellStyle name="Porcentagem 2 2 6" xfId="2223"/>
    <cellStyle name="Porcentagem 2 2_TRT1" xfId="2804"/>
    <cellStyle name="Porcentagem 2 20" xfId="1911"/>
    <cellStyle name="Porcentagem 2 21" xfId="1922"/>
    <cellStyle name="Porcentagem 2 22" xfId="1928"/>
    <cellStyle name="Porcentagem 2 23" xfId="1996"/>
    <cellStyle name="Porcentagem 2 24" xfId="2222"/>
    <cellStyle name="Porcentagem 2 25" xfId="2359"/>
    <cellStyle name="Porcentagem 2 26" xfId="2392"/>
    <cellStyle name="Porcentagem 2 27" xfId="2526"/>
    <cellStyle name="Porcentagem 2 28" xfId="2573"/>
    <cellStyle name="Porcentagem 2 29" xfId="2947"/>
    <cellStyle name="Porcentagem 2 3" xfId="265"/>
    <cellStyle name="Porcentagem 2 3 2" xfId="605"/>
    <cellStyle name="Porcentagem 2 3 2 2" xfId="2432"/>
    <cellStyle name="Porcentagem 2 3 2 3" xfId="3489"/>
    <cellStyle name="Porcentagem 2 3 3" xfId="834"/>
    <cellStyle name="Porcentagem 2 3 4" xfId="1122"/>
    <cellStyle name="Porcentagem 2 3 5" xfId="1632"/>
    <cellStyle name="Porcentagem 2 3 6" xfId="2224"/>
    <cellStyle name="Porcentagem 2 3_TRT1" xfId="2805"/>
    <cellStyle name="Porcentagem 2 30" xfId="2904"/>
    <cellStyle name="Porcentagem 2 31" xfId="2968"/>
    <cellStyle name="Porcentagem 2 32" xfId="3062"/>
    <cellStyle name="Porcentagem 2 33" xfId="2907"/>
    <cellStyle name="Porcentagem 2 34" xfId="3681"/>
    <cellStyle name="Porcentagem 2 35" xfId="3466"/>
    <cellStyle name="Porcentagem 2 36" xfId="3680"/>
    <cellStyle name="Porcentagem 2 37" xfId="3463"/>
    <cellStyle name="Porcentagem 2 38" xfId="3679"/>
    <cellStyle name="Porcentagem 2 39" xfId="3770"/>
    <cellStyle name="Porcentagem 2 4" xfId="603"/>
    <cellStyle name="Porcentagem 2 4 2" xfId="720"/>
    <cellStyle name="Porcentagem 2 4 3" xfId="724"/>
    <cellStyle name="Porcentagem 2 4 4" xfId="3490"/>
    <cellStyle name="Porcentagem 2 40" xfId="3740"/>
    <cellStyle name="Porcentagem 2 41" xfId="3771"/>
    <cellStyle name="Porcentagem 2 42" xfId="3733"/>
    <cellStyle name="Porcentagem 2 43" xfId="3822"/>
    <cellStyle name="Porcentagem 2 44" xfId="3790"/>
    <cellStyle name="Porcentagem 2 45" xfId="3820"/>
    <cellStyle name="Porcentagem 2 46" xfId="3789"/>
    <cellStyle name="Porcentagem 2 47" xfId="3825"/>
    <cellStyle name="Porcentagem 2 48" xfId="3792"/>
    <cellStyle name="Porcentagem 2 49" xfId="3897"/>
    <cellStyle name="Porcentagem 2 5" xfId="709"/>
    <cellStyle name="Porcentagem 2 50" xfId="3856"/>
    <cellStyle name="Porcentagem 2 51" xfId="3898"/>
    <cellStyle name="Porcentagem 2 52" xfId="3855"/>
    <cellStyle name="Porcentagem 2 53" xfId="3899"/>
    <cellStyle name="Porcentagem 2 54" xfId="3854"/>
    <cellStyle name="Porcentagem 2 55" xfId="3900"/>
    <cellStyle name="Porcentagem 2 56" xfId="3853"/>
    <cellStyle name="Porcentagem 2 6" xfId="715"/>
    <cellStyle name="Porcentagem 2 7" xfId="757"/>
    <cellStyle name="Porcentagem 2 8" xfId="832"/>
    <cellStyle name="Porcentagem 2 9" xfId="928"/>
    <cellStyle name="Porcentagem 2_FCDF 2014_2ª Versão" xfId="266"/>
    <cellStyle name="Porcentagem 3" xfId="267"/>
    <cellStyle name="Porcentagem 3 2" xfId="606"/>
    <cellStyle name="Porcentagem 3 2 2" xfId="3491"/>
    <cellStyle name="Porcentagem 3 3" xfId="835"/>
    <cellStyle name="Porcentagem 3 4" xfId="1292"/>
    <cellStyle name="Porcentagem 3 5" xfId="1633"/>
    <cellStyle name="Porcentagem 3 6" xfId="2225"/>
    <cellStyle name="Porcentagem 3_TRT1" xfId="2806"/>
    <cellStyle name="Porcentagem 4" xfId="268"/>
    <cellStyle name="Porcentagem 4 2" xfId="607"/>
    <cellStyle name="Porcentagem 4 2 2" xfId="2433"/>
    <cellStyle name="Porcentagem 4 2 3" xfId="3492"/>
    <cellStyle name="Porcentagem 4 3" xfId="836"/>
    <cellStyle name="Porcentagem 4 4" xfId="1123"/>
    <cellStyle name="Porcentagem 4 5" xfId="1634"/>
    <cellStyle name="Porcentagem 4 6" xfId="2226"/>
    <cellStyle name="Porcentagem 4_TRT1" xfId="2807"/>
    <cellStyle name="Porcentagem 5" xfId="269"/>
    <cellStyle name="Porcentagem 5 2" xfId="608"/>
    <cellStyle name="Porcentagem 5 2 2" xfId="2434"/>
    <cellStyle name="Porcentagem 5 2 3" xfId="3493"/>
    <cellStyle name="Porcentagem 5 3" xfId="837"/>
    <cellStyle name="Porcentagem 5 4" xfId="1124"/>
    <cellStyle name="Porcentagem 5 5" xfId="1635"/>
    <cellStyle name="Porcentagem 5 6" xfId="2227"/>
    <cellStyle name="Porcentagem 5_TRT1" xfId="2808"/>
    <cellStyle name="Porcentagem 6" xfId="270"/>
    <cellStyle name="Porcentagem 6 2" xfId="609"/>
    <cellStyle name="Porcentagem 6 2 2" xfId="2435"/>
    <cellStyle name="Porcentagem 6 2 3" xfId="3494"/>
    <cellStyle name="Porcentagem 6 3" xfId="838"/>
    <cellStyle name="Porcentagem 6 4" xfId="1125"/>
    <cellStyle name="Porcentagem 6 5" xfId="1636"/>
    <cellStyle name="Porcentagem 6 6" xfId="2228"/>
    <cellStyle name="Porcentagem 6_TRT1" xfId="2809"/>
    <cellStyle name="Porcentagem 7" xfId="271"/>
    <cellStyle name="Porcentagem 7 2" xfId="610"/>
    <cellStyle name="Porcentagem 7 2 2" xfId="2436"/>
    <cellStyle name="Porcentagem 7 2 3" xfId="3495"/>
    <cellStyle name="Porcentagem 7 3" xfId="839"/>
    <cellStyle name="Porcentagem 7 4" xfId="1126"/>
    <cellStyle name="Porcentagem 7 5" xfId="1637"/>
    <cellStyle name="Porcentagem 7 6" xfId="2229"/>
    <cellStyle name="Porcentagem 7_TRT1" xfId="2810"/>
    <cellStyle name="Porcentagem 8" xfId="272"/>
    <cellStyle name="Porcentagem 8 2" xfId="611"/>
    <cellStyle name="Porcentagem 8 2 2" xfId="2437"/>
    <cellStyle name="Porcentagem 8 2 3" xfId="3496"/>
    <cellStyle name="Porcentagem 8 3" xfId="840"/>
    <cellStyle name="Porcentagem 8 4" xfId="1127"/>
    <cellStyle name="Porcentagem 8 5" xfId="1638"/>
    <cellStyle name="Porcentagem 8 6" xfId="2230"/>
    <cellStyle name="Porcentagem 8_TRT1" xfId="2811"/>
    <cellStyle name="Porcentagem 9" xfId="273"/>
    <cellStyle name="Porcentagem 9 2" xfId="612"/>
    <cellStyle name="Porcentagem 9 2 2" xfId="2438"/>
    <cellStyle name="Porcentagem 9 2 3" xfId="3497"/>
    <cellStyle name="Porcentagem 9 3" xfId="841"/>
    <cellStyle name="Porcentagem 9 4" xfId="1128"/>
    <cellStyle name="Porcentagem 9 5" xfId="1639"/>
    <cellStyle name="Porcentagem 9 6" xfId="2231"/>
    <cellStyle name="Porcentagem 9_TRT1" xfId="2812"/>
    <cellStyle name="Result" xfId="613"/>
    <cellStyle name="Result 1" xfId="3498"/>
    <cellStyle name="Result 2" xfId="842"/>
    <cellStyle name="Result 3" xfId="2232"/>
    <cellStyle name="Result2" xfId="614"/>
    <cellStyle name="Result2 1" xfId="3499"/>
    <cellStyle name="Result2 2" xfId="843"/>
    <cellStyle name="Result2 3" xfId="2233"/>
    <cellStyle name="rodape" xfId="274"/>
    <cellStyle name="rodape 2" xfId="615"/>
    <cellStyle name="rodape 2 2" xfId="3500"/>
    <cellStyle name="rodape 3" xfId="844"/>
    <cellStyle name="rodape 4" xfId="1293"/>
    <cellStyle name="rodape 5" xfId="2234"/>
    <cellStyle name="rodape_TRT14" xfId="2600"/>
    <cellStyle name="Ruim" xfId="3823"/>
    <cellStyle name="Saída 2" xfId="275"/>
    <cellStyle name="Saída 2 10" xfId="1640"/>
    <cellStyle name="Saída 2 11" xfId="1789"/>
    <cellStyle name="Saída 2 12" xfId="1754"/>
    <cellStyle name="Saída 2 13" xfId="1828"/>
    <cellStyle name="Saída 2 14" xfId="1856"/>
    <cellStyle name="Saída 2 15" xfId="1892"/>
    <cellStyle name="Saída 2 16" xfId="1977"/>
    <cellStyle name="Saída 2 17" xfId="2235"/>
    <cellStyle name="Saída 2 18" xfId="2340"/>
    <cellStyle name="Saída 2 19" xfId="2373"/>
    <cellStyle name="Saída 2 2" xfId="276"/>
    <cellStyle name="Saída 2 2 10" xfId="1790"/>
    <cellStyle name="Saída 2 2 11" xfId="1753"/>
    <cellStyle name="Saída 2 2 12" xfId="1827"/>
    <cellStyle name="Saída 2 2 13" xfId="1855"/>
    <cellStyle name="Saída 2 2 14" xfId="1891"/>
    <cellStyle name="Saída 2 2 15" xfId="1976"/>
    <cellStyle name="Saída 2 2 16" xfId="2236"/>
    <cellStyle name="Saída 2 2 17" xfId="2339"/>
    <cellStyle name="Saída 2 2 18" xfId="2372"/>
    <cellStyle name="Saída 2 2 19" xfId="2506"/>
    <cellStyle name="Saída 2 2 2" xfId="617"/>
    <cellStyle name="Saída 2 2 2 2" xfId="2440"/>
    <cellStyle name="Saída 2 2 2 3" xfId="2492"/>
    <cellStyle name="Saída 2 2 2 4" xfId="2971"/>
    <cellStyle name="Saída 2 2 2 5" xfId="3503"/>
    <cellStyle name="Saída 2 2 2_TRT3" xfId="2622"/>
    <cellStyle name="Saída 2 2 20" xfId="2575"/>
    <cellStyle name="Saída 2 2 21" xfId="2958"/>
    <cellStyle name="Saída 2 2 22" xfId="2902"/>
    <cellStyle name="Saída 2 2 23" xfId="3502"/>
    <cellStyle name="Saída 2 2 3" xfId="738"/>
    <cellStyle name="Saída 2 2 3 2" xfId="2972"/>
    <cellStyle name="Saída 2 2 4" xfId="909"/>
    <cellStyle name="Saída 2 2 5" xfId="1130"/>
    <cellStyle name="Saída 2 2 6" xfId="1387"/>
    <cellStyle name="Saída 2 2 7" xfId="1438"/>
    <cellStyle name="Saída 2 2 8" xfId="1383"/>
    <cellStyle name="Saída 2 2 9" xfId="1641"/>
    <cellStyle name="Saída 2 2_TRT1" xfId="2813"/>
    <cellStyle name="Saída 2 20" xfId="2507"/>
    <cellStyle name="Saída 2 21" xfId="2574"/>
    <cellStyle name="Saída 2 22" xfId="2957"/>
    <cellStyle name="Saída 2 23" xfId="2903"/>
    <cellStyle name="Saída 2 24" xfId="3501"/>
    <cellStyle name="Saída 2 3" xfId="616"/>
    <cellStyle name="Saída 2 3 2" xfId="2439"/>
    <cellStyle name="Saída 2 3 3" xfId="2491"/>
    <cellStyle name="Saída 2 3 4" xfId="2973"/>
    <cellStyle name="Saída 2 3 5" xfId="3504"/>
    <cellStyle name="Saída 2 3_TRT3" xfId="2623"/>
    <cellStyle name="Saída 2 4" xfId="739"/>
    <cellStyle name="Saída 2 4 2" xfId="2974"/>
    <cellStyle name="Saída 2 5" xfId="910"/>
    <cellStyle name="Saída 2 6" xfId="1129"/>
    <cellStyle name="Saída 2 7" xfId="1388"/>
    <cellStyle name="Saída 2 8" xfId="1437"/>
    <cellStyle name="Saída 2 9" xfId="1384"/>
    <cellStyle name="Saída 2_05_Impactos_Demais PLs_2013_Dados CNJ de jul-12" xfId="277"/>
    <cellStyle name="Saída 3" xfId="278"/>
    <cellStyle name="Saída 3 10" xfId="1791"/>
    <cellStyle name="Saída 3 11" xfId="1752"/>
    <cellStyle name="Saída 3 12" xfId="1826"/>
    <cellStyle name="Saída 3 13" xfId="1854"/>
    <cellStyle name="Saída 3 14" xfId="1890"/>
    <cellStyle name="Saída 3 15" xfId="1975"/>
    <cellStyle name="Saída 3 16" xfId="2237"/>
    <cellStyle name="Saída 3 17" xfId="2338"/>
    <cellStyle name="Saída 3 18" xfId="2371"/>
    <cellStyle name="Saída 3 19" xfId="2505"/>
    <cellStyle name="Saída 3 2" xfId="618"/>
    <cellStyle name="Saída 3 2 2" xfId="2441"/>
    <cellStyle name="Saída 3 2 3" xfId="2493"/>
    <cellStyle name="Saída 3 2 4" xfId="2975"/>
    <cellStyle name="Saída 3 2 5" xfId="3506"/>
    <cellStyle name="Saída 3 2_TRT3" xfId="2624"/>
    <cellStyle name="Saída 3 20" xfId="2576"/>
    <cellStyle name="Saída 3 21" xfId="2959"/>
    <cellStyle name="Saída 3 22" xfId="2901"/>
    <cellStyle name="Saída 3 23" xfId="3505"/>
    <cellStyle name="Saída 3 3" xfId="737"/>
    <cellStyle name="Saída 3 3 2" xfId="2976"/>
    <cellStyle name="Saída 3 4" xfId="908"/>
    <cellStyle name="Saída 3 5" xfId="1131"/>
    <cellStyle name="Saída 3 6" xfId="1386"/>
    <cellStyle name="Saída 3 7" xfId="1439"/>
    <cellStyle name="Saída 3 8" xfId="1382"/>
    <cellStyle name="Saída 3 9" xfId="1642"/>
    <cellStyle name="Saída 3_TRT1" xfId="2814"/>
    <cellStyle name="Saída 4" xfId="279"/>
    <cellStyle name="Saída 4 10" xfId="1792"/>
    <cellStyle name="Saída 4 11" xfId="1751"/>
    <cellStyle name="Saída 4 12" xfId="1825"/>
    <cellStyle name="Saída 4 13" xfId="1853"/>
    <cellStyle name="Saída 4 14" xfId="1889"/>
    <cellStyle name="Saída 4 15" xfId="1974"/>
    <cellStyle name="Saída 4 16" xfId="2238"/>
    <cellStyle name="Saída 4 17" xfId="2337"/>
    <cellStyle name="Saída 4 18" xfId="2370"/>
    <cellStyle name="Saída 4 19" xfId="2504"/>
    <cellStyle name="Saída 4 2" xfId="619"/>
    <cellStyle name="Saída 4 2 2" xfId="2442"/>
    <cellStyle name="Saída 4 2 3" xfId="2494"/>
    <cellStyle name="Saída 4 2 4" xfId="2977"/>
    <cellStyle name="Saída 4 2 5" xfId="3508"/>
    <cellStyle name="Saída 4 2_TRT3" xfId="2625"/>
    <cellStyle name="Saída 4 20" xfId="2577"/>
    <cellStyle name="Saída 4 21" xfId="2960"/>
    <cellStyle name="Saída 4 22" xfId="2900"/>
    <cellStyle name="Saída 4 23" xfId="3507"/>
    <cellStyle name="Saída 4 3" xfId="736"/>
    <cellStyle name="Saída 4 3 2" xfId="2978"/>
    <cellStyle name="Saída 4 4" xfId="907"/>
    <cellStyle name="Saída 4 5" xfId="1132"/>
    <cellStyle name="Saída 4 6" xfId="1385"/>
    <cellStyle name="Saída 4 7" xfId="1440"/>
    <cellStyle name="Saída 4 8" xfId="1381"/>
    <cellStyle name="Saída 4 9" xfId="1643"/>
    <cellStyle name="Saída 4_TRT1" xfId="2815"/>
    <cellStyle name="Sep. milhar [0]" xfId="280"/>
    <cellStyle name="Sep. milhar [0] 2" xfId="620"/>
    <cellStyle name="Sep. milhar [0] 2 2" xfId="3510"/>
    <cellStyle name="Sep. milhar [0] 3" xfId="845"/>
    <cellStyle name="Sep. milhar [0] 4" xfId="1133"/>
    <cellStyle name="Sep. milhar [0] 5" xfId="1294"/>
    <cellStyle name="Sep. milhar [0] 6" xfId="1644"/>
    <cellStyle name="Sep. milhar [0] 7" xfId="2239"/>
    <cellStyle name="Sep. milhar [0] 8" xfId="2961"/>
    <cellStyle name="Sep. milhar [0] 9" xfId="3509"/>
    <cellStyle name="Sep. milhar [0]_TRT1" xfId="2816"/>
    <cellStyle name="Sep. milhar [2]" xfId="281"/>
    <cellStyle name="Sep. milhar [2] 2" xfId="621"/>
    <cellStyle name="Sep. milhar [2] 2 2" xfId="3512"/>
    <cellStyle name="Sep. milhar [2] 3" xfId="846"/>
    <cellStyle name="Sep. milhar [2] 4" xfId="1134"/>
    <cellStyle name="Sep. milhar [2] 5" xfId="1295"/>
    <cellStyle name="Sep. milhar [2] 6" xfId="1645"/>
    <cellStyle name="Sep. milhar [2] 7" xfId="2240"/>
    <cellStyle name="Sep. milhar [2] 8" xfId="2962"/>
    <cellStyle name="Sep. milhar [2] 9" xfId="3511"/>
    <cellStyle name="Sep. milhar [2]_TRT1" xfId="2817"/>
    <cellStyle name="Separador de m" xfId="282"/>
    <cellStyle name="Separador de m 2" xfId="622"/>
    <cellStyle name="Separador de m 2 2" xfId="3513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2" xfId="623"/>
    <cellStyle name="Separador de milhares 10 2 2" xfId="2443"/>
    <cellStyle name="Separador de milhares 10 2 3" xfId="3515"/>
    <cellStyle name="Separador de milhares 10 3" xfId="848"/>
    <cellStyle name="Separador de milhares 10 4" xfId="1135"/>
    <cellStyle name="Separador de milhares 10 5" xfId="1297"/>
    <cellStyle name="Separador de milhares 10 6" xfId="1646"/>
    <cellStyle name="Separador de milhares 10 7" xfId="2242"/>
    <cellStyle name="Separador de milhares 10 8" xfId="2988"/>
    <cellStyle name="Separador de milhares 10 9" xfId="3514"/>
    <cellStyle name="Separador de milhares 10_TRT1" xfId="2818"/>
    <cellStyle name="Separador de milhares 2" xfId="284"/>
    <cellStyle name="Separador de milhares 2 10" xfId="1647"/>
    <cellStyle name="Separador de milhares 2 11" xfId="2243"/>
    <cellStyle name="Separador de milhares 2 12" xfId="2989"/>
    <cellStyle name="Separador de milhares 2 13" xfId="3516"/>
    <cellStyle name="Separador de milhares 2 2" xfId="285"/>
    <cellStyle name="Separador de milhares 2 2 10" xfId="2990"/>
    <cellStyle name="Separador de milhares 2 2 11" xfId="3517"/>
    <cellStyle name="Separador de milhares 2 2 2" xfId="625"/>
    <cellStyle name="Separador de milhares 2 2 2 2" xfId="2445"/>
    <cellStyle name="Separador de milhares 2 2 2 3" xfId="3518"/>
    <cellStyle name="Separador de milhares 2 2 3" xfId="286"/>
    <cellStyle name="Separador de milhares 2 2 3 2" xfId="626"/>
    <cellStyle name="Separador de milhares 2 2 3 2 2" xfId="2446"/>
    <cellStyle name="Separador de milhares 2 2 3 2 3" xfId="3520"/>
    <cellStyle name="Separador de milhares 2 2 3 3" xfId="851"/>
    <cellStyle name="Separador de milhares 2 2 3 4" xfId="1138"/>
    <cellStyle name="Separador de milhares 2 2 3 5" xfId="1300"/>
    <cellStyle name="Separador de milhares 2 2 3 6" xfId="1649"/>
    <cellStyle name="Separador de milhares 2 2 3 7" xfId="2245"/>
    <cellStyle name="Separador de milhares 2 2 3 8" xfId="2991"/>
    <cellStyle name="Separador de milhares 2 2 3 9" xfId="3519"/>
    <cellStyle name="Separador de milhares 2 2 3_TRT1" xfId="2819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7"/>
    <cellStyle name="Separador de milhares 2 2 6 2 3" xfId="3522"/>
    <cellStyle name="Separador de milhares 2 2 6 3" xfId="852"/>
    <cellStyle name="Separador de milhares 2 2 6 4" xfId="1139"/>
    <cellStyle name="Separador de milhares 2 2 6 5" xfId="1301"/>
    <cellStyle name="Separador de milhares 2 2 6 6" xfId="1650"/>
    <cellStyle name="Separador de milhares 2 2 6 7" xfId="2246"/>
    <cellStyle name="Separador de milhares 2 2 6 8" xfId="2992"/>
    <cellStyle name="Separador de milhares 2 2 6 9" xfId="3521"/>
    <cellStyle name="Separador de milhares 2 2 6_TRT1" xfId="2820"/>
    <cellStyle name="Separador de milhares 2 2 7" xfId="1299"/>
    <cellStyle name="Separador de milhares 2 2 8" xfId="1648"/>
    <cellStyle name="Separador de milhares 2 2 9" xfId="2244"/>
    <cellStyle name="Separador de milhares 2 2_00_Decisão Anexo V 2015_MEMORIAL_Oficial SOF" xfId="288"/>
    <cellStyle name="Separador de milhares 2 3" xfId="289"/>
    <cellStyle name="Separador de milhares 2 3 10" xfId="2993"/>
    <cellStyle name="Separador de milhares 2 3 11" xfId="3523"/>
    <cellStyle name="Separador de milhares 2 3 2" xfId="290"/>
    <cellStyle name="Separador de milhares 2 3 2 10" xfId="3524"/>
    <cellStyle name="Separador de milhares 2 3 2 2" xfId="291"/>
    <cellStyle name="Separador de milhares 2 3 2 2 10" xfId="3525"/>
    <cellStyle name="Separador de milhares 2 3 2 2 2" xfId="292"/>
    <cellStyle name="Separador de milhares 2 3 2 2 2 2" xfId="631"/>
    <cellStyle name="Separador de milhares 2 3 2 2 2 2 2" xfId="2451"/>
    <cellStyle name="Separador de milhares 2 3 2 2 2 2 3" xfId="3527"/>
    <cellStyle name="Separador de milhares 2 3 2 2 2 3" xfId="856"/>
    <cellStyle name="Separador de milhares 2 3 2 2 2 4" xfId="1143"/>
    <cellStyle name="Separador de milhares 2 3 2 2 2 5" xfId="1305"/>
    <cellStyle name="Separador de milhares 2 3 2 2 2 6" xfId="1654"/>
    <cellStyle name="Separador de milhares 2 3 2 2 2 7" xfId="2250"/>
    <cellStyle name="Separador de milhares 2 3 2 2 2 8" xfId="2996"/>
    <cellStyle name="Separador de milhares 2 3 2 2 2 9" xfId="3526"/>
    <cellStyle name="Separador de milhares 2 3 2 2 2_TRT1" xfId="2821"/>
    <cellStyle name="Separador de milhares 2 3 2 2 3" xfId="630"/>
    <cellStyle name="Separador de milhares 2 3 2 2 3 2" xfId="2450"/>
    <cellStyle name="Separador de milhares 2 3 2 2 3 3" xfId="3528"/>
    <cellStyle name="Separador de milhares 2 3 2 2 4" xfId="855"/>
    <cellStyle name="Separador de milhares 2 3 2 2 5" xfId="1142"/>
    <cellStyle name="Separador de milhares 2 3 2 2 6" xfId="1304"/>
    <cellStyle name="Separador de milhares 2 3 2 2 7" xfId="1653"/>
    <cellStyle name="Separador de milhares 2 3 2 2 8" xfId="2249"/>
    <cellStyle name="Separador de milhares 2 3 2 2 9" xfId="2995"/>
    <cellStyle name="Separador de milhares 2 3 2 2_00_Decisão Anexo V 2015_MEMORIAL_Oficial SOF" xfId="293"/>
    <cellStyle name="Separador de milhares 2 3 2 3" xfId="629"/>
    <cellStyle name="Separador de milhares 2 3 2 3 2" xfId="2449"/>
    <cellStyle name="Separador de milhares 2 3 2 3 3" xfId="3529"/>
    <cellStyle name="Separador de milhares 2 3 2 4" xfId="854"/>
    <cellStyle name="Separador de milhares 2 3 2 5" xfId="1141"/>
    <cellStyle name="Separador de milhares 2 3 2 6" xfId="1303"/>
    <cellStyle name="Separador de milhares 2 3 2 7" xfId="1652"/>
    <cellStyle name="Separador de milhares 2 3 2 8" xfId="2248"/>
    <cellStyle name="Separador de milhares 2 3 2 9" xfId="2994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2"/>
    <cellStyle name="Separador de milhares 2 3 3 2 3" xfId="3531"/>
    <cellStyle name="Separador de milhares 2 3 3 3" xfId="857"/>
    <cellStyle name="Separador de milhares 2 3 3 4" xfId="1144"/>
    <cellStyle name="Separador de milhares 2 3 3 5" xfId="1306"/>
    <cellStyle name="Separador de milhares 2 3 3 6" xfId="1655"/>
    <cellStyle name="Separador de milhares 2 3 3 7" xfId="2251"/>
    <cellStyle name="Separador de milhares 2 3 3 8" xfId="2997"/>
    <cellStyle name="Separador de milhares 2 3 3 9" xfId="3530"/>
    <cellStyle name="Separador de milhares 2 3 3_TRT1" xfId="2822"/>
    <cellStyle name="Separador de milhares 2 3 4" xfId="628"/>
    <cellStyle name="Separador de milhares 2 3 4 2" xfId="2448"/>
    <cellStyle name="Separador de milhares 2 3 4 3" xfId="3532"/>
    <cellStyle name="Separador de milhares 2 3 5" xfId="853"/>
    <cellStyle name="Separador de milhares 2 3 6" xfId="1140"/>
    <cellStyle name="Separador de milhares 2 3 7" xfId="1302"/>
    <cellStyle name="Separador de milhares 2 3 8" xfId="1651"/>
    <cellStyle name="Separador de milhares 2 3 9" xfId="2247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3"/>
    <cellStyle name="Separador de milhares 2 4 2 3" xfId="3534"/>
    <cellStyle name="Separador de milhares 2 4 3" xfId="858"/>
    <cellStyle name="Separador de milhares 2 4 4" xfId="1145"/>
    <cellStyle name="Separador de milhares 2 4 5" xfId="1307"/>
    <cellStyle name="Separador de milhares 2 4 6" xfId="1656"/>
    <cellStyle name="Separador de milhares 2 4 7" xfId="2252"/>
    <cellStyle name="Separador de milhares 2 4 8" xfId="2998"/>
    <cellStyle name="Separador de milhares 2 4 9" xfId="3533"/>
    <cellStyle name="Separador de milhares 2 4_TRT1" xfId="2823"/>
    <cellStyle name="Separador de milhares 2 5" xfId="298"/>
    <cellStyle name="Separador de milhares 2 5 10" xfId="3535"/>
    <cellStyle name="Separador de milhares 2 5 2" xfId="299"/>
    <cellStyle name="Separador de milhares 2 5 2 2" xfId="635"/>
    <cellStyle name="Separador de milhares 2 5 2 2 2" xfId="2455"/>
    <cellStyle name="Separador de milhares 2 5 2 2 3" xfId="3537"/>
    <cellStyle name="Separador de milhares 2 5 2 3" xfId="860"/>
    <cellStyle name="Separador de milhares 2 5 2 4" xfId="1147"/>
    <cellStyle name="Separador de milhares 2 5 2 5" xfId="1309"/>
    <cellStyle name="Separador de milhares 2 5 2 6" xfId="1658"/>
    <cellStyle name="Separador de milhares 2 5 2 7" xfId="2254"/>
    <cellStyle name="Separador de milhares 2 5 2 8" xfId="3000"/>
    <cellStyle name="Separador de milhares 2 5 2 9" xfId="3536"/>
    <cellStyle name="Separador de milhares 2 5 2_TRT1" xfId="2824"/>
    <cellStyle name="Separador de milhares 2 5 3" xfId="634"/>
    <cellStyle name="Separador de milhares 2 5 3 2" xfId="2454"/>
    <cellStyle name="Separador de milhares 2 5 3 3" xfId="3538"/>
    <cellStyle name="Separador de milhares 2 5 4" xfId="859"/>
    <cellStyle name="Separador de milhares 2 5 5" xfId="1146"/>
    <cellStyle name="Separador de milhares 2 5 6" xfId="1308"/>
    <cellStyle name="Separador de milhares 2 5 7" xfId="1657"/>
    <cellStyle name="Separador de milhares 2 5 8" xfId="2253"/>
    <cellStyle name="Separador de milhares 2 5 9" xfId="2999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39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10" xfId="3001"/>
    <cellStyle name="Separador de milhares 3 11" xfId="3540"/>
    <cellStyle name="Separador de milhares 3 2" xfId="303"/>
    <cellStyle name="Separador de milhares 3 2 2" xfId="637"/>
    <cellStyle name="Separador de milhares 3 2 2 2" xfId="2457"/>
    <cellStyle name="Separador de milhares 3 2 2 3" xfId="3542"/>
    <cellStyle name="Separador de milhares 3 2 3" xfId="862"/>
    <cellStyle name="Separador de milhares 3 2 4" xfId="1149"/>
    <cellStyle name="Separador de milhares 3 2 5" xfId="1311"/>
    <cellStyle name="Separador de milhares 3 2 6" xfId="1660"/>
    <cellStyle name="Separador de milhares 3 2 7" xfId="2256"/>
    <cellStyle name="Separador de milhares 3 2 8" xfId="3002"/>
    <cellStyle name="Separador de milhares 3 2 9" xfId="3541"/>
    <cellStyle name="Separador de milhares 3 2_TRT1" xfId="2825"/>
    <cellStyle name="Separador de milhares 3 3" xfId="304"/>
    <cellStyle name="Separador de milhares 3 3 2" xfId="638"/>
    <cellStyle name="Separador de milhares 3 3 2 2" xfId="2458"/>
    <cellStyle name="Separador de milhares 3 3 2 3" xfId="3544"/>
    <cellStyle name="Separador de milhares 3 3 3" xfId="863"/>
    <cellStyle name="Separador de milhares 3 3 4" xfId="1150"/>
    <cellStyle name="Separador de milhares 3 3 5" xfId="1312"/>
    <cellStyle name="Separador de milhares 3 3 6" xfId="1661"/>
    <cellStyle name="Separador de milhares 3 3 7" xfId="2257"/>
    <cellStyle name="Separador de milhares 3 3 8" xfId="3003"/>
    <cellStyle name="Separador de milhares 3 3 9" xfId="3543"/>
    <cellStyle name="Separador de milhares 3 3_TRT1" xfId="2826"/>
    <cellStyle name="Separador de milhares 3 4" xfId="636"/>
    <cellStyle name="Separador de milhares 3 4 2" xfId="2456"/>
    <cellStyle name="Separador de milhares 3 4 3" xfId="3545"/>
    <cellStyle name="Separador de milhares 3 5" xfId="861"/>
    <cellStyle name="Separador de milhares 3 6" xfId="1148"/>
    <cellStyle name="Separador de milhares 3 7" xfId="1310"/>
    <cellStyle name="Separador de milhares 3 8" xfId="1659"/>
    <cellStyle name="Separador de milhares 3 9" xfId="2255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59"/>
    <cellStyle name="Separador de milhares 4 2 3" xfId="3547"/>
    <cellStyle name="Separador de milhares 4 3" xfId="864"/>
    <cellStyle name="Separador de milhares 4 4" xfId="1151"/>
    <cellStyle name="Separador de milhares 4 5" xfId="1313"/>
    <cellStyle name="Separador de milhares 4 6" xfId="1662"/>
    <cellStyle name="Separador de milhares 4 7" xfId="2258"/>
    <cellStyle name="Separador de milhares 4 8" xfId="3004"/>
    <cellStyle name="Separador de milhares 4 9" xfId="3546"/>
    <cellStyle name="Separador de milhares 4_TRT1" xfId="2827"/>
    <cellStyle name="Separador de milhares 5" xfId="307"/>
    <cellStyle name="Separador de milhares 5 2" xfId="640"/>
    <cellStyle name="Separador de milhares 5 2 2" xfId="2460"/>
    <cellStyle name="Separador de milhares 5 2 3" xfId="3549"/>
    <cellStyle name="Separador de milhares 5 3" xfId="865"/>
    <cellStyle name="Separador de milhares 5 4" xfId="1152"/>
    <cellStyle name="Separador de milhares 5 5" xfId="1314"/>
    <cellStyle name="Separador de milhares 5 6" xfId="1663"/>
    <cellStyle name="Separador de milhares 5 7" xfId="2259"/>
    <cellStyle name="Separador de milhares 5 8" xfId="3005"/>
    <cellStyle name="Separador de milhares 5 9" xfId="3548"/>
    <cellStyle name="Separador de milhares 5_TRT1" xfId="2828"/>
    <cellStyle name="Separador de milhares 6" xfId="308"/>
    <cellStyle name="Separador de milhares 6 2" xfId="641"/>
    <cellStyle name="Separador de milhares 6 2 2" xfId="2461"/>
    <cellStyle name="Separador de milhares 6 2 3" xfId="3551"/>
    <cellStyle name="Separador de milhares 6 3" xfId="866"/>
    <cellStyle name="Separador de milhares 6 4" xfId="1153"/>
    <cellStyle name="Separador de milhares 6 5" xfId="1315"/>
    <cellStyle name="Separador de milhares 6 6" xfId="1664"/>
    <cellStyle name="Separador de milhares 6 7" xfId="2260"/>
    <cellStyle name="Separador de milhares 6 8" xfId="2980"/>
    <cellStyle name="Separador de milhares 6 9" xfId="3550"/>
    <cellStyle name="Separador de milhares 6_TRT1" xfId="2829"/>
    <cellStyle name="Separador de milhares 7" xfId="309"/>
    <cellStyle name="Separador de milhares 7 2" xfId="642"/>
    <cellStyle name="Separador de milhares 7 2 2" xfId="2462"/>
    <cellStyle name="Separador de milhares 7 2 3" xfId="3553"/>
    <cellStyle name="Separador de milhares 7 3" xfId="867"/>
    <cellStyle name="Separador de milhares 7 4" xfId="1154"/>
    <cellStyle name="Separador de milhares 7 5" xfId="1316"/>
    <cellStyle name="Separador de milhares 7 6" xfId="1665"/>
    <cellStyle name="Separador de milhares 7 7" xfId="2261"/>
    <cellStyle name="Separador de milhares 7 8" xfId="2981"/>
    <cellStyle name="Separador de milhares 7 9" xfId="3552"/>
    <cellStyle name="Separador de milhares 7_TRT1" xfId="2830"/>
    <cellStyle name="Separador de milhares 8" xfId="310"/>
    <cellStyle name="Separador de milhares 8 2" xfId="643"/>
    <cellStyle name="Separador de milhares 8 2 2" xfId="3555"/>
    <cellStyle name="Separador de milhares 8 3" xfId="868"/>
    <cellStyle name="Separador de milhares 8 4" xfId="1317"/>
    <cellStyle name="Separador de milhares 8 5" xfId="1666"/>
    <cellStyle name="Separador de milhares 8 6" xfId="2262"/>
    <cellStyle name="Separador de milhares 8 7" xfId="2982"/>
    <cellStyle name="Separador de milhares 8 8" xfId="3554"/>
    <cellStyle name="Separador de milhares 8_TRT1" xfId="2831"/>
    <cellStyle name="Separador de milhares 9" xfId="311"/>
    <cellStyle name="Separador de milhares 9 2" xfId="644"/>
    <cellStyle name="Separador de milhares 9 2 2" xfId="2463"/>
    <cellStyle name="Separador de milhares 9 2 3" xfId="3557"/>
    <cellStyle name="Separador de milhares 9 3" xfId="869"/>
    <cellStyle name="Separador de milhares 9 4" xfId="1155"/>
    <cellStyle name="Separador de milhares 9 5" xfId="1318"/>
    <cellStyle name="Separador de milhares 9 6" xfId="1667"/>
    <cellStyle name="Separador de milhares 9 7" xfId="2263"/>
    <cellStyle name="Separador de milhares 9 8" xfId="2983"/>
    <cellStyle name="Separador de milhares 9 9" xfId="3556"/>
    <cellStyle name="Separador de milhares 9_TRT1" xfId="2832"/>
    <cellStyle name="Status" xfId="1959"/>
    <cellStyle name="Status 2" xfId="3834"/>
    <cellStyle name="TableStyleLight1" xfId="312"/>
    <cellStyle name="TableStyleLight1 10" xfId="2897"/>
    <cellStyle name="TableStyleLight1 11" xfId="2984"/>
    <cellStyle name="TableStyleLight1 12" xfId="3612"/>
    <cellStyle name="TableStyleLight1 13" xfId="3773"/>
    <cellStyle name="TableStyleLight1 2" xfId="313"/>
    <cellStyle name="TableStyleLight1 2 2" xfId="646"/>
    <cellStyle name="TableStyleLight1 2 2 2" xfId="2465"/>
    <cellStyle name="TableStyleLight1 2 2 3" xfId="3613"/>
    <cellStyle name="TableStyleLight1 2 3" xfId="871"/>
    <cellStyle name="TableStyleLight1 2 4" xfId="1156"/>
    <cellStyle name="TableStyleLight1 2 5" xfId="2292"/>
    <cellStyle name="TableStyleLight1 2_TRT1" xfId="2833"/>
    <cellStyle name="TableStyleLight1 3" xfId="314"/>
    <cellStyle name="TableStyleLight1 3 2" xfId="647"/>
    <cellStyle name="TableStyleLight1 3 2 2" xfId="2466"/>
    <cellStyle name="TableStyleLight1 3 2 3" xfId="3615"/>
    <cellStyle name="TableStyleLight1 3 3" xfId="872"/>
    <cellStyle name="TableStyleLight1 3 4" xfId="1157"/>
    <cellStyle name="TableStyleLight1 3 5" xfId="1320"/>
    <cellStyle name="TableStyleLight1 3 6" xfId="2293"/>
    <cellStyle name="TableStyleLight1 3 7" xfId="3006"/>
    <cellStyle name="TableStyleLight1 3 8" xfId="3614"/>
    <cellStyle name="TableStyleLight1 3_TRT1" xfId="2834"/>
    <cellStyle name="TableStyleLight1 4" xfId="645"/>
    <cellStyle name="TableStyleLight1 4 2" xfId="2464"/>
    <cellStyle name="TableStyleLight1 4 3" xfId="3616"/>
    <cellStyle name="TableStyleLight1 5" xfId="315"/>
    <cellStyle name="TableStyleLight1 5 2" xfId="648"/>
    <cellStyle name="TableStyleLight1 5 2 2" xfId="3618"/>
    <cellStyle name="TableStyleLight1 5 3" xfId="873"/>
    <cellStyle name="TableStyleLight1 5 4" xfId="1321"/>
    <cellStyle name="TableStyleLight1 5 5" xfId="2294"/>
    <cellStyle name="TableStyleLight1 5 6" xfId="3007"/>
    <cellStyle name="TableStyleLight1 5 7" xfId="3617"/>
    <cellStyle name="TableStyleLight1 5_TRT14" xfId="2602"/>
    <cellStyle name="TableStyleLight1 6" xfId="870"/>
    <cellStyle name="TableStyleLight1 7" xfId="1319"/>
    <cellStyle name="TableStyleLight1 8" xfId="2291"/>
    <cellStyle name="TableStyleLight1 9" xfId="2970"/>
    <cellStyle name="TableStyleLight1_00_Decisão Anexo V 2015_MEMORIAL_Oficial SOF" xfId="316"/>
    <cellStyle name="Text" xfId="1960"/>
    <cellStyle name="Text 2" xfId="3844"/>
    <cellStyle name="Texto de Aviso 2" xfId="317"/>
    <cellStyle name="Texto de Aviso 2 2" xfId="318"/>
    <cellStyle name="Texto de Aviso 2 2 2" xfId="650"/>
    <cellStyle name="Texto de Aviso 2 2 2 2" xfId="3621"/>
    <cellStyle name="Texto de Aviso 2 2 3" xfId="1159"/>
    <cellStyle name="Texto de Aviso 2 2 4" xfId="1669"/>
    <cellStyle name="Texto de Aviso 2 2 5" xfId="2296"/>
    <cellStyle name="Texto de Aviso 2 2 6" xfId="3620"/>
    <cellStyle name="Texto de Aviso 2 2_TRT1" xfId="2835"/>
    <cellStyle name="Texto de Aviso 2 3" xfId="649"/>
    <cellStyle name="Texto de Aviso 2 3 2" xfId="3622"/>
    <cellStyle name="Texto de Aviso 2 4" xfId="1158"/>
    <cellStyle name="Texto de Aviso 2 5" xfId="1668"/>
    <cellStyle name="Texto de Aviso 2 6" xfId="2295"/>
    <cellStyle name="Texto de Aviso 2 7" xfId="3619"/>
    <cellStyle name="Texto de Aviso 2_05_Impactos_Demais PLs_2013_Dados CNJ de jul-12" xfId="319"/>
    <cellStyle name="Texto de Aviso 3" xfId="320"/>
    <cellStyle name="Texto de Aviso 3 2" xfId="651"/>
    <cellStyle name="Texto de Aviso 3 2 2" xfId="3624"/>
    <cellStyle name="Texto de Aviso 3 3" xfId="1160"/>
    <cellStyle name="Texto de Aviso 3 4" xfId="1670"/>
    <cellStyle name="Texto de Aviso 3 5" xfId="2297"/>
    <cellStyle name="Texto de Aviso 3 6" xfId="3623"/>
    <cellStyle name="Texto de Aviso 3_TRT1" xfId="2836"/>
    <cellStyle name="Texto de Aviso 4" xfId="321"/>
    <cellStyle name="Texto de Aviso 4 2" xfId="652"/>
    <cellStyle name="Texto de Aviso 4 2 2" xfId="3626"/>
    <cellStyle name="Texto de Aviso 4 3" xfId="1161"/>
    <cellStyle name="Texto de Aviso 4 4" xfId="1671"/>
    <cellStyle name="Texto de Aviso 4 5" xfId="2298"/>
    <cellStyle name="Texto de Aviso 4 6" xfId="3625"/>
    <cellStyle name="Texto de Aviso 4_TRT1" xfId="2837"/>
    <cellStyle name="Texto Explicativo 10" xfId="1367"/>
    <cellStyle name="Texto Explicativo 11" xfId="1916"/>
    <cellStyle name="Texto Explicativo 12" xfId="1932"/>
    <cellStyle name="Texto Explicativo 2" xfId="322"/>
    <cellStyle name="Texto Explicativo 2 2" xfId="323"/>
    <cellStyle name="Texto Explicativo 2 2 2" xfId="654"/>
    <cellStyle name="Texto Explicativo 2 2 2 2" xfId="3629"/>
    <cellStyle name="Texto Explicativo 2 2 3" xfId="1163"/>
    <cellStyle name="Texto Explicativo 2 2 4" xfId="1673"/>
    <cellStyle name="Texto Explicativo 2 2 5" xfId="2300"/>
    <cellStyle name="Texto Explicativo 2 2 6" xfId="3628"/>
    <cellStyle name="Texto Explicativo 2 2_TRT1" xfId="2838"/>
    <cellStyle name="Texto Explicativo 2 3" xfId="653"/>
    <cellStyle name="Texto Explicativo 2 3 2" xfId="3630"/>
    <cellStyle name="Texto Explicativo 2 4" xfId="1162"/>
    <cellStyle name="Texto Explicativo 2 5" xfId="1672"/>
    <cellStyle name="Texto Explicativo 2 6" xfId="2299"/>
    <cellStyle name="Texto Explicativo 2 7" xfId="3627"/>
    <cellStyle name="Texto Explicativo 2_05_Impactos_Demais PLs_2013_Dados CNJ de jul-12" xfId="324"/>
    <cellStyle name="Texto Explicativo 3" xfId="325"/>
    <cellStyle name="Texto Explicativo 3 2" xfId="655"/>
    <cellStyle name="Texto Explicativo 3 2 2" xfId="3632"/>
    <cellStyle name="Texto Explicativo 3 3" xfId="1164"/>
    <cellStyle name="Texto Explicativo 3 4" xfId="1674"/>
    <cellStyle name="Texto Explicativo 3 5" xfId="2301"/>
    <cellStyle name="Texto Explicativo 3 6" xfId="3631"/>
    <cellStyle name="Texto Explicativo 3_TRT1" xfId="2839"/>
    <cellStyle name="Texto Explicativo 4" xfId="326"/>
    <cellStyle name="Texto Explicativo 4 2" xfId="656"/>
    <cellStyle name="Texto Explicativo 4 2 2" xfId="3634"/>
    <cellStyle name="Texto Explicativo 4 3" xfId="1165"/>
    <cellStyle name="Texto Explicativo 4 4" xfId="1675"/>
    <cellStyle name="Texto Explicativo 4 5" xfId="2302"/>
    <cellStyle name="Texto Explicativo 4 6" xfId="3633"/>
    <cellStyle name="Texto Explicativo 4_TRT1" xfId="2840"/>
    <cellStyle name="Texto Explicativo 5" xfId="728"/>
    <cellStyle name="Texto Explicativo 6" xfId="726"/>
    <cellStyle name="Texto Explicativo 7" xfId="729"/>
    <cellStyle name="Texto Explicativo 8" xfId="713"/>
    <cellStyle name="Texto Explicativo 9" xfId="1366"/>
    <cellStyle name="Texto, derecha" xfId="327"/>
    <cellStyle name="Texto, derecha 2" xfId="657"/>
    <cellStyle name="Texto, derecha 2 2" xfId="3635"/>
    <cellStyle name="Texto, derecha 3" xfId="1322"/>
    <cellStyle name="Texto, derecha 4" xfId="1676"/>
    <cellStyle name="Texto, derecha 5" xfId="2303"/>
    <cellStyle name="Texto, derecha_TRT1" xfId="2841"/>
    <cellStyle name="Texto, izquierda" xfId="328"/>
    <cellStyle name="Texto, izquierda 2" xfId="658"/>
    <cellStyle name="Texto, izquierda 2 2" xfId="3636"/>
    <cellStyle name="Texto, izquierda 3" xfId="1323"/>
    <cellStyle name="Texto, izquierda 4" xfId="1677"/>
    <cellStyle name="Texto, izquierda 5" xfId="2304"/>
    <cellStyle name="Texto, izquierda_TRT1" xfId="2842"/>
    <cellStyle name="Title" xfId="329"/>
    <cellStyle name="Title 2" xfId="659"/>
    <cellStyle name="Title 2 2" xfId="3638"/>
    <cellStyle name="Title 3" xfId="1166"/>
    <cellStyle name="Title 4" xfId="1678"/>
    <cellStyle name="Title 5" xfId="2305"/>
    <cellStyle name="Title 6" xfId="3637"/>
    <cellStyle name="Title_TRT1" xfId="2843"/>
    <cellStyle name="Titulo" xfId="330"/>
    <cellStyle name="Título 1 1" xfId="331"/>
    <cellStyle name="Título 1 1 1" xfId="706"/>
    <cellStyle name="Título 1 1 1 1" xfId="705"/>
    <cellStyle name="Título 1 1 2" xfId="661"/>
    <cellStyle name="Título 1 1 2 2" xfId="3559"/>
    <cellStyle name="Título 1 1 3" xfId="707"/>
    <cellStyle name="Título 1 1 4" xfId="875"/>
    <cellStyle name="Título 1 1 5" xfId="1171"/>
    <cellStyle name="Título 1 1 6" xfId="1686"/>
    <cellStyle name="Título 1 1 7" xfId="2264"/>
    <cellStyle name="Título 1 1 8" xfId="3558"/>
    <cellStyle name="Título 1 1_TRT1" xfId="2844"/>
    <cellStyle name="Título 1 2" xfId="332"/>
    <cellStyle name="Título 1 2 2" xfId="333"/>
    <cellStyle name="Título 1 2 2 2" xfId="663"/>
    <cellStyle name="Título 1 2 2 2 2" xfId="3562"/>
    <cellStyle name="Título 1 2 2 3" xfId="877"/>
    <cellStyle name="Título 1 2 2 4" xfId="1173"/>
    <cellStyle name="Título 1 2 2 5" xfId="1688"/>
    <cellStyle name="Título 1 2 2 6" xfId="2266"/>
    <cellStyle name="Título 1 2 2 7" xfId="3561"/>
    <cellStyle name="Título 1 2 2_TRT1" xfId="2845"/>
    <cellStyle name="Título 1 2 3" xfId="662"/>
    <cellStyle name="Título 1 2 3 2" xfId="3563"/>
    <cellStyle name="Título 1 2 4" xfId="876"/>
    <cellStyle name="Título 1 2 5" xfId="1172"/>
    <cellStyle name="Título 1 2 6" xfId="1687"/>
    <cellStyle name="Título 1 2 7" xfId="2265"/>
    <cellStyle name="Título 1 2 8" xfId="3560"/>
    <cellStyle name="Título 1 2_05_Impactos_Demais PLs_2013_Dados CNJ de jul-12" xfId="334"/>
    <cellStyle name="Título 1 3" xfId="335"/>
    <cellStyle name="Título 1 3 2" xfId="664"/>
    <cellStyle name="Título 1 3 2 2" xfId="3565"/>
    <cellStyle name="Título 1 3 3" xfId="878"/>
    <cellStyle name="Título 1 3 4" xfId="1174"/>
    <cellStyle name="Título 1 3 5" xfId="1689"/>
    <cellStyle name="Título 1 3 6" xfId="2267"/>
    <cellStyle name="Título 1 3 7" xfId="3564"/>
    <cellStyle name="Título 1 3_TRT1" xfId="2846"/>
    <cellStyle name="Título 1 4" xfId="336"/>
    <cellStyle name="Título 1 4 2" xfId="665"/>
    <cellStyle name="Título 1 4 2 2" xfId="3567"/>
    <cellStyle name="Título 1 4 3" xfId="879"/>
    <cellStyle name="Título 1 4 4" xfId="1175"/>
    <cellStyle name="Título 1 4 5" xfId="1690"/>
    <cellStyle name="Título 1 4 6" xfId="2268"/>
    <cellStyle name="Título 1 4 7" xfId="3566"/>
    <cellStyle name="Título 1 4_TRT1" xfId="2847"/>
    <cellStyle name="Título 1 5" xfId="708"/>
    <cellStyle name="Titulo 10" xfId="1810"/>
    <cellStyle name="Título 10" xfId="337"/>
    <cellStyle name="Título 10 2" xfId="666"/>
    <cellStyle name="Título 10 2 2" xfId="3569"/>
    <cellStyle name="Título 10 3" xfId="1176"/>
    <cellStyle name="Título 10 4" xfId="1691"/>
    <cellStyle name="Título 10 5" xfId="2269"/>
    <cellStyle name="Título 10 6" xfId="3568"/>
    <cellStyle name="Título 10_TRT1" xfId="2848"/>
    <cellStyle name="Titulo 11" xfId="1811"/>
    <cellStyle name="Título 11" xfId="338"/>
    <cellStyle name="Título 11 2" xfId="667"/>
    <cellStyle name="Título 11 2 2" xfId="3571"/>
    <cellStyle name="Título 11 3" xfId="1177"/>
    <cellStyle name="Título 11 4" xfId="1692"/>
    <cellStyle name="Título 11 5" xfId="2270"/>
    <cellStyle name="Título 11 6" xfId="3570"/>
    <cellStyle name="Título 11_TRT1" xfId="2849"/>
    <cellStyle name="Titulo 12" xfId="1818"/>
    <cellStyle name="Título 12" xfId="3042"/>
    <cellStyle name="Titulo 13" xfId="1819"/>
    <cellStyle name="Título 13" xfId="3064"/>
    <cellStyle name="Titulo 14" xfId="2306"/>
    <cellStyle name="Titulo 15" xfId="2326"/>
    <cellStyle name="Titulo 16" xfId="2579"/>
    <cellStyle name="Titulo 17" xfId="2581"/>
    <cellStyle name="Titulo 18" xfId="2578"/>
    <cellStyle name="Titulo 19" xfId="2560"/>
    <cellStyle name="Titulo 2" xfId="660"/>
    <cellStyle name="Titulo 2 2" xfId="3640"/>
    <cellStyle name="Título 2 2" xfId="339"/>
    <cellStyle name="Título 2 2 2" xfId="340"/>
    <cellStyle name="Título 2 2 2 2" xfId="669"/>
    <cellStyle name="Título 2 2 2 2 2" xfId="3574"/>
    <cellStyle name="Título 2 2 2 3" xfId="881"/>
    <cellStyle name="Título 2 2 2 4" xfId="1179"/>
    <cellStyle name="Título 2 2 2 5" xfId="1694"/>
    <cellStyle name="Título 2 2 2 6" xfId="2272"/>
    <cellStyle name="Título 2 2 2 7" xfId="3573"/>
    <cellStyle name="Título 2 2 2_TRT1" xfId="2850"/>
    <cellStyle name="Título 2 2 3" xfId="668"/>
    <cellStyle name="Título 2 2 3 2" xfId="3575"/>
    <cellStyle name="Título 2 2 4" xfId="880"/>
    <cellStyle name="Título 2 2 5" xfId="1178"/>
    <cellStyle name="Título 2 2 6" xfId="1693"/>
    <cellStyle name="Título 2 2 7" xfId="2271"/>
    <cellStyle name="Título 2 2 8" xfId="3572"/>
    <cellStyle name="Título 2 2_05_Impactos_Demais PLs_2013_Dados CNJ de jul-12" xfId="341"/>
    <cellStyle name="Título 2 3" xfId="342"/>
    <cellStyle name="Título 2 3 2" xfId="670"/>
    <cellStyle name="Título 2 3 2 2" xfId="3577"/>
    <cellStyle name="Título 2 3 3" xfId="882"/>
    <cellStyle name="Título 2 3 4" xfId="1180"/>
    <cellStyle name="Título 2 3 5" xfId="1695"/>
    <cellStyle name="Título 2 3 6" xfId="2273"/>
    <cellStyle name="Título 2 3 7" xfId="3576"/>
    <cellStyle name="Título 2 3_TRT1" xfId="2851"/>
    <cellStyle name="Título 2 4" xfId="343"/>
    <cellStyle name="Título 2 4 2" xfId="671"/>
    <cellStyle name="Título 2 4 2 2" xfId="3579"/>
    <cellStyle name="Título 2 4 3" xfId="883"/>
    <cellStyle name="Título 2 4 4" xfId="1181"/>
    <cellStyle name="Título 2 4 5" xfId="1696"/>
    <cellStyle name="Título 2 4 6" xfId="2274"/>
    <cellStyle name="Título 2 4 7" xfId="3578"/>
    <cellStyle name="Título 2 4_TRT1" xfId="2852"/>
    <cellStyle name="Titulo 20" xfId="2979"/>
    <cellStyle name="Titulo 21" xfId="3015"/>
    <cellStyle name="Titulo 22" xfId="3041"/>
    <cellStyle name="Titulo 23" xfId="3063"/>
    <cellStyle name="Titulo 24" xfId="3639"/>
    <cellStyle name="Titulo 25" xfId="3716"/>
    <cellStyle name="Titulo 26" xfId="3778"/>
    <cellStyle name="Titulo 27" xfId="3709"/>
    <cellStyle name="Titulo 3" xfId="716"/>
    <cellStyle name="Titulo 3 2" xfId="3641"/>
    <cellStyle name="Título 3 2" xfId="344"/>
    <cellStyle name="Título 3 2 2" xfId="345"/>
    <cellStyle name="Título 3 2 2 2" xfId="673"/>
    <cellStyle name="Título 3 2 2 2 2" xfId="3582"/>
    <cellStyle name="Título 3 2 2 3" xfId="885"/>
    <cellStyle name="Título 3 2 2 4" xfId="1183"/>
    <cellStyle name="Título 3 2 2 5" xfId="1698"/>
    <cellStyle name="Título 3 2 2 6" xfId="2276"/>
    <cellStyle name="Título 3 2 2 7" xfId="3581"/>
    <cellStyle name="Título 3 2 2_TRT1" xfId="2853"/>
    <cellStyle name="Título 3 2 3" xfId="672"/>
    <cellStyle name="Título 3 2 3 2" xfId="3583"/>
    <cellStyle name="Título 3 2 4" xfId="884"/>
    <cellStyle name="Título 3 2 5" xfId="1182"/>
    <cellStyle name="Título 3 2 6" xfId="1697"/>
    <cellStyle name="Título 3 2 7" xfId="2275"/>
    <cellStyle name="Título 3 2 8" xfId="3580"/>
    <cellStyle name="Título 3 2_05_Impactos_Demais PLs_2013_Dados CNJ de jul-12" xfId="346"/>
    <cellStyle name="Título 3 3" xfId="347"/>
    <cellStyle name="Título 3 3 2" xfId="674"/>
    <cellStyle name="Título 3 3 2 2" xfId="3585"/>
    <cellStyle name="Título 3 3 3" xfId="886"/>
    <cellStyle name="Título 3 3 4" xfId="1184"/>
    <cellStyle name="Título 3 3 5" xfId="1699"/>
    <cellStyle name="Título 3 3 6" xfId="2277"/>
    <cellStyle name="Título 3 3 7" xfId="3584"/>
    <cellStyle name="Título 3 3_TRT1" xfId="2854"/>
    <cellStyle name="Título 3 4" xfId="348"/>
    <cellStyle name="Título 3 4 2" xfId="675"/>
    <cellStyle name="Título 3 4 2 2" xfId="3587"/>
    <cellStyle name="Título 3 4 3" xfId="887"/>
    <cellStyle name="Título 3 4 4" xfId="1185"/>
    <cellStyle name="Título 3 4 5" xfId="1700"/>
    <cellStyle name="Título 3 4 6" xfId="2278"/>
    <cellStyle name="Título 3 4 7" xfId="3586"/>
    <cellStyle name="Título 3 4_TRT1" xfId="2855"/>
    <cellStyle name="Titulo 4" xfId="874"/>
    <cellStyle name="Titulo 4 2" xfId="3642"/>
    <cellStyle name="Título 4 2" xfId="349"/>
    <cellStyle name="Título 4 2 2" xfId="350"/>
    <cellStyle name="Título 4 2 2 2" xfId="677"/>
    <cellStyle name="Título 4 2 2 2 2" xfId="3590"/>
    <cellStyle name="Título 4 2 2 3" xfId="1187"/>
    <cellStyle name="Título 4 2 2 4" xfId="1702"/>
    <cellStyle name="Título 4 2 2 5" xfId="2280"/>
    <cellStyle name="Título 4 2 2 6" xfId="3589"/>
    <cellStyle name="Título 4 2 2_TRT1" xfId="2856"/>
    <cellStyle name="Título 4 2 3" xfId="676"/>
    <cellStyle name="Título 4 2 3 2" xfId="3591"/>
    <cellStyle name="Título 4 2 4" xfId="1186"/>
    <cellStyle name="Título 4 2 5" xfId="1701"/>
    <cellStyle name="Título 4 2 6" xfId="2279"/>
    <cellStyle name="Título 4 2 7" xfId="3588"/>
    <cellStyle name="Título 4 2_05_Impactos_Demais PLs_2013_Dados CNJ de jul-12" xfId="351"/>
    <cellStyle name="Título 4 3" xfId="352"/>
    <cellStyle name="Título 4 3 2" xfId="678"/>
    <cellStyle name="Título 4 3 2 2" xfId="3593"/>
    <cellStyle name="Título 4 3 3" xfId="1188"/>
    <cellStyle name="Título 4 3 4" xfId="1703"/>
    <cellStyle name="Título 4 3 5" xfId="2281"/>
    <cellStyle name="Título 4 3 6" xfId="3592"/>
    <cellStyle name="Título 4 3_TRT1" xfId="2857"/>
    <cellStyle name="Título 4 4" xfId="353"/>
    <cellStyle name="Título 4 4 2" xfId="679"/>
    <cellStyle name="Título 4 4 2 2" xfId="3595"/>
    <cellStyle name="Título 4 4 3" xfId="1189"/>
    <cellStyle name="Título 4 4 4" xfId="1704"/>
    <cellStyle name="Título 4 4 5" xfId="2282"/>
    <cellStyle name="Título 4 4 6" xfId="3594"/>
    <cellStyle name="Título 4 4_TRT1" xfId="2858"/>
    <cellStyle name="Titulo 5" xfId="901"/>
    <cellStyle name="Título 5" xfId="354"/>
    <cellStyle name="Titulo 5 2" xfId="3643"/>
    <cellStyle name="Título 5 2" xfId="355"/>
    <cellStyle name="Título 5 2 2" xfId="681"/>
    <cellStyle name="Título 5 2 2 2" xfId="3598"/>
    <cellStyle name="Título 5 2 3" xfId="1191"/>
    <cellStyle name="Título 5 2 4" xfId="1706"/>
    <cellStyle name="Título 5 2 5" xfId="2284"/>
    <cellStyle name="Título 5 2 6" xfId="3597"/>
    <cellStyle name="Título 5 2_TRT1" xfId="2859"/>
    <cellStyle name="Titulo 5 3" xfId="3717"/>
    <cellStyle name="Título 5 3" xfId="356"/>
    <cellStyle name="Título 5 3 2" xfId="682"/>
    <cellStyle name="Título 5 3 2 2" xfId="3600"/>
    <cellStyle name="Título 5 3 3" xfId="1192"/>
    <cellStyle name="Título 5 3 4" xfId="1707"/>
    <cellStyle name="Título 5 3 5" xfId="2285"/>
    <cellStyle name="Título 5 3 6" xfId="3599"/>
    <cellStyle name="Título 5 3_TRT1" xfId="2860"/>
    <cellStyle name="Título 5 4" xfId="680"/>
    <cellStyle name="Título 5 4 2" xfId="3601"/>
    <cellStyle name="Título 5 5" xfId="1190"/>
    <cellStyle name="Título 5 6" xfId="1705"/>
    <cellStyle name="Título 5 7" xfId="2283"/>
    <cellStyle name="Título 5 8" xfId="3596"/>
    <cellStyle name="Título 5 9" xfId="3711"/>
    <cellStyle name="Título 5_05_Impactos_Demais PLs_2013_Dados CNJ de jul-12" xfId="357"/>
    <cellStyle name="Titulo 6" xfId="1324"/>
    <cellStyle name="Título 6" xfId="358"/>
    <cellStyle name="Titulo 6 2" xfId="3644"/>
    <cellStyle name="Título 6 2" xfId="359"/>
    <cellStyle name="Título 6 2 2" xfId="684"/>
    <cellStyle name="Título 6 2 2 2" xfId="3604"/>
    <cellStyle name="Título 6 2 3" xfId="1194"/>
    <cellStyle name="Título 6 2 4" xfId="1709"/>
    <cellStyle name="Título 6 2 5" xfId="2287"/>
    <cellStyle name="Título 6 2 6" xfId="3603"/>
    <cellStyle name="Título 6 2_TRT1" xfId="2861"/>
    <cellStyle name="Titulo 6 3" xfId="3718"/>
    <cellStyle name="Título 6 3" xfId="683"/>
    <cellStyle name="Título 6 3 2" xfId="3605"/>
    <cellStyle name="Título 6 4" xfId="1193"/>
    <cellStyle name="Título 6 5" xfId="1708"/>
    <cellStyle name="Título 6 6" xfId="2286"/>
    <cellStyle name="Título 6 7" xfId="3602"/>
    <cellStyle name="Título 6 8" xfId="3712"/>
    <cellStyle name="Título 6_34" xfId="360"/>
    <cellStyle name="Titulo 7" xfId="1336"/>
    <cellStyle name="Título 7" xfId="361"/>
    <cellStyle name="Titulo 7 2" xfId="3645"/>
    <cellStyle name="Título 7 2" xfId="685"/>
    <cellStyle name="Título 7 2 2" xfId="3607"/>
    <cellStyle name="Titulo 7 3" xfId="3719"/>
    <cellStyle name="Título 7 3" xfId="1195"/>
    <cellStyle name="Título 7 4" xfId="1710"/>
    <cellStyle name="Título 7 5" xfId="2288"/>
    <cellStyle name="Título 7 6" xfId="3606"/>
    <cellStyle name="Título 7 7" xfId="3713"/>
    <cellStyle name="Título 7_TRT1" xfId="2862"/>
    <cellStyle name="Titulo 8" xfId="1679"/>
    <cellStyle name="Título 8" xfId="362"/>
    <cellStyle name="Titulo 8 2" xfId="3646"/>
    <cellStyle name="Título 8 2" xfId="686"/>
    <cellStyle name="Título 8 2 2" xfId="3609"/>
    <cellStyle name="Titulo 8 3" xfId="3720"/>
    <cellStyle name="Título 8 3" xfId="1196"/>
    <cellStyle name="Título 8 4" xfId="1711"/>
    <cellStyle name="Título 8 5" xfId="2289"/>
    <cellStyle name="Título 8 6" xfId="3608"/>
    <cellStyle name="Título 8 7" xfId="3714"/>
    <cellStyle name="Título 8_TRT1" xfId="2863"/>
    <cellStyle name="Titulo 9" xfId="1747"/>
    <cellStyle name="Título 9" xfId="363"/>
    <cellStyle name="Titulo 9 2" xfId="3647"/>
    <cellStyle name="Título 9 2" xfId="687"/>
    <cellStyle name="Título 9 2 2" xfId="3611"/>
    <cellStyle name="Titulo 9 3" xfId="3721"/>
    <cellStyle name="Título 9 3" xfId="1197"/>
    <cellStyle name="Título 9 4" xfId="1712"/>
    <cellStyle name="Título 9 5" xfId="2290"/>
    <cellStyle name="Título 9 6" xfId="3610"/>
    <cellStyle name="Título 9 7" xfId="3715"/>
    <cellStyle name="Título 9_TRT1" xfId="2864"/>
    <cellStyle name="Titulo_00_Equalização ASMED_SOF" xfId="364"/>
    <cellStyle name="Titulo1" xfId="365"/>
    <cellStyle name="Titulo1 2" xfId="688"/>
    <cellStyle name="Titulo1 2 2" xfId="3648"/>
    <cellStyle name="Titulo1 3" xfId="888"/>
    <cellStyle name="Titulo1 4" xfId="1325"/>
    <cellStyle name="Titulo1 5" xfId="1680"/>
    <cellStyle name="Titulo1 6" xfId="2307"/>
    <cellStyle name="Titulo1_TRT1" xfId="2865"/>
    <cellStyle name="Titulo2" xfId="366"/>
    <cellStyle name="Titulo2 2" xfId="689"/>
    <cellStyle name="Titulo2 2 2" xfId="3650"/>
    <cellStyle name="Titulo2 3" xfId="889"/>
    <cellStyle name="Titulo2 4" xfId="1326"/>
    <cellStyle name="Titulo2 5" xfId="1681"/>
    <cellStyle name="Titulo2 6" xfId="2308"/>
    <cellStyle name="Titulo2_TRT1" xfId="2866"/>
    <cellStyle name="Total 2" xfId="367"/>
    <cellStyle name="Total 2 10" xfId="1450"/>
    <cellStyle name="Total 2 11" xfId="1682"/>
    <cellStyle name="Total 2 12" xfId="1793"/>
    <cellStyle name="Total 2 13" xfId="1800"/>
    <cellStyle name="Total 2 14" xfId="1824"/>
    <cellStyle name="Total 2 15" xfId="1852"/>
    <cellStyle name="Total 2 16" xfId="1888"/>
    <cellStyle name="Total 2 17" xfId="1973"/>
    <cellStyle name="Total 2 18" xfId="2309"/>
    <cellStyle name="Total 2 19" xfId="2336"/>
    <cellStyle name="Total 2 2" xfId="368"/>
    <cellStyle name="Total 2 2 10" xfId="1683"/>
    <cellStyle name="Total 2 2 11" xfId="1794"/>
    <cellStyle name="Total 2 2 12" xfId="1801"/>
    <cellStyle name="Total 2 2 13" xfId="1823"/>
    <cellStyle name="Total 2 2 14" xfId="1851"/>
    <cellStyle name="Total 2 2 15" xfId="1887"/>
    <cellStyle name="Total 2 2 16" xfId="1972"/>
    <cellStyle name="Total 2 2 17" xfId="2310"/>
    <cellStyle name="Total 2 2 18" xfId="2335"/>
    <cellStyle name="Total 2 2 19" xfId="2368"/>
    <cellStyle name="Total 2 2 2" xfId="691"/>
    <cellStyle name="Total 2 2 2 2" xfId="2468"/>
    <cellStyle name="Total 2 2 2 3" xfId="2496"/>
    <cellStyle name="Total 2 2 2 4" xfId="3045"/>
    <cellStyle name="Total 2 2 2 5" xfId="3653"/>
    <cellStyle name="Total 2 2 2_TRT3" xfId="2626"/>
    <cellStyle name="Total 2 2 20" xfId="2502"/>
    <cellStyle name="Total 2 2 21" xfId="3044"/>
    <cellStyle name="Total 2 2 22" xfId="3652"/>
    <cellStyle name="Total 2 2 3" xfId="734"/>
    <cellStyle name="Total 2 2 3 2" xfId="3046"/>
    <cellStyle name="Total 2 2 4" xfId="891"/>
    <cellStyle name="Total 2 2 5" xfId="905"/>
    <cellStyle name="Total 2 2 6" xfId="1168"/>
    <cellStyle name="Total 2 2 7" xfId="1379"/>
    <cellStyle name="Total 2 2 8" xfId="1447"/>
    <cellStyle name="Total 2 2 9" xfId="1451"/>
    <cellStyle name="Total 2 2_TRT1" xfId="2867"/>
    <cellStyle name="Total 2 20" xfId="2369"/>
    <cellStyle name="Total 2 21" xfId="2503"/>
    <cellStyle name="Total 2 22" xfId="3043"/>
    <cellStyle name="Total 2 23" xfId="3651"/>
    <cellStyle name="Total 2 3" xfId="690"/>
    <cellStyle name="Total 2 3 2" xfId="2467"/>
    <cellStyle name="Total 2 3 3" xfId="2495"/>
    <cellStyle name="Total 2 3 4" xfId="3047"/>
    <cellStyle name="Total 2 3 5" xfId="3654"/>
    <cellStyle name="Total 2 3_TRT3" xfId="2627"/>
    <cellStyle name="Total 2 4" xfId="735"/>
    <cellStyle name="Total 2 4 2" xfId="3048"/>
    <cellStyle name="Total 2 5" xfId="890"/>
    <cellStyle name="Total 2 6" xfId="906"/>
    <cellStyle name="Total 2 7" xfId="1167"/>
    <cellStyle name="Total 2 8" xfId="1380"/>
    <cellStyle name="Total 2 9" xfId="1446"/>
    <cellStyle name="Total 2_05_Impactos_Demais PLs_2013_Dados CNJ de jul-12" xfId="369"/>
    <cellStyle name="Total 3" xfId="370"/>
    <cellStyle name="Total 3 10" xfId="1684"/>
    <cellStyle name="Total 3 11" xfId="1795"/>
    <cellStyle name="Total 3 12" xfId="1802"/>
    <cellStyle name="Total 3 13" xfId="1822"/>
    <cellStyle name="Total 3 14" xfId="1850"/>
    <cellStyle name="Total 3 15" xfId="1886"/>
    <cellStyle name="Total 3 16" xfId="1971"/>
    <cellStyle name="Total 3 17" xfId="2311"/>
    <cellStyle name="Total 3 18" xfId="2334"/>
    <cellStyle name="Total 3 19" xfId="2367"/>
    <cellStyle name="Total 3 2" xfId="692"/>
    <cellStyle name="Total 3 2 2" xfId="2469"/>
    <cellStyle name="Total 3 2 3" xfId="2497"/>
    <cellStyle name="Total 3 2 4" xfId="3050"/>
    <cellStyle name="Total 3 2 5" xfId="3656"/>
    <cellStyle name="Total 3 2_TRT3" xfId="2628"/>
    <cellStyle name="Total 3 20" xfId="2501"/>
    <cellStyle name="Total 3 21" xfId="3049"/>
    <cellStyle name="Total 3 22" xfId="3655"/>
    <cellStyle name="Total 3 3" xfId="733"/>
    <cellStyle name="Total 3 3 2" xfId="3051"/>
    <cellStyle name="Total 3 4" xfId="892"/>
    <cellStyle name="Total 3 5" xfId="904"/>
    <cellStyle name="Total 3 6" xfId="1169"/>
    <cellStyle name="Total 3 7" xfId="1378"/>
    <cellStyle name="Total 3 8" xfId="1448"/>
    <cellStyle name="Total 3 9" xfId="1452"/>
    <cellStyle name="Total 3_TRT1" xfId="2868"/>
    <cellStyle name="Total 4" xfId="371"/>
    <cellStyle name="Total 4 10" xfId="1685"/>
    <cellStyle name="Total 4 11" xfId="1796"/>
    <cellStyle name="Total 4 12" xfId="1803"/>
    <cellStyle name="Total 4 13" xfId="1821"/>
    <cellStyle name="Total 4 14" xfId="1849"/>
    <cellStyle name="Total 4 15" xfId="1885"/>
    <cellStyle name="Total 4 16" xfId="1970"/>
    <cellStyle name="Total 4 17" xfId="2312"/>
    <cellStyle name="Total 4 18" xfId="2333"/>
    <cellStyle name="Total 4 19" xfId="2366"/>
    <cellStyle name="Total 4 2" xfId="693"/>
    <cellStyle name="Total 4 2 2" xfId="2470"/>
    <cellStyle name="Total 4 2 3" xfId="2498"/>
    <cellStyle name="Total 4 2 4" xfId="3053"/>
    <cellStyle name="Total 4 2 5" xfId="3658"/>
    <cellStyle name="Total 4 2_TRT3" xfId="2629"/>
    <cellStyle name="Total 4 20" xfId="2500"/>
    <cellStyle name="Total 4 21" xfId="3052"/>
    <cellStyle name="Total 4 22" xfId="3657"/>
    <cellStyle name="Total 4 3" xfId="732"/>
    <cellStyle name="Total 4 3 2" xfId="3054"/>
    <cellStyle name="Total 4 4" xfId="893"/>
    <cellStyle name="Total 4 5" xfId="903"/>
    <cellStyle name="Total 4 6" xfId="1170"/>
    <cellStyle name="Total 4 7" xfId="1377"/>
    <cellStyle name="Total 4 8" xfId="1449"/>
    <cellStyle name="Total 4 9" xfId="1453"/>
    <cellStyle name="Total 4_TRT1" xfId="2869"/>
    <cellStyle name="V¡rgula" xfId="372"/>
    <cellStyle name="V¡rgula 2" xfId="694"/>
    <cellStyle name="V¡rgula 2 2" xfId="3659"/>
    <cellStyle name="V¡rgula 3" xfId="1327"/>
    <cellStyle name="V¡rgula 4" xfId="1713"/>
    <cellStyle name="V¡rgula 5" xfId="2313"/>
    <cellStyle name="V¡rgula_TRT1" xfId="2870"/>
    <cellStyle name="V¡rgula0" xfId="373"/>
    <cellStyle name="V¡rgula0 2" xfId="695"/>
    <cellStyle name="V¡rgula0 2 2" xfId="3660"/>
    <cellStyle name="V¡rgula0 3" xfId="1328"/>
    <cellStyle name="V¡rgula0 4" xfId="1714"/>
    <cellStyle name="V¡rgula0 5" xfId="2314"/>
    <cellStyle name="V¡rgula0_TRT1" xfId="2871"/>
    <cellStyle name="Vírgul - Estilo1" xfId="374"/>
    <cellStyle name="Vírgul - Estilo1 2" xfId="696"/>
    <cellStyle name="Vírgul - Estilo1 2 2" xfId="3661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1" xfId="948"/>
    <cellStyle name="Vírgula 2 12" xfId="1198"/>
    <cellStyle name="Vírgula 2 13" xfId="1330"/>
    <cellStyle name="Vírgula 2 14" xfId="1362"/>
    <cellStyle name="Vírgula 2 15" xfId="1441"/>
    <cellStyle name="Vírgula 2 16" xfId="1715"/>
    <cellStyle name="Vírgula 2 17" xfId="1797"/>
    <cellStyle name="Vírgula 2 18" xfId="1838"/>
    <cellStyle name="Vírgula 2 19" xfId="1876"/>
    <cellStyle name="Vírgula 2 2" xfId="376"/>
    <cellStyle name="Vírgula 2 2 2" xfId="698"/>
    <cellStyle name="Vírgula 2 2 2 2" xfId="2472"/>
    <cellStyle name="Vírgula 2 2 2 3" xfId="3664"/>
    <cellStyle name="Vírgula 2 2 3" xfId="896"/>
    <cellStyle name="Vírgula 2 2 4" xfId="1199"/>
    <cellStyle name="Vírgula 2 2 5" xfId="1331"/>
    <cellStyle name="Vírgula 2 2 6" xfId="1716"/>
    <cellStyle name="Vírgula 2 2 7" xfId="2317"/>
    <cellStyle name="Vírgula 2 2 8" xfId="3056"/>
    <cellStyle name="Vírgula 2 2 9" xfId="3663"/>
    <cellStyle name="Vírgula 2 2_TRT1" xfId="2873"/>
    <cellStyle name="Vírgula 2 20" xfId="1912"/>
    <cellStyle name="Vírgula 2 21" xfId="1923"/>
    <cellStyle name="Vírgula 2 22" xfId="1929"/>
    <cellStyle name="Vírgula 2 23" xfId="1997"/>
    <cellStyle name="Vírgula 2 24" xfId="2316"/>
    <cellStyle name="Vírgula 2 25" xfId="2360"/>
    <cellStyle name="Vírgula 2 26" xfId="2393"/>
    <cellStyle name="Vírgula 2 27" xfId="2527"/>
    <cellStyle name="Vírgula 2 28" xfId="2580"/>
    <cellStyle name="Vírgula 2 29" xfId="3008"/>
    <cellStyle name="Vírgula 2 3" xfId="697"/>
    <cellStyle name="Vírgula 2 3 2" xfId="725"/>
    <cellStyle name="Vírgula 2 3 3" xfId="2471"/>
    <cellStyle name="Vírgula 2 3 4" xfId="3057"/>
    <cellStyle name="Vírgula 2 3 5" xfId="3665"/>
    <cellStyle name="Vírgula 2 3_TRT3" xfId="2630"/>
    <cellStyle name="Vírgula 2 30" xfId="3027"/>
    <cellStyle name="Vírgula 2 31" xfId="3055"/>
    <cellStyle name="Vírgula 2 32" xfId="3066"/>
    <cellStyle name="Vírgula 2 33" xfId="2969"/>
    <cellStyle name="Vírgula 2 34" xfId="3662"/>
    <cellStyle name="Vírgula 2 35" xfId="3722"/>
    <cellStyle name="Vírgula 2 36" xfId="3678"/>
    <cellStyle name="Vírgula 2 37" xfId="3724"/>
    <cellStyle name="Vírgula 2 38" xfId="3676"/>
    <cellStyle name="Vírgula 2 39" xfId="3726"/>
    <cellStyle name="Vírgula 2 4" xfId="704"/>
    <cellStyle name="Vírgula 2 40" xfId="3730"/>
    <cellStyle name="Vírgula 2 41" xfId="3782"/>
    <cellStyle name="Vírgula 2 42" xfId="3732"/>
    <cellStyle name="Vírgula 2 43" xfId="3783"/>
    <cellStyle name="Vírgula 2 44" xfId="3785"/>
    <cellStyle name="Vírgula 2 45" xfId="3827"/>
    <cellStyle name="Vírgula 2 46" xfId="3835"/>
    <cellStyle name="Vírgula 2 47" xfId="3826"/>
    <cellStyle name="Vírgula 2 48" xfId="3838"/>
    <cellStyle name="Vírgula 2 49" xfId="3849"/>
    <cellStyle name="Vírgula 2 5" xfId="717"/>
    <cellStyle name="Vírgula 2 50" xfId="3851"/>
    <cellStyle name="Vírgula 2 51" xfId="3901"/>
    <cellStyle name="Vírgula 2 52" xfId="3904"/>
    <cellStyle name="Vírgula 2 53" xfId="3902"/>
    <cellStyle name="Vírgula 2 54" xfId="3905"/>
    <cellStyle name="Vírgula 2 55" xfId="3907"/>
    <cellStyle name="Vírgula 2 56" xfId="3910"/>
    <cellStyle name="Vírgula 2 57" xfId="3913"/>
    <cellStyle name="Vírgula 2 58" xfId="3911"/>
    <cellStyle name="Vírgula 2 6" xfId="727"/>
    <cellStyle name="Vírgula 2 7" xfId="758"/>
    <cellStyle name="Vírgula 2 8" xfId="895"/>
    <cellStyle name="Vírgula 2 9" xfId="929"/>
    <cellStyle name="Vírgula 2_TRT1" xfId="2872"/>
    <cellStyle name="Vírgula 3" xfId="377"/>
    <cellStyle name="Vírgula 3 2" xfId="699"/>
    <cellStyle name="Vírgula 3 2 2" xfId="2473"/>
    <cellStyle name="Vírgula 3 2 3" xfId="3667"/>
    <cellStyle name="Vírgula 3 3" xfId="897"/>
    <cellStyle name="Vírgula 3 4" xfId="1200"/>
    <cellStyle name="Vírgula 3 5" xfId="1332"/>
    <cellStyle name="Vírgula 3 6" xfId="1717"/>
    <cellStyle name="Vírgula 3 7" xfId="2318"/>
    <cellStyle name="Vírgula 3 8" xfId="3058"/>
    <cellStyle name="Vírgula 3 9" xfId="3666"/>
    <cellStyle name="Vírgula 3_TRT1" xfId="2874"/>
    <cellStyle name="Vírgula 4" xfId="378"/>
    <cellStyle name="Vírgula 4 2" xfId="700"/>
    <cellStyle name="Vírgula 4 2 2" xfId="2474"/>
    <cellStyle name="Vírgula 4 2 3" xfId="3669"/>
    <cellStyle name="Vírgula 4 3" xfId="898"/>
    <cellStyle name="Vírgula 4 4" xfId="1201"/>
    <cellStyle name="Vírgula 4 5" xfId="1333"/>
    <cellStyle name="Vírgula 4 6" xfId="1718"/>
    <cellStyle name="Vírgula 4 7" xfId="2319"/>
    <cellStyle name="Vírgula 4 8" xfId="3059"/>
    <cellStyle name="Vírgula 4 9" xfId="3668"/>
    <cellStyle name="Vírgula 4_TRT1" xfId="2875"/>
    <cellStyle name="Vírgula 5" xfId="379"/>
    <cellStyle name="Vírgula 5 10" xfId="2894"/>
    <cellStyle name="Vírgula 5 11" xfId="3060"/>
    <cellStyle name="Vírgula 5 12" xfId="3670"/>
    <cellStyle name="Vírgula 5 13" xfId="3737"/>
    <cellStyle name="Vírgula 5 14" xfId="3780"/>
    <cellStyle name="Vírgula 5 2" xfId="701"/>
    <cellStyle name="Vírgula 5 2 2" xfId="941"/>
    <cellStyle name="Vírgula 5 2 3" xfId="3671"/>
    <cellStyle name="Vírgula 5 2_TRT8" xfId="2605"/>
    <cellStyle name="Vírgula 5 3" xfId="899"/>
    <cellStyle name="Vírgula 5 4" xfId="1202"/>
    <cellStyle name="Vírgula 5 5" xfId="1334"/>
    <cellStyle name="Vírgula 5 6" xfId="1719"/>
    <cellStyle name="Vírgula 5 7" xfId="2320"/>
    <cellStyle name="Vírgula 5 8" xfId="2889"/>
    <cellStyle name="Vírgula 5 9" xfId="2891"/>
    <cellStyle name="Vírgula 5_TRT1" xfId="2876"/>
    <cellStyle name="Vírgula0" xfId="380"/>
    <cellStyle name="Vírgula0 2" xfId="702"/>
    <cellStyle name="Vírgula0 2 2" xfId="3673"/>
    <cellStyle name="Vírgula0 3" xfId="900"/>
    <cellStyle name="Vírgula0 4" xfId="1335"/>
    <cellStyle name="Vírgula0 5" xfId="1720"/>
    <cellStyle name="Vírgula0 6" xfId="2321"/>
    <cellStyle name="Vírgula0_TRT1" xfId="2877"/>
    <cellStyle name="Warning" xfId="1961"/>
    <cellStyle name="Warning 2" xfId="3830"/>
    <cellStyle name="Warning Text" xfId="381"/>
    <cellStyle name="Warning Text 2" xfId="703"/>
    <cellStyle name="Warning Text 2 2" xfId="3675"/>
    <cellStyle name="Warning Text 3" xfId="1203"/>
    <cellStyle name="Warning Text 4" xfId="1721"/>
    <cellStyle name="Warning Text 5" xfId="2322"/>
    <cellStyle name="Warning Text 6" xfId="3674"/>
    <cellStyle name="Warning Text_TRT1" xfId="2878"/>
    <cellStyle name="Warning_TRT15" xfId="2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view="pageBreakPreview" zoomScaleNormal="100" zoomScaleSheetLayoutView="100" workbookViewId="0">
      <selection activeCell="B4" sqref="B4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24</v>
      </c>
      <c r="C1" s="7"/>
      <c r="D1" s="7"/>
      <c r="E1" s="7"/>
      <c r="F1" s="7"/>
      <c r="G1" s="7"/>
      <c r="H1" s="7"/>
    </row>
    <row r="2" spans="2:10">
      <c r="B2" s="6" t="s">
        <v>30</v>
      </c>
      <c r="C2" s="7"/>
      <c r="D2" s="7"/>
      <c r="E2" s="7"/>
      <c r="F2" s="7"/>
      <c r="G2" s="7"/>
      <c r="H2" s="7"/>
    </row>
    <row r="3" spans="2:10">
      <c r="B3" s="6" t="s">
        <v>38</v>
      </c>
      <c r="C3" s="7"/>
      <c r="D3" s="7"/>
      <c r="E3" s="7"/>
      <c r="F3" s="7"/>
      <c r="G3" s="7"/>
      <c r="H3" s="7"/>
    </row>
    <row r="4" spans="2:10">
      <c r="B4" s="7" t="s">
        <v>70</v>
      </c>
      <c r="C4" s="7"/>
      <c r="D4" s="7"/>
      <c r="E4" s="7"/>
      <c r="F4" s="7"/>
      <c r="G4" s="7"/>
      <c r="H4" s="7"/>
    </row>
    <row r="5" spans="2:10" ht="23.25" customHeight="1">
      <c r="B5" s="283" t="s">
        <v>23</v>
      </c>
      <c r="C5" s="283"/>
      <c r="D5" s="283"/>
      <c r="E5" s="283"/>
      <c r="F5" s="283"/>
      <c r="G5" s="283"/>
      <c r="H5" s="283"/>
    </row>
    <row r="6" spans="2:10">
      <c r="B6" s="11"/>
      <c r="C6" s="7"/>
      <c r="D6" s="7"/>
      <c r="E6" s="7"/>
      <c r="F6" s="7"/>
      <c r="G6" s="7"/>
      <c r="H6" s="7"/>
    </row>
    <row r="7" spans="2:10" ht="26.25" customHeight="1">
      <c r="B7" s="18" t="s">
        <v>29</v>
      </c>
      <c r="C7" s="7"/>
      <c r="D7" s="7"/>
      <c r="E7" s="7"/>
      <c r="F7" s="7"/>
      <c r="G7" s="7"/>
      <c r="H7" s="7"/>
    </row>
    <row r="8" spans="2:10" ht="15.75" customHeight="1">
      <c r="B8" s="288" t="s">
        <v>26</v>
      </c>
      <c r="C8" s="288" t="s">
        <v>13</v>
      </c>
      <c r="D8" s="288"/>
      <c r="E8" s="288"/>
      <c r="F8" s="288"/>
      <c r="G8" s="288" t="s">
        <v>14</v>
      </c>
      <c r="H8" s="288" t="s">
        <v>15</v>
      </c>
      <c r="I8" s="1"/>
    </row>
    <row r="9" spans="2:10" ht="30.75" customHeight="1">
      <c r="B9" s="288"/>
      <c r="C9" s="288" t="s">
        <v>16</v>
      </c>
      <c r="D9" s="288"/>
      <c r="E9" s="288"/>
      <c r="F9" s="288" t="s">
        <v>17</v>
      </c>
      <c r="G9" s="288"/>
      <c r="H9" s="288"/>
      <c r="I9" s="1"/>
    </row>
    <row r="10" spans="2:10" ht="15" customHeight="1">
      <c r="B10" s="288"/>
      <c r="C10" s="8" t="s">
        <v>18</v>
      </c>
      <c r="D10" s="8" t="s">
        <v>19</v>
      </c>
      <c r="E10" s="288" t="s">
        <v>20</v>
      </c>
      <c r="F10" s="288"/>
      <c r="G10" s="288"/>
      <c r="H10" s="288"/>
    </row>
    <row r="11" spans="2:10" ht="15" customHeight="1">
      <c r="B11" s="288"/>
      <c r="C11" s="10" t="s">
        <v>19</v>
      </c>
      <c r="D11" s="10" t="s">
        <v>2</v>
      </c>
      <c r="E11" s="288"/>
      <c r="F11" s="288"/>
      <c r="G11" s="288"/>
      <c r="H11" s="288"/>
    </row>
    <row r="12" spans="2:10" ht="15.75" customHeight="1">
      <c r="B12" s="288"/>
      <c r="C12" s="9" t="s">
        <v>3</v>
      </c>
      <c r="D12" s="9" t="s">
        <v>1</v>
      </c>
      <c r="E12" s="288"/>
      <c r="F12" s="288"/>
      <c r="G12" s="288"/>
      <c r="H12" s="288"/>
    </row>
    <row r="13" spans="2:10" ht="16.5" customHeight="1">
      <c r="B13" s="284" t="s">
        <v>32</v>
      </c>
      <c r="C13" s="284"/>
      <c r="D13" s="284"/>
      <c r="E13" s="284"/>
      <c r="F13" s="284"/>
      <c r="G13" s="284"/>
      <c r="H13" s="284"/>
      <c r="I13" s="1"/>
      <c r="J13" s="2"/>
    </row>
    <row r="14" spans="2:10">
      <c r="B14" s="13" t="s">
        <v>4</v>
      </c>
      <c r="C14" s="17">
        <f>SUM('TST:TRT24'!C13)</f>
        <v>66</v>
      </c>
      <c r="D14" s="17">
        <f>SUM('TST:TRT24'!D13)</f>
        <v>3</v>
      </c>
      <c r="E14" s="17">
        <f>C14+D14</f>
        <v>69</v>
      </c>
      <c r="F14" s="17">
        <f>SUM('TST:TRT24'!F13)</f>
        <v>8</v>
      </c>
      <c r="G14" s="17">
        <f>SUM('TST:TRT24'!G13)</f>
        <v>0</v>
      </c>
      <c r="H14" s="17">
        <f>E14+F14+G14</f>
        <v>77</v>
      </c>
    </row>
    <row r="15" spans="2:10">
      <c r="B15" s="13" t="s">
        <v>5</v>
      </c>
      <c r="C15" s="17">
        <f>SUM('TST:TRT24'!C14)</f>
        <v>2954</v>
      </c>
      <c r="D15" s="17">
        <f>SUM('TST:TRT24'!D14)</f>
        <v>289</v>
      </c>
      <c r="E15" s="17">
        <f t="shared" ref="E15:E17" si="0">C15+D15</f>
        <v>3243</v>
      </c>
      <c r="F15" s="17">
        <f>SUM('TST:TRT24'!F14)</f>
        <v>175</v>
      </c>
      <c r="G15" s="17">
        <f>SUM('TST:TRT24'!G14)</f>
        <v>17</v>
      </c>
      <c r="H15" s="17">
        <f>E15+F15+G15</f>
        <v>3435</v>
      </c>
    </row>
    <row r="16" spans="2:10">
      <c r="B16" s="13" t="s">
        <v>6</v>
      </c>
      <c r="C16" s="17">
        <f>SUM('TST:TRT24'!C15)</f>
        <v>836</v>
      </c>
      <c r="D16" s="17">
        <f>SUM('TST:TRT24'!D15)</f>
        <v>38</v>
      </c>
      <c r="E16" s="17">
        <f t="shared" si="0"/>
        <v>874</v>
      </c>
      <c r="F16" s="17">
        <f>SUM('TST:TRT24'!F15)</f>
        <v>46</v>
      </c>
      <c r="G16" s="17">
        <f>SUM('TST:TRT24'!G15)</f>
        <v>3</v>
      </c>
      <c r="H16" s="17">
        <f>E16+F16+G16</f>
        <v>923</v>
      </c>
    </row>
    <row r="17" spans="2:11">
      <c r="B17" s="13" t="s">
        <v>7</v>
      </c>
      <c r="C17" s="17">
        <f>SUM('TST:TRT24'!C16)</f>
        <v>2216</v>
      </c>
      <c r="D17" s="17">
        <f>SUM('TST:TRT24'!D16)</f>
        <v>151</v>
      </c>
      <c r="E17" s="17">
        <f t="shared" si="0"/>
        <v>2367</v>
      </c>
      <c r="F17" s="17">
        <f>SUM('TST:TRT24'!F16)</f>
        <v>84</v>
      </c>
      <c r="G17" s="17">
        <f>SUM('TST:TRT24'!G16)</f>
        <v>24</v>
      </c>
      <c r="H17" s="17">
        <f>E17+F17+G17</f>
        <v>2475</v>
      </c>
      <c r="J17" s="4"/>
      <c r="K17" s="4"/>
    </row>
    <row r="18" spans="2:11" ht="19.5" customHeight="1">
      <c r="B18" s="19" t="s">
        <v>21</v>
      </c>
      <c r="C18" s="20">
        <f>SUM(C14:C17)</f>
        <v>6072</v>
      </c>
      <c r="D18" s="20">
        <f>SUM(D14:D17)</f>
        <v>481</v>
      </c>
      <c r="E18" s="20">
        <f>C18+D18</f>
        <v>6553</v>
      </c>
      <c r="F18" s="20">
        <f>SUM(F14:F17)</f>
        <v>313</v>
      </c>
      <c r="G18" s="20">
        <f>SUM(G14:G17)</f>
        <v>44</v>
      </c>
      <c r="H18" s="20">
        <f>E18+F18+G18</f>
        <v>6910</v>
      </c>
    </row>
    <row r="19" spans="2:11" ht="16.5" customHeight="1">
      <c r="B19" s="285" t="s">
        <v>33</v>
      </c>
      <c r="C19" s="286"/>
      <c r="D19" s="286"/>
      <c r="E19" s="286"/>
      <c r="F19" s="286"/>
      <c r="G19" s="286"/>
      <c r="H19" s="287"/>
      <c r="I19" s="1"/>
    </row>
    <row r="20" spans="2:11" ht="12.75" customHeight="1">
      <c r="B20" s="14" t="s">
        <v>8</v>
      </c>
      <c r="C20" s="15">
        <f>SUM('TST:TRT24'!C19)</f>
        <v>1374</v>
      </c>
      <c r="D20" s="15">
        <f>SUM('TST:TRT24'!D19)</f>
        <v>1</v>
      </c>
      <c r="E20" s="15">
        <f t="shared" ref="E20:E24" si="1">C20+D20</f>
        <v>1375</v>
      </c>
      <c r="F20" s="12"/>
      <c r="G20" s="15">
        <f>SUM('TST:TRT24'!G19)</f>
        <v>23</v>
      </c>
      <c r="H20" s="15">
        <f t="shared" ref="H20:H26" si="2">E20+G20</f>
        <v>1398</v>
      </c>
    </row>
    <row r="21" spans="2:11" ht="12.75" customHeight="1">
      <c r="B21" s="14" t="s">
        <v>9</v>
      </c>
      <c r="C21" s="15">
        <f>SUM('TST:TRT24'!C20)</f>
        <v>8968</v>
      </c>
      <c r="D21" s="15">
        <f>SUM('TST:TRT24'!D20)</f>
        <v>700</v>
      </c>
      <c r="E21" s="15">
        <f t="shared" si="1"/>
        <v>9668</v>
      </c>
      <c r="F21" s="12"/>
      <c r="G21" s="15">
        <f>SUM('TST:TRT24'!G20)</f>
        <v>217</v>
      </c>
      <c r="H21" s="15">
        <f t="shared" si="2"/>
        <v>9885</v>
      </c>
    </row>
    <row r="22" spans="2:11" ht="12.75" customHeight="1">
      <c r="B22" s="14" t="s">
        <v>10</v>
      </c>
      <c r="C22" s="15">
        <f>SUM('TST:TRT24'!C21)</f>
        <v>6424</v>
      </c>
      <c r="D22" s="15">
        <f>SUM('TST:TRT24'!D21)</f>
        <v>709</v>
      </c>
      <c r="E22" s="15">
        <f t="shared" si="1"/>
        <v>7133</v>
      </c>
      <c r="F22" s="12"/>
      <c r="G22" s="15">
        <f>SUM('TST:TRT24'!G21)</f>
        <v>89</v>
      </c>
      <c r="H22" s="15">
        <f t="shared" si="2"/>
        <v>7222</v>
      </c>
    </row>
    <row r="23" spans="2:11" ht="12.75" customHeight="1">
      <c r="B23" s="14" t="s">
        <v>31</v>
      </c>
      <c r="C23" s="15">
        <f>SUM('TST:TRT24'!C22)</f>
        <v>2615</v>
      </c>
      <c r="D23" s="15">
        <f>SUM('TST:TRT24'!D22)</f>
        <v>32</v>
      </c>
      <c r="E23" s="15">
        <f t="shared" si="1"/>
        <v>2647</v>
      </c>
      <c r="F23" s="12"/>
      <c r="G23" s="15">
        <f>SUM('TST:TRT24'!G22)</f>
        <v>133</v>
      </c>
      <c r="H23" s="15">
        <f t="shared" si="2"/>
        <v>2780</v>
      </c>
    </row>
    <row r="24" spans="2:11" ht="12.75" customHeight="1">
      <c r="B24" s="14" t="s">
        <v>11</v>
      </c>
      <c r="C24" s="15">
        <f>SUM('TST:TRT24'!C23)</f>
        <v>2098</v>
      </c>
      <c r="D24" s="15">
        <f>SUM('TST:TRT24'!D23)</f>
        <v>123</v>
      </c>
      <c r="E24" s="15">
        <f t="shared" si="1"/>
        <v>2221</v>
      </c>
      <c r="F24" s="12"/>
      <c r="G24" s="15">
        <f>SUM('TST:TRT24'!G23)</f>
        <v>94</v>
      </c>
      <c r="H24" s="15">
        <f t="shared" si="2"/>
        <v>2315</v>
      </c>
    </row>
    <row r="25" spans="2:11" ht="12.75" customHeight="1">
      <c r="B25" s="14" t="s">
        <v>12</v>
      </c>
      <c r="C25" s="15">
        <f>SUM('TST:TRT24'!C24)</f>
        <v>766</v>
      </c>
      <c r="D25" s="15">
        <f>SUM('TST:TRT24'!D24)</f>
        <v>49</v>
      </c>
      <c r="E25" s="15">
        <f>C25+D25</f>
        <v>815</v>
      </c>
      <c r="F25" s="12"/>
      <c r="G25" s="15">
        <f>SUM('TST:TRT24'!G24)</f>
        <v>130</v>
      </c>
      <c r="H25" s="15">
        <f t="shared" si="2"/>
        <v>945</v>
      </c>
    </row>
    <row r="26" spans="2:11" ht="19.5" customHeight="1">
      <c r="B26" s="21" t="s">
        <v>22</v>
      </c>
      <c r="C26" s="22">
        <f>SUM(C20:C25)</f>
        <v>22245</v>
      </c>
      <c r="D26" s="22">
        <f>SUM(D20:D25)</f>
        <v>1614</v>
      </c>
      <c r="E26" s="22">
        <f>C26+D26</f>
        <v>23859</v>
      </c>
      <c r="F26" s="23"/>
      <c r="G26" s="22">
        <f>SUM(G20:G25)</f>
        <v>686</v>
      </c>
      <c r="H26" s="22">
        <f t="shared" si="2"/>
        <v>24545</v>
      </c>
    </row>
    <row r="27" spans="2:11" ht="21" customHeight="1">
      <c r="B27" s="16" t="s">
        <v>0</v>
      </c>
      <c r="C27" s="24">
        <f>C18+C26</f>
        <v>28317</v>
      </c>
      <c r="D27" s="24">
        <f>D18+D26</f>
        <v>2095</v>
      </c>
      <c r="E27" s="24">
        <f>E18+E26</f>
        <v>30412</v>
      </c>
      <c r="F27" s="24">
        <f>F18</f>
        <v>313</v>
      </c>
      <c r="G27" s="24">
        <f>G18+G26</f>
        <v>730</v>
      </c>
      <c r="H27" s="24">
        <f>H18+H26</f>
        <v>31455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48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 B26:H26 C19:H19 B27:G27 E18:H18 B20 E20:F20 B21:B25 E21:F25 H20 H21:H2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48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50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49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145" t="s">
        <v>4</v>
      </c>
      <c r="C13" s="146">
        <v>2</v>
      </c>
      <c r="D13" s="147">
        <v>0</v>
      </c>
      <c r="E13" s="148">
        <f>C13+D13</f>
        <v>2</v>
      </c>
      <c r="F13" s="147">
        <v>1</v>
      </c>
      <c r="G13" s="146">
        <v>0</v>
      </c>
      <c r="H13" s="148">
        <f>E13+F13+G13</f>
        <v>3</v>
      </c>
    </row>
    <row r="14" spans="1:13">
      <c r="B14" s="145" t="s">
        <v>5</v>
      </c>
      <c r="C14" s="147">
        <v>82</v>
      </c>
      <c r="D14" s="147">
        <v>0</v>
      </c>
      <c r="E14" s="148">
        <f>C14+D14</f>
        <v>82</v>
      </c>
      <c r="F14" s="147">
        <v>8</v>
      </c>
      <c r="G14" s="147">
        <v>0</v>
      </c>
      <c r="H14" s="148">
        <f>E14+F14+G14</f>
        <v>90</v>
      </c>
    </row>
    <row r="15" spans="1:13">
      <c r="B15" s="145" t="s">
        <v>6</v>
      </c>
      <c r="C15" s="147">
        <v>26</v>
      </c>
      <c r="D15" s="147">
        <v>0</v>
      </c>
      <c r="E15" s="148">
        <f>C15+D15</f>
        <v>26</v>
      </c>
      <c r="F15" s="147">
        <v>4</v>
      </c>
      <c r="G15" s="147">
        <v>0</v>
      </c>
      <c r="H15" s="148">
        <f>E15+F15+G15</f>
        <v>30</v>
      </c>
    </row>
    <row r="16" spans="1:13">
      <c r="B16" s="145" t="s">
        <v>7</v>
      </c>
      <c r="C16" s="147">
        <v>47</v>
      </c>
      <c r="D16" s="147">
        <v>0</v>
      </c>
      <c r="E16" s="148">
        <f>C16+D16</f>
        <v>47</v>
      </c>
      <c r="F16" s="147">
        <v>16</v>
      </c>
      <c r="G16" s="147">
        <v>2</v>
      </c>
      <c r="H16" s="148">
        <f>E16+F16+G16</f>
        <v>65</v>
      </c>
    </row>
    <row r="17" spans="2:8">
      <c r="B17" s="149" t="s">
        <v>21</v>
      </c>
      <c r="C17" s="150">
        <f>SUM(C13:C16)</f>
        <v>157</v>
      </c>
      <c r="D17" s="150">
        <f>SUM(D13:D16)</f>
        <v>0</v>
      </c>
      <c r="E17" s="150">
        <f>C17+D17</f>
        <v>157</v>
      </c>
      <c r="F17" s="150">
        <f>SUM(F13:F16)</f>
        <v>29</v>
      </c>
      <c r="G17" s="150">
        <f>SUM(G13:G16)</f>
        <v>2</v>
      </c>
      <c r="H17" s="150">
        <f>E17+F17+G17</f>
        <v>188</v>
      </c>
    </row>
    <row r="18" spans="2:8">
      <c r="B18" s="301" t="s">
        <v>36</v>
      </c>
      <c r="C18" s="301"/>
      <c r="D18" s="301"/>
      <c r="E18" s="301"/>
      <c r="F18" s="301"/>
      <c r="G18" s="301"/>
      <c r="H18" s="301"/>
    </row>
    <row r="19" spans="2:8">
      <c r="B19" s="145" t="s">
        <v>8</v>
      </c>
      <c r="C19" s="147">
        <v>20</v>
      </c>
      <c r="D19" s="147">
        <v>1</v>
      </c>
      <c r="E19" s="148">
        <f t="shared" ref="E19:E25" si="0">C19+D19</f>
        <v>21</v>
      </c>
      <c r="F19" s="148"/>
      <c r="G19" s="147">
        <v>0</v>
      </c>
      <c r="H19" s="148">
        <f t="shared" ref="H19:H25" si="1">E19+G19</f>
        <v>21</v>
      </c>
    </row>
    <row r="20" spans="2:8">
      <c r="B20" s="145" t="s">
        <v>9</v>
      </c>
      <c r="C20" s="147">
        <v>253</v>
      </c>
      <c r="D20" s="147">
        <v>0</v>
      </c>
      <c r="E20" s="148">
        <f t="shared" si="0"/>
        <v>253</v>
      </c>
      <c r="F20" s="148"/>
      <c r="G20" s="147">
        <v>18</v>
      </c>
      <c r="H20" s="148">
        <f t="shared" si="1"/>
        <v>271</v>
      </c>
    </row>
    <row r="21" spans="2:8">
      <c r="B21" s="145" t="s">
        <v>10</v>
      </c>
      <c r="C21" s="147">
        <v>318</v>
      </c>
      <c r="D21" s="147">
        <v>0</v>
      </c>
      <c r="E21" s="148">
        <f t="shared" si="0"/>
        <v>318</v>
      </c>
      <c r="F21" s="148"/>
      <c r="G21" s="147">
        <v>1</v>
      </c>
      <c r="H21" s="148">
        <f t="shared" si="1"/>
        <v>319</v>
      </c>
    </row>
    <row r="22" spans="2:8">
      <c r="B22" s="145" t="s">
        <v>37</v>
      </c>
      <c r="C22" s="147">
        <v>37</v>
      </c>
      <c r="D22" s="147">
        <v>0</v>
      </c>
      <c r="E22" s="148">
        <f t="shared" si="0"/>
        <v>37</v>
      </c>
      <c r="F22" s="148"/>
      <c r="G22" s="147">
        <v>3</v>
      </c>
      <c r="H22" s="148">
        <f t="shared" si="1"/>
        <v>40</v>
      </c>
    </row>
    <row r="23" spans="2:8">
      <c r="B23" s="145" t="s">
        <v>11</v>
      </c>
      <c r="C23" s="147">
        <v>14</v>
      </c>
      <c r="D23" s="147">
        <v>0</v>
      </c>
      <c r="E23" s="148">
        <f t="shared" si="0"/>
        <v>14</v>
      </c>
      <c r="F23" s="148"/>
      <c r="G23" s="147">
        <v>1</v>
      </c>
      <c r="H23" s="148">
        <f t="shared" si="1"/>
        <v>15</v>
      </c>
    </row>
    <row r="24" spans="2:8">
      <c r="B24" s="145" t="s">
        <v>12</v>
      </c>
      <c r="C24" s="147">
        <v>0</v>
      </c>
      <c r="D24" s="147">
        <v>0</v>
      </c>
      <c r="E24" s="148">
        <f t="shared" si="0"/>
        <v>0</v>
      </c>
      <c r="F24" s="148"/>
      <c r="G24" s="147">
        <v>0</v>
      </c>
      <c r="H24" s="148">
        <f t="shared" si="1"/>
        <v>0</v>
      </c>
    </row>
    <row r="25" spans="2:8">
      <c r="B25" s="149" t="s">
        <v>22</v>
      </c>
      <c r="C25" s="150">
        <f>SUM(C19:C24)</f>
        <v>642</v>
      </c>
      <c r="D25" s="150">
        <f>SUM(D19:D24)</f>
        <v>1</v>
      </c>
      <c r="E25" s="150">
        <f t="shared" si="0"/>
        <v>643</v>
      </c>
      <c r="F25" s="150"/>
      <c r="G25" s="150">
        <f>SUM(G19:G24)</f>
        <v>23</v>
      </c>
      <c r="H25" s="150">
        <f t="shared" si="1"/>
        <v>666</v>
      </c>
    </row>
    <row r="26" spans="2:8">
      <c r="B26" s="151" t="s">
        <v>0</v>
      </c>
      <c r="C26" s="152">
        <f>C17+C25</f>
        <v>799</v>
      </c>
      <c r="D26" s="152">
        <f>D17+D25</f>
        <v>1</v>
      </c>
      <c r="E26" s="152">
        <f>E17+E25</f>
        <v>800</v>
      </c>
      <c r="F26" s="152">
        <f>F17</f>
        <v>29</v>
      </c>
      <c r="G26" s="152">
        <f>G17+G25</f>
        <v>25</v>
      </c>
      <c r="H26" s="152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25" t="s">
        <v>24</v>
      </c>
      <c r="C1" s="126"/>
      <c r="D1" s="126"/>
      <c r="E1" s="126"/>
      <c r="F1" s="126"/>
      <c r="G1" s="127"/>
      <c r="H1" s="128"/>
      <c r="J1" s="30"/>
      <c r="K1" s="30"/>
      <c r="L1" s="30"/>
      <c r="M1" s="30"/>
    </row>
    <row r="2" spans="1:13" ht="15">
      <c r="B2" s="129" t="s">
        <v>34</v>
      </c>
      <c r="C2" s="130"/>
      <c r="D2" s="130"/>
      <c r="E2" s="131" t="s">
        <v>51</v>
      </c>
      <c r="F2" s="130"/>
      <c r="G2" s="130"/>
      <c r="H2" s="132"/>
      <c r="J2" s="30"/>
      <c r="K2" s="30"/>
      <c r="L2" s="30"/>
      <c r="M2" s="30"/>
    </row>
    <row r="3" spans="1:13">
      <c r="B3" s="129" t="s">
        <v>25</v>
      </c>
      <c r="C3" s="299" t="s">
        <v>39</v>
      </c>
      <c r="D3" s="299"/>
      <c r="E3" s="299"/>
      <c r="F3" s="133"/>
      <c r="G3" s="134"/>
      <c r="H3" s="135"/>
    </row>
    <row r="4" spans="1:13">
      <c r="B4" s="136" t="s">
        <v>27</v>
      </c>
      <c r="C4" s="137"/>
      <c r="D4" s="40">
        <v>45291</v>
      </c>
      <c r="E4" s="138"/>
      <c r="F4" s="138"/>
      <c r="G4" s="139"/>
      <c r="H4" s="140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141" t="s">
        <v>4</v>
      </c>
      <c r="C13" s="56">
        <v>4</v>
      </c>
      <c r="D13" s="56">
        <v>0</v>
      </c>
      <c r="E13" s="12">
        <f>C13+D13</f>
        <v>4</v>
      </c>
      <c r="F13" s="56">
        <v>1</v>
      </c>
      <c r="G13" s="56">
        <v>0</v>
      </c>
      <c r="H13" s="12">
        <f>E13+F13+G13</f>
        <v>5</v>
      </c>
    </row>
    <row r="14" spans="1:13">
      <c r="B14" s="141" t="s">
        <v>5</v>
      </c>
      <c r="C14" s="56">
        <v>182</v>
      </c>
      <c r="D14" s="56">
        <v>0</v>
      </c>
      <c r="E14" s="12">
        <f>C14+D14</f>
        <v>182</v>
      </c>
      <c r="F14" s="56">
        <v>10</v>
      </c>
      <c r="G14" s="56">
        <v>0</v>
      </c>
      <c r="H14" s="12">
        <f t="shared" ref="H14:H15" si="0">E14+F14+G14</f>
        <v>192</v>
      </c>
    </row>
    <row r="15" spans="1:13">
      <c r="B15" s="141" t="s">
        <v>6</v>
      </c>
      <c r="C15" s="56">
        <v>79</v>
      </c>
      <c r="D15" s="56">
        <v>0</v>
      </c>
      <c r="E15" s="12">
        <f>C15+D15</f>
        <v>79</v>
      </c>
      <c r="F15" s="56">
        <v>3</v>
      </c>
      <c r="G15" s="56">
        <v>0</v>
      </c>
      <c r="H15" s="12">
        <f t="shared" si="0"/>
        <v>82</v>
      </c>
    </row>
    <row r="16" spans="1:13">
      <c r="B16" s="141" t="s">
        <v>7</v>
      </c>
      <c r="C16" s="56">
        <v>224</v>
      </c>
      <c r="D16" s="56">
        <v>0</v>
      </c>
      <c r="E16" s="12">
        <f>C16+D16</f>
        <v>224</v>
      </c>
      <c r="F16" s="56">
        <v>2</v>
      </c>
      <c r="G16" s="56">
        <v>0</v>
      </c>
      <c r="H16" s="12">
        <f>E16+F16+G16</f>
        <v>226</v>
      </c>
    </row>
    <row r="17" spans="2:8">
      <c r="B17" s="142" t="s">
        <v>21</v>
      </c>
      <c r="C17" s="143">
        <f>SUM(C13:C16)</f>
        <v>489</v>
      </c>
      <c r="D17" s="143">
        <f>SUM(D13:D16)</f>
        <v>0</v>
      </c>
      <c r="E17" s="143">
        <f>C17+D17</f>
        <v>489</v>
      </c>
      <c r="F17" s="143">
        <f>SUM(F13:F16)</f>
        <v>16</v>
      </c>
      <c r="G17" s="143">
        <f>SUM(G13:G16)</f>
        <v>0</v>
      </c>
      <c r="H17" s="12">
        <f>E17+F17+G17</f>
        <v>505</v>
      </c>
    </row>
    <row r="18" spans="2:8">
      <c r="B18" s="300" t="s">
        <v>36</v>
      </c>
      <c r="C18" s="300"/>
      <c r="D18" s="300"/>
      <c r="E18" s="300"/>
      <c r="F18" s="300"/>
      <c r="G18" s="300"/>
      <c r="H18" s="300"/>
    </row>
    <row r="19" spans="2:8">
      <c r="B19" s="141" t="s">
        <v>8</v>
      </c>
      <c r="C19" s="56">
        <v>314</v>
      </c>
      <c r="D19" s="56">
        <v>0</v>
      </c>
      <c r="E19" s="12">
        <f t="shared" ref="E19:E24" si="1">C19+D19</f>
        <v>314</v>
      </c>
      <c r="F19" s="12"/>
      <c r="G19" s="56">
        <v>5</v>
      </c>
      <c r="H19" s="12">
        <f t="shared" ref="H19:H23" si="2">E19+G19</f>
        <v>319</v>
      </c>
    </row>
    <row r="20" spans="2:8">
      <c r="B20" s="141" t="s">
        <v>9</v>
      </c>
      <c r="C20" s="56">
        <v>291</v>
      </c>
      <c r="D20" s="56">
        <v>0</v>
      </c>
      <c r="E20" s="12">
        <f t="shared" si="1"/>
        <v>291</v>
      </c>
      <c r="F20" s="12"/>
      <c r="G20" s="56">
        <v>1</v>
      </c>
      <c r="H20" s="12">
        <f t="shared" si="2"/>
        <v>292</v>
      </c>
    </row>
    <row r="21" spans="2:8">
      <c r="B21" s="141" t="s">
        <v>10</v>
      </c>
      <c r="C21" s="56">
        <v>408</v>
      </c>
      <c r="D21" s="56">
        <v>0</v>
      </c>
      <c r="E21" s="12">
        <f t="shared" si="1"/>
        <v>408</v>
      </c>
      <c r="F21" s="12"/>
      <c r="G21" s="56">
        <v>0</v>
      </c>
      <c r="H21" s="12">
        <f t="shared" si="2"/>
        <v>408</v>
      </c>
    </row>
    <row r="22" spans="2:8">
      <c r="B22" s="141" t="s">
        <v>37</v>
      </c>
      <c r="C22" s="56">
        <v>110</v>
      </c>
      <c r="D22" s="56">
        <v>0</v>
      </c>
      <c r="E22" s="12">
        <f t="shared" si="1"/>
        <v>110</v>
      </c>
      <c r="F22" s="12"/>
      <c r="G22" s="56">
        <v>1</v>
      </c>
      <c r="H22" s="12">
        <f t="shared" si="2"/>
        <v>111</v>
      </c>
    </row>
    <row r="23" spans="2:8">
      <c r="B23" s="141" t="s">
        <v>11</v>
      </c>
      <c r="C23" s="56">
        <v>150</v>
      </c>
      <c r="D23" s="56">
        <v>0</v>
      </c>
      <c r="E23" s="12">
        <f t="shared" si="1"/>
        <v>150</v>
      </c>
      <c r="F23" s="12"/>
      <c r="G23" s="56">
        <v>5</v>
      </c>
      <c r="H23" s="12">
        <f t="shared" si="2"/>
        <v>155</v>
      </c>
    </row>
    <row r="24" spans="2:8">
      <c r="B24" s="141" t="s">
        <v>12</v>
      </c>
      <c r="C24" s="56">
        <v>12</v>
      </c>
      <c r="D24" s="56">
        <v>0</v>
      </c>
      <c r="E24" s="12">
        <f t="shared" si="1"/>
        <v>12</v>
      </c>
      <c r="F24" s="12"/>
      <c r="G24" s="56">
        <v>0</v>
      </c>
      <c r="H24" s="12">
        <f>E24+G24</f>
        <v>12</v>
      </c>
    </row>
    <row r="25" spans="2:8">
      <c r="B25" s="142" t="s">
        <v>22</v>
      </c>
      <c r="C25" s="143">
        <f>SUM(C19:C24)</f>
        <v>1285</v>
      </c>
      <c r="D25" s="143">
        <f>SUM(D19:D24)</f>
        <v>0</v>
      </c>
      <c r="E25" s="143">
        <f>C25+D25</f>
        <v>1285</v>
      </c>
      <c r="F25" s="143"/>
      <c r="G25" s="143">
        <f>SUM(G19:G24)</f>
        <v>12</v>
      </c>
      <c r="H25" s="12">
        <f>E25+G25</f>
        <v>1297</v>
      </c>
    </row>
    <row r="26" spans="2:8">
      <c r="B26" s="142" t="s">
        <v>0</v>
      </c>
      <c r="C26" s="144">
        <f>C17+C25</f>
        <v>1774</v>
      </c>
      <c r="D26" s="144">
        <f>D17+D25</f>
        <v>0</v>
      </c>
      <c r="E26" s="144">
        <f>E17+E25</f>
        <v>1774</v>
      </c>
      <c r="F26" s="144"/>
      <c r="G26" s="144">
        <f>G17+G25</f>
        <v>12</v>
      </c>
      <c r="H26" s="144">
        <f>H17+H25</f>
        <v>1802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31" t="s">
        <v>34</v>
      </c>
      <c r="C1" s="32"/>
      <c r="D1" s="32"/>
      <c r="E1" s="33" t="s">
        <v>52</v>
      </c>
      <c r="F1" s="32"/>
      <c r="G1" s="32"/>
      <c r="H1" s="34"/>
      <c r="J1" s="30"/>
      <c r="K1" s="30"/>
      <c r="L1" s="30"/>
      <c r="M1" s="30"/>
    </row>
    <row r="2" spans="1:13" ht="15">
      <c r="B2" s="31" t="s">
        <v>25</v>
      </c>
      <c r="C2" s="292" t="s">
        <v>39</v>
      </c>
      <c r="D2" s="292"/>
      <c r="E2" s="292"/>
      <c r="F2" s="35"/>
      <c r="G2" s="36"/>
      <c r="H2" s="37"/>
      <c r="J2" s="30"/>
      <c r="K2" s="30"/>
      <c r="L2" s="30"/>
      <c r="M2" s="30"/>
    </row>
    <row r="3" spans="1:13">
      <c r="B3" s="38" t="s">
        <v>27</v>
      </c>
      <c r="C3" s="39"/>
      <c r="D3" s="40">
        <v>45291</v>
      </c>
      <c r="E3" s="41"/>
      <c r="F3" s="41"/>
      <c r="G3" s="42"/>
      <c r="H3" s="43"/>
    </row>
    <row r="4" spans="1:13">
      <c r="B4" s="38" t="s">
        <v>27</v>
      </c>
      <c r="C4" s="39"/>
      <c r="D4" s="40"/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49" t="s">
        <v>4</v>
      </c>
      <c r="C13" s="56">
        <v>4</v>
      </c>
      <c r="D13" s="56">
        <v>0</v>
      </c>
      <c r="E13" s="51">
        <f>C13+D13</f>
        <v>4</v>
      </c>
      <c r="F13" s="56">
        <v>0</v>
      </c>
      <c r="G13" s="56">
        <v>0</v>
      </c>
      <c r="H13" s="51">
        <f>E13+F13+G13</f>
        <v>4</v>
      </c>
    </row>
    <row r="14" spans="1:13">
      <c r="B14" s="49" t="s">
        <v>5</v>
      </c>
      <c r="C14" s="56">
        <v>65</v>
      </c>
      <c r="D14" s="56">
        <v>0</v>
      </c>
      <c r="E14" s="51">
        <f>C14+D14</f>
        <v>65</v>
      </c>
      <c r="F14" s="56">
        <v>5</v>
      </c>
      <c r="G14" s="56">
        <v>0</v>
      </c>
      <c r="H14" s="51">
        <f t="shared" ref="H14:H15" si="0">E14+F14+G14</f>
        <v>70</v>
      </c>
    </row>
    <row r="15" spans="1:13">
      <c r="B15" s="49" t="s">
        <v>6</v>
      </c>
      <c r="C15" s="56">
        <v>34</v>
      </c>
      <c r="D15" s="56">
        <v>0</v>
      </c>
      <c r="E15" s="51">
        <f>C15+D15</f>
        <v>34</v>
      </c>
      <c r="F15" s="56">
        <v>0</v>
      </c>
      <c r="G15" s="56">
        <v>0</v>
      </c>
      <c r="H15" s="51">
        <f t="shared" si="0"/>
        <v>34</v>
      </c>
    </row>
    <row r="16" spans="1:13">
      <c r="B16" s="49" t="s">
        <v>7</v>
      </c>
      <c r="C16" s="56">
        <v>55</v>
      </c>
      <c r="D16" s="56">
        <v>0</v>
      </c>
      <c r="E16" s="51">
        <f>C16+D16</f>
        <v>55</v>
      </c>
      <c r="F16" s="56">
        <v>3</v>
      </c>
      <c r="G16" s="56">
        <v>0</v>
      </c>
      <c r="H16" s="51">
        <f>E16+F16+G16</f>
        <v>58</v>
      </c>
    </row>
    <row r="17" spans="2:8">
      <c r="B17" s="52" t="s">
        <v>21</v>
      </c>
      <c r="C17" s="53">
        <f>SUM(C13:C16)</f>
        <v>158</v>
      </c>
      <c r="D17" s="53">
        <f>SUM(D13:D16)</f>
        <v>0</v>
      </c>
      <c r="E17" s="53">
        <f>C17+D17</f>
        <v>158</v>
      </c>
      <c r="F17" s="53">
        <f>SUM(F13:F16)</f>
        <v>8</v>
      </c>
      <c r="G17" s="53">
        <f>SUM(G13:G16)</f>
        <v>0</v>
      </c>
      <c r="H17" s="51">
        <f>E17+F17+G17</f>
        <v>166</v>
      </c>
    </row>
    <row r="18" spans="2:8">
      <c r="B18" s="293" t="s">
        <v>36</v>
      </c>
      <c r="C18" s="293"/>
      <c r="D18" s="293"/>
      <c r="E18" s="293"/>
      <c r="F18" s="293"/>
      <c r="G18" s="293"/>
      <c r="H18" s="293"/>
    </row>
    <row r="19" spans="2:8">
      <c r="B19" s="49" t="s">
        <v>8</v>
      </c>
      <c r="C19" s="57">
        <v>38</v>
      </c>
      <c r="D19" s="57">
        <v>0</v>
      </c>
      <c r="E19" s="51">
        <f t="shared" ref="E19:E24" si="1">C19+D19</f>
        <v>38</v>
      </c>
      <c r="F19" s="51"/>
      <c r="G19" s="56">
        <v>0</v>
      </c>
      <c r="H19" s="51">
        <f t="shared" ref="H19:H23" si="2">E19+G19</f>
        <v>38</v>
      </c>
    </row>
    <row r="20" spans="2:8">
      <c r="B20" s="49" t="s">
        <v>9</v>
      </c>
      <c r="C20" s="57">
        <v>337</v>
      </c>
      <c r="D20" s="57">
        <v>0</v>
      </c>
      <c r="E20" s="51">
        <f t="shared" si="1"/>
        <v>337</v>
      </c>
      <c r="F20" s="51"/>
      <c r="G20" s="56">
        <v>15</v>
      </c>
      <c r="H20" s="51">
        <f t="shared" si="2"/>
        <v>352</v>
      </c>
    </row>
    <row r="21" spans="2:8">
      <c r="B21" s="49" t="s">
        <v>10</v>
      </c>
      <c r="C21" s="57">
        <v>144</v>
      </c>
      <c r="D21" s="57">
        <v>0</v>
      </c>
      <c r="E21" s="51">
        <f t="shared" si="1"/>
        <v>144</v>
      </c>
      <c r="F21" s="51"/>
      <c r="G21" s="56">
        <v>5</v>
      </c>
      <c r="H21" s="51">
        <f t="shared" si="2"/>
        <v>149</v>
      </c>
    </row>
    <row r="22" spans="2:8">
      <c r="B22" s="49" t="s">
        <v>37</v>
      </c>
      <c r="C22" s="57">
        <v>101</v>
      </c>
      <c r="D22" s="57">
        <v>0</v>
      </c>
      <c r="E22" s="51">
        <f t="shared" si="1"/>
        <v>101</v>
      </c>
      <c r="F22" s="51"/>
      <c r="G22" s="56">
        <v>3</v>
      </c>
      <c r="H22" s="51">
        <f t="shared" si="2"/>
        <v>104</v>
      </c>
    </row>
    <row r="23" spans="2:8">
      <c r="B23" s="49" t="s">
        <v>11</v>
      </c>
      <c r="C23" s="57">
        <v>43</v>
      </c>
      <c r="D23" s="57">
        <v>0</v>
      </c>
      <c r="E23" s="51">
        <f t="shared" si="1"/>
        <v>43</v>
      </c>
      <c r="F23" s="51"/>
      <c r="G23" s="56">
        <v>2</v>
      </c>
      <c r="H23" s="51">
        <f t="shared" si="2"/>
        <v>45</v>
      </c>
    </row>
    <row r="24" spans="2:8">
      <c r="B24" s="49" t="s">
        <v>12</v>
      </c>
      <c r="C24" s="57">
        <v>0</v>
      </c>
      <c r="D24" s="57">
        <v>0</v>
      </c>
      <c r="E24" s="51">
        <f t="shared" si="1"/>
        <v>0</v>
      </c>
      <c r="F24" s="51"/>
      <c r="G24" s="56">
        <v>0</v>
      </c>
      <c r="H24" s="51">
        <f>E24+G24</f>
        <v>0</v>
      </c>
    </row>
    <row r="25" spans="2:8">
      <c r="B25" s="52" t="s">
        <v>22</v>
      </c>
      <c r="C25" s="53">
        <f>SUM(C19:C24)</f>
        <v>663</v>
      </c>
      <c r="D25" s="53">
        <f>SUM(D19:D24)</f>
        <v>0</v>
      </c>
      <c r="E25" s="53">
        <f>C25+D25</f>
        <v>663</v>
      </c>
      <c r="F25" s="53"/>
      <c r="G25" s="53">
        <f>SUM(G19:G24)</f>
        <v>25</v>
      </c>
      <c r="H25" s="51">
        <f>E25+G25</f>
        <v>688</v>
      </c>
    </row>
    <row r="26" spans="2:8">
      <c r="B26" s="52" t="s">
        <v>0</v>
      </c>
      <c r="C26" s="54">
        <f>C17+C25</f>
        <v>821</v>
      </c>
      <c r="D26" s="54">
        <f>D17+D25</f>
        <v>0</v>
      </c>
      <c r="E26" s="54">
        <f>E17+E25</f>
        <v>821</v>
      </c>
      <c r="F26" s="54"/>
      <c r="G26" s="54">
        <f>G17+G25</f>
        <v>25</v>
      </c>
      <c r="H26" s="54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2:E2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B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53" t="s">
        <v>24</v>
      </c>
      <c r="C1" s="154"/>
      <c r="D1" s="154"/>
      <c r="E1" s="154"/>
      <c r="F1" s="154"/>
      <c r="G1" s="155"/>
      <c r="H1" s="156"/>
      <c r="J1" s="30"/>
      <c r="K1" s="30"/>
      <c r="L1" s="30"/>
      <c r="M1" s="30"/>
    </row>
    <row r="2" spans="1:13" ht="15">
      <c r="B2" s="157" t="s">
        <v>34</v>
      </c>
      <c r="C2" s="158"/>
      <c r="D2" s="158"/>
      <c r="E2" s="159" t="s">
        <v>53</v>
      </c>
      <c r="F2" s="158"/>
      <c r="G2" s="158"/>
      <c r="H2" s="160"/>
      <c r="J2" s="30"/>
      <c r="K2" s="30"/>
      <c r="L2" s="30"/>
      <c r="M2" s="30"/>
    </row>
    <row r="3" spans="1:13">
      <c r="B3" s="157" t="s">
        <v>25</v>
      </c>
      <c r="C3" s="294" t="s">
        <v>39</v>
      </c>
      <c r="D3" s="294"/>
      <c r="E3" s="294"/>
      <c r="F3" s="161"/>
      <c r="G3" s="162"/>
      <c r="H3" s="163"/>
    </row>
    <row r="4" spans="1:13">
      <c r="B4" s="164" t="s">
        <v>27</v>
      </c>
      <c r="C4" s="165"/>
      <c r="D4" s="166">
        <v>45291</v>
      </c>
      <c r="E4" s="167"/>
      <c r="F4" s="167"/>
      <c r="G4" s="168"/>
      <c r="H4" s="169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170" t="s">
        <v>4</v>
      </c>
      <c r="C13" s="171">
        <v>3</v>
      </c>
      <c r="D13" s="171">
        <v>0</v>
      </c>
      <c r="E13" s="172">
        <f>C13+D13</f>
        <v>3</v>
      </c>
      <c r="F13" s="171">
        <v>0</v>
      </c>
      <c r="G13" s="171">
        <v>0</v>
      </c>
      <c r="H13" s="172">
        <f>E13+F13+G13</f>
        <v>3</v>
      </c>
    </row>
    <row r="14" spans="1:13">
      <c r="B14" s="170" t="s">
        <v>5</v>
      </c>
      <c r="C14" s="171">
        <v>52</v>
      </c>
      <c r="D14" s="171">
        <v>0</v>
      </c>
      <c r="E14" s="172">
        <f>C14+D14</f>
        <v>52</v>
      </c>
      <c r="F14" s="171">
        <v>5</v>
      </c>
      <c r="G14" s="171">
        <v>0</v>
      </c>
      <c r="H14" s="172">
        <f>E14+F14+G14</f>
        <v>57</v>
      </c>
    </row>
    <row r="15" spans="1:13">
      <c r="B15" s="170" t="s">
        <v>6</v>
      </c>
      <c r="C15" s="171">
        <v>20</v>
      </c>
      <c r="D15" s="171">
        <v>0</v>
      </c>
      <c r="E15" s="172">
        <f>C15+D15</f>
        <v>20</v>
      </c>
      <c r="F15" s="171">
        <v>2</v>
      </c>
      <c r="G15" s="171">
        <v>0</v>
      </c>
      <c r="H15" s="172">
        <f>E15+F15+G15</f>
        <v>22</v>
      </c>
    </row>
    <row r="16" spans="1:13">
      <c r="B16" s="170" t="s">
        <v>7</v>
      </c>
      <c r="C16" s="171">
        <v>29</v>
      </c>
      <c r="D16" s="171">
        <v>0</v>
      </c>
      <c r="E16" s="172">
        <f>C16+D16</f>
        <v>29</v>
      </c>
      <c r="F16" s="171">
        <v>4</v>
      </c>
      <c r="G16" s="171">
        <v>0</v>
      </c>
      <c r="H16" s="172">
        <f>E16+F16+G16</f>
        <v>33</v>
      </c>
    </row>
    <row r="17" spans="2:8">
      <c r="B17" s="173" t="s">
        <v>21</v>
      </c>
      <c r="C17" s="174">
        <f>SUM(C13:C16)</f>
        <v>104</v>
      </c>
      <c r="D17" s="174">
        <f>SUM(D13:D16)</f>
        <v>0</v>
      </c>
      <c r="E17" s="174">
        <f>C17+D17</f>
        <v>104</v>
      </c>
      <c r="F17" s="174">
        <f>SUM(F13:F16)</f>
        <v>11</v>
      </c>
      <c r="G17" s="174">
        <f>SUM(G13:G16)</f>
        <v>0</v>
      </c>
      <c r="H17" s="172">
        <f>E17+F17+G17</f>
        <v>115</v>
      </c>
    </row>
    <row r="18" spans="2:8">
      <c r="B18" s="302" t="s">
        <v>36</v>
      </c>
      <c r="C18" s="302"/>
      <c r="D18" s="302"/>
      <c r="E18" s="302"/>
      <c r="F18" s="302"/>
      <c r="G18" s="302"/>
      <c r="H18" s="302"/>
    </row>
    <row r="19" spans="2:8">
      <c r="B19" s="170" t="s">
        <v>8</v>
      </c>
      <c r="C19" s="171">
        <v>19</v>
      </c>
      <c r="D19" s="171">
        <v>0</v>
      </c>
      <c r="E19" s="172">
        <f t="shared" ref="E19:E25" si="0">C19+D19</f>
        <v>19</v>
      </c>
      <c r="F19" s="172"/>
      <c r="G19" s="171">
        <v>0</v>
      </c>
      <c r="H19" s="172">
        <f t="shared" ref="H19:H25" si="1">E19+G19</f>
        <v>19</v>
      </c>
    </row>
    <row r="20" spans="2:8">
      <c r="B20" s="170" t="s">
        <v>9</v>
      </c>
      <c r="C20" s="171">
        <v>244</v>
      </c>
      <c r="D20" s="171">
        <v>0</v>
      </c>
      <c r="E20" s="172">
        <f t="shared" si="0"/>
        <v>244</v>
      </c>
      <c r="F20" s="172"/>
      <c r="G20" s="171">
        <v>3</v>
      </c>
      <c r="H20" s="172">
        <f t="shared" si="1"/>
        <v>247</v>
      </c>
    </row>
    <row r="21" spans="2:8">
      <c r="B21" s="170" t="s">
        <v>10</v>
      </c>
      <c r="C21" s="171">
        <v>201</v>
      </c>
      <c r="D21" s="171">
        <v>0</v>
      </c>
      <c r="E21" s="172">
        <f t="shared" si="0"/>
        <v>201</v>
      </c>
      <c r="F21" s="172"/>
      <c r="G21" s="171">
        <v>2</v>
      </c>
      <c r="H21" s="172">
        <f t="shared" si="1"/>
        <v>203</v>
      </c>
    </row>
    <row r="22" spans="2:8">
      <c r="B22" s="170" t="s">
        <v>37</v>
      </c>
      <c r="C22" s="171">
        <v>90</v>
      </c>
      <c r="D22" s="171">
        <v>0</v>
      </c>
      <c r="E22" s="172">
        <f t="shared" si="0"/>
        <v>90</v>
      </c>
      <c r="F22" s="172"/>
      <c r="G22" s="171">
        <v>5</v>
      </c>
      <c r="H22" s="172">
        <f t="shared" si="1"/>
        <v>95</v>
      </c>
    </row>
    <row r="23" spans="2:8">
      <c r="B23" s="170" t="s">
        <v>11</v>
      </c>
      <c r="C23" s="171">
        <v>63</v>
      </c>
      <c r="D23" s="171">
        <v>0</v>
      </c>
      <c r="E23" s="172">
        <f t="shared" si="0"/>
        <v>63</v>
      </c>
      <c r="F23" s="172"/>
      <c r="G23" s="171">
        <v>3</v>
      </c>
      <c r="H23" s="172">
        <f t="shared" si="1"/>
        <v>66</v>
      </c>
    </row>
    <row r="24" spans="2:8">
      <c r="B24" s="170" t="s">
        <v>12</v>
      </c>
      <c r="C24" s="171">
        <v>0</v>
      </c>
      <c r="D24" s="171">
        <v>0</v>
      </c>
      <c r="E24" s="172">
        <f t="shared" si="0"/>
        <v>0</v>
      </c>
      <c r="F24" s="172"/>
      <c r="G24" s="171">
        <v>0</v>
      </c>
      <c r="H24" s="172">
        <f t="shared" si="1"/>
        <v>0</v>
      </c>
    </row>
    <row r="25" spans="2:8">
      <c r="B25" s="173" t="s">
        <v>22</v>
      </c>
      <c r="C25" s="174">
        <f>SUM(C19:C24)</f>
        <v>617</v>
      </c>
      <c r="D25" s="174">
        <f>SUM(D19:D24)</f>
        <v>0</v>
      </c>
      <c r="E25" s="174">
        <f t="shared" si="0"/>
        <v>617</v>
      </c>
      <c r="F25" s="174"/>
      <c r="G25" s="174">
        <f>SUM(G19:G24)</f>
        <v>13</v>
      </c>
      <c r="H25" s="172">
        <f t="shared" si="1"/>
        <v>630</v>
      </c>
    </row>
    <row r="26" spans="2:8">
      <c r="B26" s="173" t="s">
        <v>0</v>
      </c>
      <c r="C26" s="175">
        <f>C17+C25</f>
        <v>721</v>
      </c>
      <c r="D26" s="175">
        <f>D17+D25</f>
        <v>0</v>
      </c>
      <c r="E26" s="175">
        <f>E17+E25</f>
        <v>721</v>
      </c>
      <c r="F26" s="175"/>
      <c r="G26" s="175">
        <f>G17+G25</f>
        <v>13</v>
      </c>
      <c r="H26" s="175">
        <f>H17+H25</f>
        <v>745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76" t="s">
        <v>24</v>
      </c>
      <c r="C1" s="177"/>
      <c r="D1" s="177"/>
      <c r="E1" s="177"/>
      <c r="F1" s="177"/>
      <c r="G1" s="178"/>
      <c r="H1" s="179"/>
      <c r="J1" s="30"/>
      <c r="K1" s="30"/>
      <c r="L1" s="30"/>
      <c r="M1" s="30"/>
    </row>
    <row r="2" spans="1:13" ht="15">
      <c r="B2" s="63" t="s">
        <v>45</v>
      </c>
      <c r="C2" s="180"/>
      <c r="D2" s="180"/>
      <c r="E2" s="87" t="s">
        <v>54</v>
      </c>
      <c r="F2" s="180"/>
      <c r="G2" s="180"/>
      <c r="H2" s="181"/>
      <c r="J2" s="30"/>
      <c r="K2" s="30"/>
      <c r="L2" s="30"/>
      <c r="M2" s="30"/>
    </row>
    <row r="3" spans="1:13">
      <c r="B3" s="63" t="s">
        <v>25</v>
      </c>
      <c r="C3" s="294" t="s">
        <v>39</v>
      </c>
      <c r="D3" s="294"/>
      <c r="E3" s="294"/>
      <c r="F3" s="182"/>
      <c r="G3" s="183"/>
      <c r="H3" s="184"/>
    </row>
    <row r="4" spans="1:13">
      <c r="B4" s="185" t="s">
        <v>27</v>
      </c>
      <c r="C4" s="186"/>
      <c r="D4" s="166">
        <v>45291</v>
      </c>
      <c r="E4" s="187"/>
      <c r="F4" s="187"/>
      <c r="G4" s="188"/>
      <c r="H4" s="189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190" t="s">
        <v>4</v>
      </c>
      <c r="C13" s="191">
        <v>3</v>
      </c>
      <c r="D13" s="191"/>
      <c r="E13" s="192">
        <f>C13+D13</f>
        <v>3</v>
      </c>
      <c r="F13" s="191">
        <v>0</v>
      </c>
      <c r="G13" s="191">
        <v>0</v>
      </c>
      <c r="H13" s="192">
        <f>E13+F13+G13</f>
        <v>3</v>
      </c>
    </row>
    <row r="14" spans="1:13">
      <c r="B14" s="190" t="s">
        <v>5</v>
      </c>
      <c r="C14" s="191">
        <v>98</v>
      </c>
      <c r="D14" s="191"/>
      <c r="E14" s="192">
        <f>C14+D14</f>
        <v>98</v>
      </c>
      <c r="F14" s="191">
        <v>1</v>
      </c>
      <c r="G14" s="191">
        <v>0</v>
      </c>
      <c r="H14" s="192">
        <f>E14+F14+G14</f>
        <v>99</v>
      </c>
    </row>
    <row r="15" spans="1:13">
      <c r="B15" s="190" t="s">
        <v>6</v>
      </c>
      <c r="C15" s="191">
        <v>81</v>
      </c>
      <c r="D15" s="191"/>
      <c r="E15" s="192">
        <f>C15+D15</f>
        <v>81</v>
      </c>
      <c r="F15" s="191">
        <v>0</v>
      </c>
      <c r="G15" s="191">
        <v>0</v>
      </c>
      <c r="H15" s="192">
        <f>E15+F15+G15</f>
        <v>81</v>
      </c>
    </row>
    <row r="16" spans="1:13">
      <c r="B16" s="190" t="s">
        <v>7</v>
      </c>
      <c r="C16" s="191">
        <v>197</v>
      </c>
      <c r="D16" s="191"/>
      <c r="E16" s="192">
        <f>C16+D16</f>
        <v>197</v>
      </c>
      <c r="F16" s="191">
        <v>0</v>
      </c>
      <c r="G16" s="191">
        <v>1</v>
      </c>
      <c r="H16" s="192">
        <f>E16+F16+G16</f>
        <v>198</v>
      </c>
    </row>
    <row r="17" spans="2:8">
      <c r="B17" s="193" t="s">
        <v>21</v>
      </c>
      <c r="C17" s="194">
        <f>SUM(C13:C16)</f>
        <v>379</v>
      </c>
      <c r="D17" s="194">
        <f>SUM(D13:D16)</f>
        <v>0</v>
      </c>
      <c r="E17" s="194">
        <f>C17+D17</f>
        <v>379</v>
      </c>
      <c r="F17" s="194">
        <f>SUM(F13:F16)</f>
        <v>1</v>
      </c>
      <c r="G17" s="194">
        <f>SUM(G13:G16)</f>
        <v>1</v>
      </c>
      <c r="H17" s="192">
        <f>E17+F17+G17</f>
        <v>381</v>
      </c>
    </row>
    <row r="18" spans="2:8">
      <c r="B18" s="303" t="s">
        <v>36</v>
      </c>
      <c r="C18" s="303"/>
      <c r="D18" s="303"/>
      <c r="E18" s="303"/>
      <c r="F18" s="303"/>
      <c r="G18" s="303"/>
      <c r="H18" s="303"/>
    </row>
    <row r="19" spans="2:8">
      <c r="B19" s="190" t="s">
        <v>8</v>
      </c>
      <c r="C19" s="191">
        <v>8</v>
      </c>
      <c r="D19" s="191"/>
      <c r="E19" s="192">
        <f t="shared" ref="E19:E25" si="0">C19+D19</f>
        <v>8</v>
      </c>
      <c r="F19" s="192"/>
      <c r="G19" s="191">
        <v>0</v>
      </c>
      <c r="H19" s="192">
        <f t="shared" ref="H19:H25" si="1">E19+G19</f>
        <v>8</v>
      </c>
    </row>
    <row r="20" spans="2:8">
      <c r="B20" s="190" t="s">
        <v>9</v>
      </c>
      <c r="C20" s="191">
        <v>336</v>
      </c>
      <c r="D20" s="191"/>
      <c r="E20" s="192">
        <f t="shared" si="0"/>
        <v>336</v>
      </c>
      <c r="F20" s="192"/>
      <c r="G20" s="191">
        <v>0</v>
      </c>
      <c r="H20" s="192">
        <f t="shared" si="1"/>
        <v>336</v>
      </c>
    </row>
    <row r="21" spans="2:8">
      <c r="B21" s="190" t="s">
        <v>10</v>
      </c>
      <c r="C21" s="191">
        <v>296</v>
      </c>
      <c r="D21" s="191"/>
      <c r="E21" s="192">
        <f t="shared" si="0"/>
        <v>296</v>
      </c>
      <c r="F21" s="192"/>
      <c r="G21" s="191">
        <v>0</v>
      </c>
      <c r="H21" s="192">
        <f t="shared" si="1"/>
        <v>296</v>
      </c>
    </row>
    <row r="22" spans="2:8">
      <c r="B22" s="190" t="s">
        <v>31</v>
      </c>
      <c r="C22" s="191">
        <v>65</v>
      </c>
      <c r="D22" s="191"/>
      <c r="E22" s="192">
        <f t="shared" si="0"/>
        <v>65</v>
      </c>
      <c r="F22" s="192"/>
      <c r="G22" s="191">
        <v>0</v>
      </c>
      <c r="H22" s="192">
        <f t="shared" si="1"/>
        <v>65</v>
      </c>
    </row>
    <row r="23" spans="2:8">
      <c r="B23" s="190" t="s">
        <v>11</v>
      </c>
      <c r="C23" s="191">
        <v>114</v>
      </c>
      <c r="D23" s="191"/>
      <c r="E23" s="192">
        <f t="shared" si="0"/>
        <v>114</v>
      </c>
      <c r="F23" s="192"/>
      <c r="G23" s="191">
        <v>0</v>
      </c>
      <c r="H23" s="192">
        <f t="shared" si="1"/>
        <v>114</v>
      </c>
    </row>
    <row r="24" spans="2:8">
      <c r="B24" s="190" t="s">
        <v>12</v>
      </c>
      <c r="C24" s="191">
        <v>9</v>
      </c>
      <c r="D24" s="191"/>
      <c r="E24" s="192">
        <f t="shared" si="0"/>
        <v>9</v>
      </c>
      <c r="F24" s="192"/>
      <c r="G24" s="191">
        <v>0</v>
      </c>
      <c r="H24" s="192">
        <f t="shared" si="1"/>
        <v>9</v>
      </c>
    </row>
    <row r="25" spans="2:8">
      <c r="B25" s="193" t="s">
        <v>22</v>
      </c>
      <c r="C25" s="194">
        <f>SUM(C19:C24)</f>
        <v>828</v>
      </c>
      <c r="D25" s="194">
        <f>SUM(D19:D24)</f>
        <v>0</v>
      </c>
      <c r="E25" s="194">
        <f t="shared" si="0"/>
        <v>828</v>
      </c>
      <c r="F25" s="194"/>
      <c r="G25" s="194">
        <f>SUM(G19:G24)</f>
        <v>0</v>
      </c>
      <c r="H25" s="192">
        <f t="shared" si="1"/>
        <v>828</v>
      </c>
    </row>
    <row r="26" spans="2:8">
      <c r="B26" s="193" t="s">
        <v>0</v>
      </c>
      <c r="C26" s="195">
        <f>C17+C25</f>
        <v>1207</v>
      </c>
      <c r="D26" s="195">
        <f>D17+D25</f>
        <v>0</v>
      </c>
      <c r="E26" s="195">
        <f>E17+E25</f>
        <v>1207</v>
      </c>
      <c r="F26" s="195"/>
      <c r="G26" s="195">
        <f>G17+G25</f>
        <v>1</v>
      </c>
      <c r="H26" s="195">
        <f>H17+H25</f>
        <v>1209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O40" sqref="O40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96" t="s">
        <v>24</v>
      </c>
      <c r="C1" s="197"/>
      <c r="D1" s="197"/>
      <c r="E1" s="197"/>
      <c r="F1" s="197"/>
      <c r="G1" s="198"/>
      <c r="H1" s="19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00" t="s">
        <v>4</v>
      </c>
      <c r="C13" s="201">
        <v>3</v>
      </c>
      <c r="D13" s="201">
        <v>0</v>
      </c>
      <c r="E13" s="202">
        <f>C13+D13</f>
        <v>3</v>
      </c>
      <c r="F13" s="201">
        <v>0</v>
      </c>
      <c r="G13" s="201">
        <v>0</v>
      </c>
      <c r="H13" s="202">
        <f>E13+F13+G13</f>
        <v>3</v>
      </c>
    </row>
    <row r="14" spans="1:13">
      <c r="B14" s="200" t="s">
        <v>5</v>
      </c>
      <c r="C14" s="201">
        <v>69</v>
      </c>
      <c r="D14" s="201">
        <v>0</v>
      </c>
      <c r="E14" s="202">
        <f>C14+D14</f>
        <v>69</v>
      </c>
      <c r="F14" s="201">
        <v>5</v>
      </c>
      <c r="G14" s="201">
        <v>0</v>
      </c>
      <c r="H14" s="202">
        <f t="shared" ref="H14:H15" si="0">E14+F14+G14</f>
        <v>74</v>
      </c>
    </row>
    <row r="15" spans="1:13">
      <c r="B15" s="200" t="s">
        <v>6</v>
      </c>
      <c r="C15" s="201">
        <v>11</v>
      </c>
      <c r="D15" s="201">
        <v>0</v>
      </c>
      <c r="E15" s="202">
        <f>C15+D15</f>
        <v>11</v>
      </c>
      <c r="F15" s="201">
        <v>5</v>
      </c>
      <c r="G15" s="201">
        <v>0</v>
      </c>
      <c r="H15" s="202">
        <f t="shared" si="0"/>
        <v>16</v>
      </c>
    </row>
    <row r="16" spans="1:13">
      <c r="B16" s="200" t="s">
        <v>7</v>
      </c>
      <c r="C16" s="201">
        <v>15</v>
      </c>
      <c r="D16" s="201">
        <v>0</v>
      </c>
      <c r="E16" s="202">
        <f>C16+D16</f>
        <v>15</v>
      </c>
      <c r="F16" s="201">
        <v>2</v>
      </c>
      <c r="G16" s="201">
        <v>0</v>
      </c>
      <c r="H16" s="202">
        <f>E16+F16+G16</f>
        <v>17</v>
      </c>
    </row>
    <row r="17" spans="2:8">
      <c r="B17" s="203" t="s">
        <v>21</v>
      </c>
      <c r="C17" s="204">
        <f>SUM(C13:C16)</f>
        <v>98</v>
      </c>
      <c r="D17" s="204">
        <f>SUM(D13:D16)</f>
        <v>0</v>
      </c>
      <c r="E17" s="204">
        <f>C17+D17</f>
        <v>98</v>
      </c>
      <c r="F17" s="204">
        <f>SUM(F13:F16)</f>
        <v>12</v>
      </c>
      <c r="G17" s="204">
        <f>SUM(G13:G16)</f>
        <v>0</v>
      </c>
      <c r="H17" s="202">
        <f>E17+F17+G17</f>
        <v>110</v>
      </c>
    </row>
    <row r="18" spans="2:8">
      <c r="B18" s="304" t="s">
        <v>36</v>
      </c>
      <c r="C18" s="304"/>
      <c r="D18" s="304"/>
      <c r="E18" s="304"/>
      <c r="F18" s="304"/>
      <c r="G18" s="304"/>
      <c r="H18" s="304"/>
    </row>
    <row r="19" spans="2:8">
      <c r="B19" s="200" t="s">
        <v>8</v>
      </c>
      <c r="C19" s="205">
        <v>149</v>
      </c>
      <c r="D19" s="205">
        <v>0</v>
      </c>
      <c r="E19" s="202">
        <f t="shared" ref="E19:E24" si="1">C19+D19</f>
        <v>149</v>
      </c>
      <c r="F19" s="202"/>
      <c r="G19" s="201">
        <v>2</v>
      </c>
      <c r="H19" s="202">
        <f t="shared" ref="H19:H23" si="2">E19+G19</f>
        <v>151</v>
      </c>
    </row>
    <row r="20" spans="2:8">
      <c r="B20" s="200" t="s">
        <v>9</v>
      </c>
      <c r="C20" s="205">
        <v>128</v>
      </c>
      <c r="D20" s="205">
        <v>0</v>
      </c>
      <c r="E20" s="202">
        <f t="shared" si="1"/>
        <v>128</v>
      </c>
      <c r="F20" s="202"/>
      <c r="G20" s="201">
        <v>1</v>
      </c>
      <c r="H20" s="202">
        <f t="shared" si="2"/>
        <v>129</v>
      </c>
    </row>
    <row r="21" spans="2:8">
      <c r="B21" s="200" t="s">
        <v>10</v>
      </c>
      <c r="C21" s="205">
        <v>169</v>
      </c>
      <c r="D21" s="205">
        <v>0</v>
      </c>
      <c r="E21" s="202">
        <f t="shared" si="1"/>
        <v>169</v>
      </c>
      <c r="F21" s="202"/>
      <c r="G21" s="201">
        <v>2</v>
      </c>
      <c r="H21" s="202">
        <f t="shared" si="2"/>
        <v>171</v>
      </c>
    </row>
    <row r="22" spans="2:8">
      <c r="B22" s="200" t="s">
        <v>37</v>
      </c>
      <c r="C22" s="205">
        <v>115</v>
      </c>
      <c r="D22" s="205">
        <v>0</v>
      </c>
      <c r="E22" s="202">
        <f t="shared" si="1"/>
        <v>115</v>
      </c>
      <c r="F22" s="202"/>
      <c r="G22" s="201">
        <v>2</v>
      </c>
      <c r="H22" s="202">
        <f t="shared" si="2"/>
        <v>117</v>
      </c>
    </row>
    <row r="23" spans="2:8">
      <c r="B23" s="200" t="s">
        <v>11</v>
      </c>
      <c r="C23" s="205">
        <v>10</v>
      </c>
      <c r="D23" s="205">
        <v>0</v>
      </c>
      <c r="E23" s="202">
        <f t="shared" si="1"/>
        <v>10</v>
      </c>
      <c r="F23" s="202"/>
      <c r="G23" s="201">
        <v>1</v>
      </c>
      <c r="H23" s="202">
        <f t="shared" si="2"/>
        <v>11</v>
      </c>
    </row>
    <row r="24" spans="2:8">
      <c r="B24" s="200" t="s">
        <v>12</v>
      </c>
      <c r="C24" s="205">
        <v>5</v>
      </c>
      <c r="D24" s="205">
        <v>0</v>
      </c>
      <c r="E24" s="202">
        <f t="shared" si="1"/>
        <v>5</v>
      </c>
      <c r="F24" s="202"/>
      <c r="G24" s="201">
        <v>0</v>
      </c>
      <c r="H24" s="202">
        <f>E24+G24</f>
        <v>5</v>
      </c>
    </row>
    <row r="25" spans="2:8">
      <c r="B25" s="203" t="s">
        <v>22</v>
      </c>
      <c r="C25" s="204">
        <f>SUM(C19:C24)</f>
        <v>576</v>
      </c>
      <c r="D25" s="204">
        <f>SUM(D19:D24)</f>
        <v>0</v>
      </c>
      <c r="E25" s="204">
        <f>C25+D25</f>
        <v>576</v>
      </c>
      <c r="F25" s="204"/>
      <c r="G25" s="204">
        <f>SUM(G19:G24)</f>
        <v>8</v>
      </c>
      <c r="H25" s="202">
        <f>E25+G25</f>
        <v>584</v>
      </c>
    </row>
    <row r="26" spans="2:8">
      <c r="B26" s="203" t="s">
        <v>0</v>
      </c>
      <c r="C26" s="206">
        <f>C17+C25</f>
        <v>674</v>
      </c>
      <c r="D26" s="206">
        <f>D17+D25</f>
        <v>0</v>
      </c>
      <c r="E26" s="206">
        <f>E17+E25</f>
        <v>674</v>
      </c>
      <c r="F26" s="206"/>
      <c r="G26" s="206">
        <f>G17+G25</f>
        <v>8</v>
      </c>
      <c r="H26" s="206">
        <f>H17+H25</f>
        <v>694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E2" sqref="E2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45</v>
      </c>
      <c r="C2" s="32"/>
      <c r="D2" s="32"/>
      <c r="E2" s="33" t="s">
        <v>69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55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07" t="s">
        <v>4</v>
      </c>
      <c r="C13" s="208">
        <v>2</v>
      </c>
      <c r="D13" s="208">
        <v>0</v>
      </c>
      <c r="E13" s="209">
        <v>2</v>
      </c>
      <c r="F13" s="208">
        <v>1</v>
      </c>
      <c r="G13" s="120">
        <v>0</v>
      </c>
      <c r="H13" s="210">
        <v>3</v>
      </c>
    </row>
    <row r="14" spans="1:13">
      <c r="B14" s="207" t="s">
        <v>5</v>
      </c>
      <c r="C14" s="208">
        <v>53</v>
      </c>
      <c r="D14" s="208">
        <v>1</v>
      </c>
      <c r="E14" s="209">
        <v>54</v>
      </c>
      <c r="F14" s="208">
        <v>1</v>
      </c>
      <c r="G14" s="120">
        <v>0</v>
      </c>
      <c r="H14" s="210">
        <v>55</v>
      </c>
    </row>
    <row r="15" spans="1:13">
      <c r="B15" s="207" t="s">
        <v>6</v>
      </c>
      <c r="C15" s="208">
        <v>14</v>
      </c>
      <c r="D15" s="208">
        <v>0</v>
      </c>
      <c r="E15" s="209">
        <v>14</v>
      </c>
      <c r="F15" s="208">
        <v>3</v>
      </c>
      <c r="G15" s="120">
        <v>0</v>
      </c>
      <c r="H15" s="210">
        <v>17</v>
      </c>
    </row>
    <row r="16" spans="1:13">
      <c r="B16" s="207" t="s">
        <v>7</v>
      </c>
      <c r="C16" s="208">
        <v>31</v>
      </c>
      <c r="D16" s="208">
        <v>0</v>
      </c>
      <c r="E16" s="209">
        <v>31</v>
      </c>
      <c r="F16" s="208">
        <v>1</v>
      </c>
      <c r="G16" s="120">
        <v>1</v>
      </c>
      <c r="H16" s="210">
        <v>33</v>
      </c>
    </row>
    <row r="17" spans="2:8">
      <c r="B17" s="211" t="s">
        <v>21</v>
      </c>
      <c r="C17" s="210">
        <v>100</v>
      </c>
      <c r="D17" s="210">
        <v>1</v>
      </c>
      <c r="E17" s="210">
        <v>101</v>
      </c>
      <c r="F17" s="210">
        <v>6</v>
      </c>
      <c r="G17" s="210">
        <v>1</v>
      </c>
      <c r="H17" s="210">
        <v>108</v>
      </c>
    </row>
    <row r="18" spans="2:8">
      <c r="B18" s="305" t="s">
        <v>36</v>
      </c>
      <c r="C18" s="305"/>
      <c r="D18" s="305"/>
      <c r="E18" s="305"/>
      <c r="F18" s="305"/>
      <c r="G18" s="305"/>
      <c r="H18" s="305"/>
    </row>
    <row r="19" spans="2:8">
      <c r="B19" s="207" t="s">
        <v>8</v>
      </c>
      <c r="C19" s="208">
        <v>10</v>
      </c>
      <c r="D19" s="208">
        <v>0</v>
      </c>
      <c r="E19" s="209">
        <v>10</v>
      </c>
      <c r="F19" s="209">
        <v>0</v>
      </c>
      <c r="G19" s="208">
        <v>0</v>
      </c>
      <c r="H19" s="210">
        <v>10</v>
      </c>
    </row>
    <row r="20" spans="2:8">
      <c r="B20" s="207" t="s">
        <v>9</v>
      </c>
      <c r="C20" s="208">
        <v>285</v>
      </c>
      <c r="D20" s="208">
        <v>6</v>
      </c>
      <c r="E20" s="209">
        <v>291</v>
      </c>
      <c r="F20" s="209">
        <v>0</v>
      </c>
      <c r="G20" s="120">
        <v>16</v>
      </c>
      <c r="H20" s="210">
        <v>307</v>
      </c>
    </row>
    <row r="21" spans="2:8">
      <c r="B21" s="207" t="s">
        <v>10</v>
      </c>
      <c r="C21" s="208">
        <v>142</v>
      </c>
      <c r="D21" s="208">
        <v>3</v>
      </c>
      <c r="E21" s="209">
        <v>145</v>
      </c>
      <c r="F21" s="209">
        <v>0</v>
      </c>
      <c r="G21" s="120">
        <v>10</v>
      </c>
      <c r="H21" s="210">
        <v>155</v>
      </c>
    </row>
    <row r="22" spans="2:8">
      <c r="B22" s="207" t="s">
        <v>31</v>
      </c>
      <c r="C22" s="208">
        <v>9</v>
      </c>
      <c r="D22" s="208">
        <v>0</v>
      </c>
      <c r="E22" s="209">
        <v>9</v>
      </c>
      <c r="F22" s="209">
        <v>0</v>
      </c>
      <c r="G22" s="208">
        <v>1</v>
      </c>
      <c r="H22" s="210">
        <v>10</v>
      </c>
    </row>
    <row r="23" spans="2:8">
      <c r="B23" s="207" t="s">
        <v>11</v>
      </c>
      <c r="C23" s="208">
        <v>18</v>
      </c>
      <c r="D23" s="208">
        <v>0</v>
      </c>
      <c r="E23" s="209">
        <v>18</v>
      </c>
      <c r="F23" s="209">
        <v>0</v>
      </c>
      <c r="G23" s="120">
        <v>0</v>
      </c>
      <c r="H23" s="210">
        <v>18</v>
      </c>
    </row>
    <row r="24" spans="2:8">
      <c r="B24" s="207" t="s">
        <v>12</v>
      </c>
      <c r="C24" s="120">
        <v>0</v>
      </c>
      <c r="D24" s="120">
        <v>0</v>
      </c>
      <c r="E24" s="212">
        <v>0</v>
      </c>
      <c r="F24" s="212">
        <v>0</v>
      </c>
      <c r="G24" s="208">
        <v>0</v>
      </c>
      <c r="H24" s="210">
        <v>0</v>
      </c>
    </row>
    <row r="25" spans="2:8">
      <c r="B25" s="211" t="s">
        <v>22</v>
      </c>
      <c r="C25" s="210">
        <v>464</v>
      </c>
      <c r="D25" s="210">
        <v>9</v>
      </c>
      <c r="E25" s="210">
        <v>473</v>
      </c>
      <c r="F25" s="210">
        <v>0</v>
      </c>
      <c r="G25" s="210">
        <v>27</v>
      </c>
      <c r="H25" s="210">
        <v>500</v>
      </c>
    </row>
    <row r="26" spans="2:8">
      <c r="B26" s="213" t="s">
        <v>0</v>
      </c>
      <c r="C26" s="214">
        <v>564</v>
      </c>
      <c r="D26" s="214">
        <v>10</v>
      </c>
      <c r="E26" s="214">
        <v>574</v>
      </c>
      <c r="F26" s="214">
        <v>6</v>
      </c>
      <c r="G26" s="214">
        <v>28</v>
      </c>
      <c r="H26" s="214">
        <v>608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sheetProtection selectLockedCells="1" selectUnlockedCells="1"/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15" t="s">
        <v>24</v>
      </c>
      <c r="C1" s="216"/>
      <c r="D1" s="216"/>
      <c r="E1" s="216"/>
      <c r="F1" s="216"/>
      <c r="G1" s="217"/>
      <c r="H1" s="218"/>
      <c r="J1" s="30"/>
      <c r="K1" s="30"/>
      <c r="L1" s="30"/>
      <c r="M1" s="30"/>
    </row>
    <row r="2" spans="1:13" ht="15">
      <c r="B2" s="219" t="s">
        <v>56</v>
      </c>
      <c r="C2" s="220"/>
      <c r="D2" s="220"/>
      <c r="E2" s="220"/>
      <c r="F2" s="220"/>
      <c r="G2" s="220"/>
      <c r="H2" s="221"/>
      <c r="J2" s="30"/>
      <c r="K2" s="30"/>
      <c r="L2" s="30"/>
      <c r="M2" s="30"/>
    </row>
    <row r="3" spans="1:13" ht="15">
      <c r="B3" s="222" t="s">
        <v>25</v>
      </c>
      <c r="C3" s="306" t="s">
        <v>39</v>
      </c>
      <c r="D3" s="307"/>
      <c r="E3" s="307"/>
      <c r="F3" s="307"/>
      <c r="G3" s="307"/>
      <c r="H3" s="308"/>
    </row>
    <row r="4" spans="1:13" ht="15">
      <c r="B4" s="223" t="s">
        <v>27</v>
      </c>
      <c r="C4" s="224"/>
      <c r="D4" s="225">
        <v>45291</v>
      </c>
      <c r="E4" s="226"/>
      <c r="F4" s="226"/>
      <c r="G4" s="227"/>
      <c r="H4" s="228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29" t="s">
        <v>4</v>
      </c>
      <c r="C13" s="230">
        <v>2</v>
      </c>
      <c r="D13" s="230"/>
      <c r="E13" s="231">
        <f t="shared" ref="E13:E17" si="0">C13+D13</f>
        <v>2</v>
      </c>
      <c r="F13" s="230">
        <v>1</v>
      </c>
      <c r="G13" s="230">
        <v>0</v>
      </c>
      <c r="H13" s="231">
        <f t="shared" ref="H13:H17" si="1">E13+F13+G13</f>
        <v>3</v>
      </c>
    </row>
    <row r="14" spans="1:13">
      <c r="B14" s="229" t="s">
        <v>5</v>
      </c>
      <c r="C14" s="230">
        <v>282</v>
      </c>
      <c r="D14" s="230"/>
      <c r="E14" s="231">
        <f t="shared" si="0"/>
        <v>282</v>
      </c>
      <c r="F14" s="230">
        <v>8</v>
      </c>
      <c r="G14" s="230">
        <v>3</v>
      </c>
      <c r="H14" s="231">
        <f t="shared" si="1"/>
        <v>293</v>
      </c>
    </row>
    <row r="15" spans="1:13">
      <c r="B15" s="229" t="s">
        <v>6</v>
      </c>
      <c r="C15" s="230">
        <v>43</v>
      </c>
      <c r="D15" s="230"/>
      <c r="E15" s="231">
        <f t="shared" si="0"/>
        <v>43</v>
      </c>
      <c r="F15" s="230"/>
      <c r="G15" s="230">
        <v>0</v>
      </c>
      <c r="H15" s="231">
        <f t="shared" si="1"/>
        <v>43</v>
      </c>
    </row>
    <row r="16" spans="1:13">
      <c r="B16" s="229" t="s">
        <v>7</v>
      </c>
      <c r="C16" s="230">
        <v>200</v>
      </c>
      <c r="D16" s="230"/>
      <c r="E16" s="231">
        <f t="shared" si="0"/>
        <v>200</v>
      </c>
      <c r="F16" s="230"/>
      <c r="G16" s="230">
        <v>2</v>
      </c>
      <c r="H16" s="231">
        <f t="shared" si="1"/>
        <v>202</v>
      </c>
    </row>
    <row r="17" spans="2:8">
      <c r="B17" s="232" t="s">
        <v>21</v>
      </c>
      <c r="C17" s="233">
        <f t="shared" ref="C17:D17" si="2">SUM(C13:C16)</f>
        <v>527</v>
      </c>
      <c r="D17" s="233">
        <f t="shared" si="2"/>
        <v>0</v>
      </c>
      <c r="E17" s="233">
        <f t="shared" si="0"/>
        <v>527</v>
      </c>
      <c r="F17" s="233">
        <f t="shared" ref="F17:G17" si="3">SUM(F13:F16)</f>
        <v>9</v>
      </c>
      <c r="G17" s="233">
        <f t="shared" si="3"/>
        <v>5</v>
      </c>
      <c r="H17" s="231">
        <f t="shared" si="1"/>
        <v>541</v>
      </c>
    </row>
    <row r="18" spans="2:8" ht="15">
      <c r="B18" s="309" t="s">
        <v>36</v>
      </c>
      <c r="C18" s="310"/>
      <c r="D18" s="310"/>
      <c r="E18" s="310"/>
      <c r="F18" s="310"/>
      <c r="G18" s="310"/>
      <c r="H18" s="311"/>
    </row>
    <row r="19" spans="2:8">
      <c r="B19" s="229" t="s">
        <v>8</v>
      </c>
      <c r="C19" s="230"/>
      <c r="D19" s="230"/>
      <c r="E19" s="231">
        <f t="shared" ref="E19:E25" si="4">C19+D19</f>
        <v>0</v>
      </c>
      <c r="F19" s="231"/>
      <c r="G19" s="230"/>
      <c r="H19" s="231">
        <f t="shared" ref="H19:H25" si="5">E19+G19</f>
        <v>0</v>
      </c>
    </row>
    <row r="20" spans="2:8">
      <c r="B20" s="229" t="s">
        <v>9</v>
      </c>
      <c r="C20" s="230">
        <v>973</v>
      </c>
      <c r="D20" s="230"/>
      <c r="E20" s="231">
        <f t="shared" si="4"/>
        <v>973</v>
      </c>
      <c r="F20" s="231"/>
      <c r="G20" s="230">
        <v>31</v>
      </c>
      <c r="H20" s="231">
        <f t="shared" si="5"/>
        <v>1004</v>
      </c>
    </row>
    <row r="21" spans="2:8">
      <c r="B21" s="229" t="s">
        <v>10</v>
      </c>
      <c r="C21" s="230">
        <v>497</v>
      </c>
      <c r="D21" s="230"/>
      <c r="E21" s="231">
        <f t="shared" si="4"/>
        <v>497</v>
      </c>
      <c r="F21" s="231"/>
      <c r="G21" s="230">
        <v>10</v>
      </c>
      <c r="H21" s="231">
        <f t="shared" si="5"/>
        <v>507</v>
      </c>
    </row>
    <row r="22" spans="2:8">
      <c r="B22" s="229" t="s">
        <v>37</v>
      </c>
      <c r="C22" s="230">
        <v>52</v>
      </c>
      <c r="D22" s="230"/>
      <c r="E22" s="231">
        <f t="shared" si="4"/>
        <v>52</v>
      </c>
      <c r="F22" s="231"/>
      <c r="G22" s="230">
        <v>3</v>
      </c>
      <c r="H22" s="231">
        <f t="shared" si="5"/>
        <v>55</v>
      </c>
    </row>
    <row r="23" spans="2:8">
      <c r="B23" s="229" t="s">
        <v>11</v>
      </c>
      <c r="C23" s="230">
        <v>500</v>
      </c>
      <c r="D23" s="230"/>
      <c r="E23" s="231">
        <f t="shared" si="4"/>
        <v>500</v>
      </c>
      <c r="F23" s="231"/>
      <c r="G23" s="230">
        <v>45</v>
      </c>
      <c r="H23" s="231">
        <f t="shared" si="5"/>
        <v>545</v>
      </c>
    </row>
    <row r="24" spans="2:8">
      <c r="B24" s="229" t="s">
        <v>12</v>
      </c>
      <c r="C24" s="230">
        <v>119</v>
      </c>
      <c r="D24" s="230"/>
      <c r="E24" s="231">
        <f t="shared" si="4"/>
        <v>119</v>
      </c>
      <c r="F24" s="231"/>
      <c r="G24" s="230">
        <v>86</v>
      </c>
      <c r="H24" s="231">
        <f t="shared" si="5"/>
        <v>205</v>
      </c>
    </row>
    <row r="25" spans="2:8">
      <c r="B25" s="232" t="s">
        <v>22</v>
      </c>
      <c r="C25" s="233">
        <f t="shared" ref="C25:D25" si="6">SUM(C19:C24)</f>
        <v>2141</v>
      </c>
      <c r="D25" s="233">
        <f t="shared" si="6"/>
        <v>0</v>
      </c>
      <c r="E25" s="233">
        <f t="shared" si="4"/>
        <v>2141</v>
      </c>
      <c r="F25" s="233"/>
      <c r="G25" s="233">
        <f>SUM(G19:G24)</f>
        <v>175</v>
      </c>
      <c r="H25" s="231">
        <f t="shared" si="5"/>
        <v>2316</v>
      </c>
    </row>
    <row r="26" spans="2:8">
      <c r="B26" s="232" t="s">
        <v>0</v>
      </c>
      <c r="C26" s="234">
        <f t="shared" ref="C26:E26" si="7">C17+C25</f>
        <v>2668</v>
      </c>
      <c r="D26" s="234">
        <f t="shared" si="7"/>
        <v>0</v>
      </c>
      <c r="E26" s="234">
        <f t="shared" si="7"/>
        <v>2668</v>
      </c>
      <c r="F26" s="234"/>
      <c r="G26" s="234">
        <f t="shared" ref="G26:H26" si="8">G17+G25</f>
        <v>180</v>
      </c>
      <c r="H26" s="234">
        <f t="shared" si="8"/>
        <v>2857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A5:M5"/>
    <mergeCell ref="B7:B11"/>
    <mergeCell ref="C7:F7"/>
    <mergeCell ref="B12:H12"/>
    <mergeCell ref="C3:H3"/>
  </mergeCells>
  <dataValidations count="1">
    <dataValidation type="decimal" operator="greaterThanOrEqual" allowBlank="1" showErrorMessage="1" sqref="B13:H17 B18 B19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="60" zoomScaleNormal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96" t="s">
        <v>24</v>
      </c>
      <c r="C1" s="197"/>
      <c r="D1" s="197"/>
      <c r="E1" s="197"/>
      <c r="F1" s="197"/>
      <c r="G1" s="198"/>
      <c r="H1" s="19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00" t="s">
        <v>4</v>
      </c>
      <c r="C13" s="235">
        <v>2</v>
      </c>
      <c r="D13" s="235">
        <v>0</v>
      </c>
      <c r="E13" s="202">
        <f>C13+D13</f>
        <v>2</v>
      </c>
      <c r="F13" s="236">
        <v>0</v>
      </c>
      <c r="G13" s="236">
        <v>0</v>
      </c>
      <c r="H13" s="202">
        <f>E13+F13+G13</f>
        <v>2</v>
      </c>
    </row>
    <row r="14" spans="1:13">
      <c r="B14" s="200" t="s">
        <v>5</v>
      </c>
      <c r="C14" s="235">
        <v>34</v>
      </c>
      <c r="D14" s="235">
        <v>1</v>
      </c>
      <c r="E14" s="202">
        <f>C14+D14</f>
        <v>35</v>
      </c>
      <c r="F14" s="236">
        <v>2</v>
      </c>
      <c r="G14" s="236">
        <v>2</v>
      </c>
      <c r="H14" s="202">
        <f t="shared" ref="H14:H15" si="0">E14+F14+G14</f>
        <v>39</v>
      </c>
    </row>
    <row r="15" spans="1:13">
      <c r="B15" s="200" t="s">
        <v>6</v>
      </c>
      <c r="C15" s="235">
        <v>7</v>
      </c>
      <c r="D15" s="235">
        <v>0</v>
      </c>
      <c r="E15" s="202">
        <f>C15+D15</f>
        <v>7</v>
      </c>
      <c r="F15" s="236">
        <v>4</v>
      </c>
      <c r="G15" s="236">
        <v>1</v>
      </c>
      <c r="H15" s="202">
        <f t="shared" si="0"/>
        <v>12</v>
      </c>
    </row>
    <row r="16" spans="1:13">
      <c r="B16" s="200" t="s">
        <v>7</v>
      </c>
      <c r="C16" s="235">
        <v>12</v>
      </c>
      <c r="D16" s="235">
        <v>1</v>
      </c>
      <c r="E16" s="202">
        <f>C16+D16</f>
        <v>13</v>
      </c>
      <c r="F16" s="236">
        <v>7</v>
      </c>
      <c r="G16" s="236">
        <v>0</v>
      </c>
      <c r="H16" s="202">
        <f>E16+F16+G16</f>
        <v>20</v>
      </c>
    </row>
    <row r="17" spans="2:8">
      <c r="B17" s="203" t="s">
        <v>21</v>
      </c>
      <c r="C17" s="204">
        <f>SUM(C13:C16)</f>
        <v>55</v>
      </c>
      <c r="D17" s="204">
        <f>SUM(D13:D16)</f>
        <v>2</v>
      </c>
      <c r="E17" s="204">
        <f>C17+D17</f>
        <v>57</v>
      </c>
      <c r="F17" s="204">
        <f>SUM(F13:F16)</f>
        <v>13</v>
      </c>
      <c r="G17" s="204">
        <f>SUM(G13:G16)</f>
        <v>3</v>
      </c>
      <c r="H17" s="202">
        <f>E17+F17+G17</f>
        <v>73</v>
      </c>
    </row>
    <row r="18" spans="2:8">
      <c r="B18" s="304" t="s">
        <v>36</v>
      </c>
      <c r="C18" s="304"/>
      <c r="D18" s="304"/>
      <c r="E18" s="304"/>
      <c r="F18" s="304"/>
      <c r="G18" s="304"/>
      <c r="H18" s="304"/>
    </row>
    <row r="19" spans="2:8">
      <c r="B19" s="200" t="s">
        <v>8</v>
      </c>
      <c r="C19" s="205">
        <v>0</v>
      </c>
      <c r="D19" s="205">
        <v>0</v>
      </c>
      <c r="E19" s="202">
        <f t="shared" ref="E19:E24" si="1">C19+D19</f>
        <v>0</v>
      </c>
      <c r="F19" s="202"/>
      <c r="G19" s="201">
        <v>0</v>
      </c>
      <c r="H19" s="202">
        <f t="shared" ref="H19:H23" si="2">E19+G19</f>
        <v>0</v>
      </c>
    </row>
    <row r="20" spans="2:8">
      <c r="B20" s="200" t="s">
        <v>9</v>
      </c>
      <c r="C20" s="205">
        <v>0</v>
      </c>
      <c r="D20" s="205">
        <v>0</v>
      </c>
      <c r="E20" s="202">
        <f t="shared" si="1"/>
        <v>0</v>
      </c>
      <c r="F20" s="202"/>
      <c r="G20" s="201">
        <v>0</v>
      </c>
      <c r="H20" s="202">
        <f t="shared" si="2"/>
        <v>0</v>
      </c>
    </row>
    <row r="21" spans="2:8">
      <c r="B21" s="200" t="s">
        <v>10</v>
      </c>
      <c r="C21" s="237">
        <v>188</v>
      </c>
      <c r="D21" s="237">
        <v>0</v>
      </c>
      <c r="E21" s="202">
        <f t="shared" si="1"/>
        <v>188</v>
      </c>
      <c r="F21" s="202"/>
      <c r="G21" s="238">
        <v>2</v>
      </c>
      <c r="H21" s="202">
        <f t="shared" si="2"/>
        <v>190</v>
      </c>
    </row>
    <row r="22" spans="2:8">
      <c r="B22" s="200" t="s">
        <v>37</v>
      </c>
      <c r="C22" s="237">
        <v>59</v>
      </c>
      <c r="D22" s="237">
        <v>0</v>
      </c>
      <c r="E22" s="202">
        <f t="shared" si="1"/>
        <v>59</v>
      </c>
      <c r="F22" s="202"/>
      <c r="G22" s="238">
        <v>2</v>
      </c>
      <c r="H22" s="202">
        <f t="shared" si="2"/>
        <v>61</v>
      </c>
    </row>
    <row r="23" spans="2:8">
      <c r="B23" s="200" t="s">
        <v>11</v>
      </c>
      <c r="C23" s="237">
        <v>38</v>
      </c>
      <c r="D23" s="237">
        <v>0</v>
      </c>
      <c r="E23" s="202">
        <f t="shared" si="1"/>
        <v>38</v>
      </c>
      <c r="F23" s="202"/>
      <c r="G23" s="238">
        <v>1</v>
      </c>
      <c r="H23" s="202">
        <f t="shared" si="2"/>
        <v>39</v>
      </c>
    </row>
    <row r="24" spans="2:8">
      <c r="B24" s="200" t="s">
        <v>12</v>
      </c>
      <c r="C24" s="237">
        <v>39</v>
      </c>
      <c r="D24" s="237">
        <v>0</v>
      </c>
      <c r="E24" s="202">
        <f t="shared" si="1"/>
        <v>39</v>
      </c>
      <c r="F24" s="202"/>
      <c r="G24" s="238">
        <v>0</v>
      </c>
      <c r="H24" s="202">
        <f>E24+G24</f>
        <v>39</v>
      </c>
    </row>
    <row r="25" spans="2:8">
      <c r="B25" s="203" t="s">
        <v>22</v>
      </c>
      <c r="C25" s="204">
        <f>SUM(C19:C24)</f>
        <v>324</v>
      </c>
      <c r="D25" s="204">
        <f>SUM(D19:D24)</f>
        <v>0</v>
      </c>
      <c r="E25" s="204">
        <f>C25+D25</f>
        <v>324</v>
      </c>
      <c r="F25" s="204"/>
      <c r="G25" s="204">
        <f>SUM(G19:G24)</f>
        <v>5</v>
      </c>
      <c r="H25" s="202">
        <f>E25+G25</f>
        <v>329</v>
      </c>
    </row>
    <row r="26" spans="2:8">
      <c r="B26" s="203" t="s">
        <v>0</v>
      </c>
      <c r="C26" s="206">
        <f>C17+C25</f>
        <v>379</v>
      </c>
      <c r="D26" s="206">
        <f>D17+D25</f>
        <v>2</v>
      </c>
      <c r="E26" s="206">
        <f>E17+E25</f>
        <v>381</v>
      </c>
      <c r="F26" s="206"/>
      <c r="G26" s="206">
        <f>G17+G25</f>
        <v>8</v>
      </c>
      <c r="H26" s="206">
        <f>H17+H25</f>
        <v>402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5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39" t="s">
        <v>24</v>
      </c>
      <c r="C1" s="240"/>
      <c r="D1" s="240"/>
      <c r="E1" s="240"/>
      <c r="F1" s="240"/>
      <c r="G1" s="241"/>
      <c r="H1" s="242"/>
      <c r="J1" s="30"/>
      <c r="K1" s="30"/>
      <c r="L1" s="30"/>
      <c r="M1" s="30"/>
    </row>
    <row r="2" spans="1:13" ht="15">
      <c r="B2" s="129" t="s">
        <v>34</v>
      </c>
      <c r="C2" s="130"/>
      <c r="D2" s="130"/>
      <c r="E2" s="131" t="s">
        <v>58</v>
      </c>
      <c r="F2" s="130"/>
      <c r="G2" s="130"/>
      <c r="H2" s="132"/>
      <c r="J2" s="30"/>
      <c r="K2" s="30"/>
      <c r="L2" s="30"/>
      <c r="M2" s="30"/>
    </row>
    <row r="3" spans="1:13">
      <c r="B3" s="129" t="s">
        <v>25</v>
      </c>
      <c r="C3" s="299" t="s">
        <v>39</v>
      </c>
      <c r="D3" s="299"/>
      <c r="E3" s="299"/>
      <c r="F3" s="133"/>
      <c r="G3" s="134"/>
      <c r="H3" s="135"/>
    </row>
    <row r="4" spans="1:13">
      <c r="B4" s="136" t="s">
        <v>27</v>
      </c>
      <c r="C4" s="137"/>
      <c r="D4" s="40">
        <v>45291</v>
      </c>
      <c r="E4" s="138"/>
      <c r="F4" s="138"/>
      <c r="G4" s="139"/>
      <c r="H4" s="140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43" t="s">
        <v>4</v>
      </c>
      <c r="C13" s="201">
        <v>3</v>
      </c>
      <c r="D13" s="201">
        <v>0</v>
      </c>
      <c r="E13" s="244">
        <f>C13+D13</f>
        <v>3</v>
      </c>
      <c r="F13" s="201">
        <v>0</v>
      </c>
      <c r="G13" s="201">
        <v>0</v>
      </c>
      <c r="H13" s="244">
        <f>E13+F13+G13</f>
        <v>3</v>
      </c>
    </row>
    <row r="14" spans="1:13">
      <c r="B14" s="243" t="s">
        <v>5</v>
      </c>
      <c r="C14" s="201">
        <v>43</v>
      </c>
      <c r="D14" s="201">
        <v>2</v>
      </c>
      <c r="E14" s="244">
        <f>C14+D14</f>
        <v>45</v>
      </c>
      <c r="F14" s="201">
        <v>1</v>
      </c>
      <c r="G14" s="201">
        <v>0</v>
      </c>
      <c r="H14" s="244">
        <f t="shared" ref="H14:H15" si="0">E14+F14+G14</f>
        <v>46</v>
      </c>
    </row>
    <row r="15" spans="1:13">
      <c r="B15" s="243" t="s">
        <v>6</v>
      </c>
      <c r="C15" s="201">
        <v>27</v>
      </c>
      <c r="D15" s="201">
        <v>0</v>
      </c>
      <c r="E15" s="244">
        <f>C15+D15</f>
        <v>27</v>
      </c>
      <c r="F15" s="201">
        <v>2</v>
      </c>
      <c r="G15" s="201">
        <v>0</v>
      </c>
      <c r="H15" s="244">
        <f t="shared" si="0"/>
        <v>29</v>
      </c>
    </row>
    <row r="16" spans="1:13">
      <c r="B16" s="243" t="s">
        <v>7</v>
      </c>
      <c r="C16" s="201">
        <v>12</v>
      </c>
      <c r="D16" s="201">
        <v>0</v>
      </c>
      <c r="E16" s="244">
        <f>C16+D16</f>
        <v>12</v>
      </c>
      <c r="F16" s="201">
        <v>0</v>
      </c>
      <c r="G16" s="201">
        <v>0</v>
      </c>
      <c r="H16" s="244">
        <f>E16+F16+G16</f>
        <v>12</v>
      </c>
    </row>
    <row r="17" spans="2:8">
      <c r="B17" s="245" t="s">
        <v>21</v>
      </c>
      <c r="C17" s="246">
        <f>SUM(C13:C16)</f>
        <v>85</v>
      </c>
      <c r="D17" s="246">
        <f>SUM(D13:D16)</f>
        <v>2</v>
      </c>
      <c r="E17" s="246">
        <f>C17+D17</f>
        <v>87</v>
      </c>
      <c r="F17" s="246">
        <f>SUM(F13:F16)</f>
        <v>3</v>
      </c>
      <c r="G17" s="246">
        <f>SUM(G13:G16)</f>
        <v>0</v>
      </c>
      <c r="H17" s="244">
        <f>E17+F17+G17</f>
        <v>90</v>
      </c>
    </row>
    <row r="18" spans="2:8">
      <c r="B18" s="312" t="s">
        <v>36</v>
      </c>
      <c r="C18" s="312"/>
      <c r="D18" s="312"/>
      <c r="E18" s="312"/>
      <c r="F18" s="312"/>
      <c r="G18" s="312"/>
      <c r="H18" s="312"/>
    </row>
    <row r="19" spans="2:8">
      <c r="B19" s="243" t="s">
        <v>8</v>
      </c>
      <c r="C19" s="201">
        <v>4</v>
      </c>
      <c r="D19" s="201">
        <v>0</v>
      </c>
      <c r="E19" s="244">
        <f t="shared" ref="E19:E24" si="1">C19+D19</f>
        <v>4</v>
      </c>
      <c r="F19" s="244"/>
      <c r="G19" s="201">
        <v>0</v>
      </c>
      <c r="H19" s="244">
        <f t="shared" ref="H19:H23" si="2">E19+G19</f>
        <v>4</v>
      </c>
    </row>
    <row r="20" spans="2:8">
      <c r="B20" s="243" t="s">
        <v>9</v>
      </c>
      <c r="C20" s="201">
        <v>228</v>
      </c>
      <c r="D20" s="201">
        <v>0</v>
      </c>
      <c r="E20" s="244">
        <f t="shared" si="1"/>
        <v>228</v>
      </c>
      <c r="F20" s="244"/>
      <c r="G20" s="201">
        <v>0</v>
      </c>
      <c r="H20" s="244">
        <f t="shared" si="2"/>
        <v>228</v>
      </c>
    </row>
    <row r="21" spans="2:8">
      <c r="B21" s="243" t="s">
        <v>10</v>
      </c>
      <c r="C21" s="201">
        <v>172</v>
      </c>
      <c r="D21" s="201">
        <v>0</v>
      </c>
      <c r="E21" s="244">
        <f t="shared" si="1"/>
        <v>172</v>
      </c>
      <c r="F21" s="244"/>
      <c r="G21" s="201">
        <v>1</v>
      </c>
      <c r="H21" s="244">
        <f t="shared" si="2"/>
        <v>173</v>
      </c>
    </row>
    <row r="22" spans="2:8">
      <c r="B22" s="243" t="s">
        <v>37</v>
      </c>
      <c r="C22" s="201">
        <v>38</v>
      </c>
      <c r="D22" s="201">
        <v>0</v>
      </c>
      <c r="E22" s="244">
        <f t="shared" si="1"/>
        <v>38</v>
      </c>
      <c r="F22" s="244"/>
      <c r="G22" s="201">
        <v>0</v>
      </c>
      <c r="H22" s="244">
        <f t="shared" si="2"/>
        <v>38</v>
      </c>
    </row>
    <row r="23" spans="2:8">
      <c r="B23" s="243" t="s">
        <v>11</v>
      </c>
      <c r="C23" s="201">
        <v>15</v>
      </c>
      <c r="D23" s="201">
        <v>0</v>
      </c>
      <c r="E23" s="244">
        <f t="shared" si="1"/>
        <v>15</v>
      </c>
      <c r="F23" s="244"/>
      <c r="G23" s="201">
        <v>0</v>
      </c>
      <c r="H23" s="244">
        <f t="shared" si="2"/>
        <v>15</v>
      </c>
    </row>
    <row r="24" spans="2:8">
      <c r="B24" s="243" t="s">
        <v>12</v>
      </c>
      <c r="C24" s="201">
        <v>0</v>
      </c>
      <c r="D24" s="201">
        <v>0</v>
      </c>
      <c r="E24" s="244">
        <f t="shared" si="1"/>
        <v>0</v>
      </c>
      <c r="F24" s="244"/>
      <c r="G24" s="201">
        <v>0</v>
      </c>
      <c r="H24" s="244">
        <f>E24+G24</f>
        <v>0</v>
      </c>
    </row>
    <row r="25" spans="2:8">
      <c r="B25" s="245" t="s">
        <v>22</v>
      </c>
      <c r="C25" s="246">
        <f>SUM(C19:C24)</f>
        <v>457</v>
      </c>
      <c r="D25" s="246">
        <f>SUM(D19:D24)</f>
        <v>0</v>
      </c>
      <c r="E25" s="246">
        <f>C25+D25</f>
        <v>457</v>
      </c>
      <c r="F25" s="246"/>
      <c r="G25" s="246">
        <f>SUM(G19:G24)</f>
        <v>1</v>
      </c>
      <c r="H25" s="244">
        <f>E25+G25</f>
        <v>458</v>
      </c>
    </row>
    <row r="26" spans="2:8">
      <c r="B26" s="245" t="s">
        <v>0</v>
      </c>
      <c r="C26" s="247">
        <f>C17+C25</f>
        <v>542</v>
      </c>
      <c r="D26" s="247">
        <f>D17+D25</f>
        <v>2</v>
      </c>
      <c r="E26" s="247">
        <f>E17+E25</f>
        <v>544</v>
      </c>
      <c r="F26" s="247"/>
      <c r="G26" s="247">
        <f>G17+G25</f>
        <v>1</v>
      </c>
      <c r="H26" s="247">
        <f>H17+H25</f>
        <v>548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N6" sqref="N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8"/>
      <c r="F1" s="29"/>
      <c r="G1" s="28"/>
      <c r="H1" s="29"/>
      <c r="J1" s="30"/>
      <c r="K1" s="30"/>
      <c r="L1" s="30"/>
      <c r="M1" s="30"/>
    </row>
    <row r="2" spans="1:13" ht="15">
      <c r="B2" s="31" t="s">
        <v>66</v>
      </c>
      <c r="C2" s="32"/>
      <c r="D2" s="33"/>
      <c r="E2" s="32"/>
      <c r="F2" s="34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36"/>
      <c r="F3" s="37"/>
      <c r="G3" s="36"/>
      <c r="H3" s="37"/>
    </row>
    <row r="4" spans="1:13">
      <c r="B4" s="38" t="s">
        <v>27</v>
      </c>
      <c r="C4" s="39"/>
      <c r="D4" s="40">
        <v>45291</v>
      </c>
      <c r="E4" s="42"/>
      <c r="F4" s="43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49" t="s">
        <v>4</v>
      </c>
      <c r="C13" s="56">
        <v>3</v>
      </c>
      <c r="D13" s="56">
        <v>0</v>
      </c>
      <c r="E13" s="51">
        <f>C13+D13</f>
        <v>3</v>
      </c>
      <c r="F13" s="56">
        <v>1</v>
      </c>
      <c r="G13" s="56">
        <v>0</v>
      </c>
      <c r="H13" s="51">
        <f>E13+F13+G13</f>
        <v>4</v>
      </c>
    </row>
    <row r="14" spans="1:13">
      <c r="B14" s="49" t="s">
        <v>5</v>
      </c>
      <c r="C14" s="56">
        <v>263</v>
      </c>
      <c r="D14" s="56">
        <v>0</v>
      </c>
      <c r="E14" s="51">
        <f>C14+D14</f>
        <v>263</v>
      </c>
      <c r="F14" s="56">
        <v>33</v>
      </c>
      <c r="G14" s="56">
        <v>8</v>
      </c>
      <c r="H14" s="51">
        <f t="shared" ref="H14:H15" si="0">E14+F14+G14</f>
        <v>304</v>
      </c>
    </row>
    <row r="15" spans="1:13">
      <c r="B15" s="49" t="s">
        <v>6</v>
      </c>
      <c r="C15" s="56">
        <v>40</v>
      </c>
      <c r="D15" s="56">
        <v>0</v>
      </c>
      <c r="E15" s="51">
        <f>C15+D15</f>
        <v>40</v>
      </c>
      <c r="F15" s="56">
        <v>1</v>
      </c>
      <c r="G15" s="56">
        <v>0</v>
      </c>
      <c r="H15" s="51">
        <f t="shared" si="0"/>
        <v>41</v>
      </c>
    </row>
    <row r="16" spans="1:13">
      <c r="B16" s="49" t="s">
        <v>7</v>
      </c>
      <c r="C16" s="56">
        <v>83</v>
      </c>
      <c r="D16" s="56">
        <v>0</v>
      </c>
      <c r="E16" s="51">
        <f>C16+D16</f>
        <v>83</v>
      </c>
      <c r="F16" s="56">
        <v>11</v>
      </c>
      <c r="G16" s="56">
        <v>3</v>
      </c>
      <c r="H16" s="51">
        <f>E16+F16+G16</f>
        <v>97</v>
      </c>
    </row>
    <row r="17" spans="2:8">
      <c r="B17" s="52" t="s">
        <v>21</v>
      </c>
      <c r="C17" s="53">
        <f>SUM(C13:C16)</f>
        <v>389</v>
      </c>
      <c r="D17" s="53">
        <f>SUM(D13:D16)</f>
        <v>0</v>
      </c>
      <c r="E17" s="53">
        <f>C17+D17</f>
        <v>389</v>
      </c>
      <c r="F17" s="53">
        <f>SUM(F13:F16)</f>
        <v>46</v>
      </c>
      <c r="G17" s="53">
        <f>SUM(G13:G16)</f>
        <v>11</v>
      </c>
      <c r="H17" s="51">
        <f>E17+F17+G17</f>
        <v>446</v>
      </c>
    </row>
    <row r="18" spans="2:8">
      <c r="B18" s="293" t="s">
        <v>36</v>
      </c>
      <c r="C18" s="293"/>
      <c r="D18" s="293"/>
      <c r="E18" s="293"/>
      <c r="F18" s="293"/>
      <c r="G18" s="293"/>
      <c r="H18" s="293"/>
    </row>
    <row r="19" spans="2:8">
      <c r="B19" s="49" t="s">
        <v>8</v>
      </c>
      <c r="C19" s="57">
        <v>183</v>
      </c>
      <c r="D19" s="57">
        <v>0</v>
      </c>
      <c r="E19" s="51">
        <f t="shared" ref="E19:E24" si="1">C19+D19</f>
        <v>183</v>
      </c>
      <c r="F19" s="51"/>
      <c r="G19" s="56">
        <v>8</v>
      </c>
      <c r="H19" s="51">
        <f t="shared" ref="H19:H23" si="2">E19+G19</f>
        <v>191</v>
      </c>
    </row>
    <row r="20" spans="2:8">
      <c r="B20" s="49" t="s">
        <v>9</v>
      </c>
      <c r="C20" s="57">
        <v>467</v>
      </c>
      <c r="D20" s="57">
        <v>0</v>
      </c>
      <c r="E20" s="51">
        <f t="shared" si="1"/>
        <v>467</v>
      </c>
      <c r="F20" s="51"/>
      <c r="G20" s="56">
        <v>26</v>
      </c>
      <c r="H20" s="51">
        <f t="shared" si="2"/>
        <v>493</v>
      </c>
    </row>
    <row r="21" spans="2:8">
      <c r="B21" s="49" t="s">
        <v>10</v>
      </c>
      <c r="C21" s="57">
        <v>495</v>
      </c>
      <c r="D21" s="57">
        <v>0</v>
      </c>
      <c r="E21" s="51">
        <f t="shared" si="1"/>
        <v>495</v>
      </c>
      <c r="F21" s="51"/>
      <c r="G21" s="56">
        <v>22</v>
      </c>
      <c r="H21" s="51">
        <f t="shared" si="2"/>
        <v>517</v>
      </c>
    </row>
    <row r="22" spans="2:8">
      <c r="B22" s="49" t="s">
        <v>37</v>
      </c>
      <c r="C22" s="57">
        <v>371</v>
      </c>
      <c r="D22" s="57">
        <v>0</v>
      </c>
      <c r="E22" s="51">
        <f t="shared" si="1"/>
        <v>371</v>
      </c>
      <c r="F22" s="51"/>
      <c r="G22" s="56">
        <v>40</v>
      </c>
      <c r="H22" s="51">
        <f t="shared" si="2"/>
        <v>411</v>
      </c>
    </row>
    <row r="23" spans="2:8">
      <c r="B23" s="49" t="s">
        <v>11</v>
      </c>
      <c r="C23" s="57">
        <v>155</v>
      </c>
      <c r="D23" s="57">
        <v>0</v>
      </c>
      <c r="E23" s="51">
        <f t="shared" si="1"/>
        <v>155</v>
      </c>
      <c r="F23" s="51"/>
      <c r="G23" s="56">
        <v>18</v>
      </c>
      <c r="H23" s="51">
        <f t="shared" si="2"/>
        <v>173</v>
      </c>
    </row>
    <row r="24" spans="2:8">
      <c r="B24" s="49" t="s">
        <v>12</v>
      </c>
      <c r="C24" s="57">
        <v>0</v>
      </c>
      <c r="D24" s="57">
        <v>0</v>
      </c>
      <c r="E24" s="51">
        <f t="shared" si="1"/>
        <v>0</v>
      </c>
      <c r="F24" s="51"/>
      <c r="G24" s="56">
        <v>0</v>
      </c>
      <c r="H24" s="51">
        <f>E24+G24</f>
        <v>0</v>
      </c>
    </row>
    <row r="25" spans="2:8">
      <c r="B25" s="52" t="s">
        <v>22</v>
      </c>
      <c r="C25" s="53">
        <f>SUM(C19:C24)</f>
        <v>1671</v>
      </c>
      <c r="D25" s="53">
        <f>SUM(D19:D24)</f>
        <v>0</v>
      </c>
      <c r="E25" s="53">
        <f>C25+D25</f>
        <v>1671</v>
      </c>
      <c r="F25" s="53"/>
      <c r="G25" s="53">
        <f>SUM(G19:G24)</f>
        <v>114</v>
      </c>
      <c r="H25" s="51">
        <f>E25+G25</f>
        <v>1785</v>
      </c>
    </row>
    <row r="26" spans="2:8">
      <c r="B26" s="52" t="s">
        <v>0</v>
      </c>
      <c r="C26" s="54">
        <f>C17+C25</f>
        <v>2060</v>
      </c>
      <c r="D26" s="54">
        <f>D17+D25</f>
        <v>0</v>
      </c>
      <c r="E26" s="54">
        <f>E17+E25</f>
        <v>2060</v>
      </c>
      <c r="F26" s="54"/>
      <c r="G26" s="54">
        <f>G17+G25</f>
        <v>125</v>
      </c>
      <c r="H26" s="54">
        <f>H17+H25</f>
        <v>2231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A5:M5"/>
    <mergeCell ref="B7:B11"/>
    <mergeCell ref="C7:F7"/>
    <mergeCell ref="B12:H12"/>
    <mergeCell ref="C3:D3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76" t="s">
        <v>24</v>
      </c>
      <c r="C1" s="177"/>
      <c r="D1" s="177"/>
      <c r="E1" s="177"/>
      <c r="F1" s="177"/>
      <c r="G1" s="178"/>
      <c r="H1" s="179"/>
      <c r="J1" s="30"/>
      <c r="K1" s="30"/>
      <c r="L1" s="30"/>
      <c r="M1" s="30"/>
    </row>
    <row r="2" spans="1:13" ht="15">
      <c r="B2" s="63" t="s">
        <v>34</v>
      </c>
      <c r="C2" s="180"/>
      <c r="D2" s="180"/>
      <c r="E2" s="87" t="s">
        <v>59</v>
      </c>
      <c r="F2" s="180"/>
      <c r="G2" s="180"/>
      <c r="H2" s="181"/>
      <c r="J2" s="30"/>
      <c r="K2" s="30"/>
      <c r="L2" s="30"/>
      <c r="M2" s="30"/>
    </row>
    <row r="3" spans="1:13">
      <c r="B3" s="63" t="s">
        <v>25</v>
      </c>
      <c r="C3" s="294" t="s">
        <v>39</v>
      </c>
      <c r="D3" s="294"/>
      <c r="E3" s="294"/>
      <c r="F3" s="182"/>
      <c r="G3" s="183"/>
      <c r="H3" s="184"/>
    </row>
    <row r="4" spans="1:13">
      <c r="B4" s="185" t="s">
        <v>27</v>
      </c>
      <c r="C4" s="186"/>
      <c r="D4" s="166">
        <v>45291</v>
      </c>
      <c r="E4" s="187"/>
      <c r="F4" s="187"/>
      <c r="G4" s="188"/>
      <c r="H4" s="189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190" t="s">
        <v>4</v>
      </c>
      <c r="C13" s="191">
        <v>3</v>
      </c>
      <c r="D13" s="191">
        <v>0</v>
      </c>
      <c r="E13" s="192">
        <f>C13+D13</f>
        <v>3</v>
      </c>
      <c r="F13" s="191">
        <v>1</v>
      </c>
      <c r="G13" s="191">
        <v>0</v>
      </c>
      <c r="H13" s="192">
        <f>E13+F13+G13</f>
        <v>4</v>
      </c>
    </row>
    <row r="14" spans="1:13">
      <c r="B14" s="190" t="s">
        <v>5</v>
      </c>
      <c r="C14" s="191">
        <v>94</v>
      </c>
      <c r="D14" s="191">
        <v>0</v>
      </c>
      <c r="E14" s="192">
        <f>C14+D14</f>
        <v>94</v>
      </c>
      <c r="F14" s="191">
        <v>1</v>
      </c>
      <c r="G14" s="191">
        <v>0</v>
      </c>
      <c r="H14" s="192">
        <f>E14+F14+G14</f>
        <v>95</v>
      </c>
    </row>
    <row r="15" spans="1:13">
      <c r="B15" s="190" t="s">
        <v>6</v>
      </c>
      <c r="C15" s="191">
        <v>20</v>
      </c>
      <c r="D15" s="191">
        <v>0</v>
      </c>
      <c r="E15" s="192">
        <f>C15+D15</f>
        <v>20</v>
      </c>
      <c r="F15" s="191">
        <v>0</v>
      </c>
      <c r="G15" s="191">
        <v>0</v>
      </c>
      <c r="H15" s="192">
        <f>E15+F15+G15</f>
        <v>20</v>
      </c>
    </row>
    <row r="16" spans="1:13">
      <c r="B16" s="190" t="s">
        <v>7</v>
      </c>
      <c r="C16" s="191">
        <v>59</v>
      </c>
      <c r="D16" s="191">
        <v>0</v>
      </c>
      <c r="E16" s="192">
        <f>C16+D16</f>
        <v>59</v>
      </c>
      <c r="F16" s="191">
        <v>0</v>
      </c>
      <c r="G16" s="191">
        <v>0</v>
      </c>
      <c r="H16" s="192">
        <f>E16+F16+G16</f>
        <v>59</v>
      </c>
    </row>
    <row r="17" spans="2:8">
      <c r="B17" s="193" t="s">
        <v>21</v>
      </c>
      <c r="C17" s="194">
        <f>SUM(C13:C16)</f>
        <v>176</v>
      </c>
      <c r="D17" s="194">
        <f>SUM(D13:D16)</f>
        <v>0</v>
      </c>
      <c r="E17" s="194">
        <f>C17+D17</f>
        <v>176</v>
      </c>
      <c r="F17" s="194">
        <f>SUM(F13:F16)</f>
        <v>2</v>
      </c>
      <c r="G17" s="194">
        <f>SUM(G13:G16)</f>
        <v>0</v>
      </c>
      <c r="H17" s="192">
        <f>E17+F17+G17</f>
        <v>178</v>
      </c>
    </row>
    <row r="18" spans="2:8">
      <c r="B18" s="303" t="s">
        <v>36</v>
      </c>
      <c r="C18" s="303"/>
      <c r="D18" s="303"/>
      <c r="E18" s="303"/>
      <c r="F18" s="303"/>
      <c r="G18" s="303"/>
      <c r="H18" s="303"/>
    </row>
    <row r="19" spans="2:8">
      <c r="B19" s="190" t="s">
        <v>8</v>
      </c>
      <c r="C19" s="191">
        <v>52</v>
      </c>
      <c r="D19" s="191">
        <v>0</v>
      </c>
      <c r="E19" s="192">
        <f t="shared" ref="E19:E25" si="0">C19+D19</f>
        <v>52</v>
      </c>
      <c r="F19" s="192"/>
      <c r="G19" s="191">
        <v>0</v>
      </c>
      <c r="H19" s="192">
        <f t="shared" ref="H19:H25" si="1">E19+G19</f>
        <v>52</v>
      </c>
    </row>
    <row r="20" spans="2:8">
      <c r="B20" s="190" t="s">
        <v>9</v>
      </c>
      <c r="C20" s="191">
        <v>211</v>
      </c>
      <c r="D20" s="191">
        <v>0</v>
      </c>
      <c r="E20" s="192">
        <f t="shared" si="0"/>
        <v>211</v>
      </c>
      <c r="F20" s="192"/>
      <c r="G20" s="191">
        <v>5</v>
      </c>
      <c r="H20" s="192">
        <f t="shared" si="1"/>
        <v>216</v>
      </c>
    </row>
    <row r="21" spans="2:8">
      <c r="B21" s="190" t="s">
        <v>10</v>
      </c>
      <c r="C21" s="191">
        <v>233</v>
      </c>
      <c r="D21" s="191">
        <v>0</v>
      </c>
      <c r="E21" s="192">
        <f t="shared" si="0"/>
        <v>233</v>
      </c>
      <c r="F21" s="192"/>
      <c r="G21" s="191">
        <v>0</v>
      </c>
      <c r="H21" s="192">
        <f t="shared" si="1"/>
        <v>233</v>
      </c>
    </row>
    <row r="22" spans="2:8">
      <c r="B22" s="190" t="s">
        <v>37</v>
      </c>
      <c r="C22" s="191">
        <v>74</v>
      </c>
      <c r="D22" s="191">
        <v>0</v>
      </c>
      <c r="E22" s="192">
        <f t="shared" si="0"/>
        <v>74</v>
      </c>
      <c r="F22" s="192"/>
      <c r="G22" s="191">
        <v>0</v>
      </c>
      <c r="H22" s="192">
        <f t="shared" si="1"/>
        <v>74</v>
      </c>
    </row>
    <row r="23" spans="2:8">
      <c r="B23" s="190" t="s">
        <v>11</v>
      </c>
      <c r="C23" s="191">
        <v>121</v>
      </c>
      <c r="D23" s="191">
        <v>0</v>
      </c>
      <c r="E23" s="192">
        <f t="shared" si="0"/>
        <v>121</v>
      </c>
      <c r="F23" s="192"/>
      <c r="G23" s="191">
        <v>2</v>
      </c>
      <c r="H23" s="192">
        <f t="shared" si="1"/>
        <v>123</v>
      </c>
    </row>
    <row r="24" spans="2:8">
      <c r="B24" s="190" t="s">
        <v>12</v>
      </c>
      <c r="C24" s="191">
        <v>0</v>
      </c>
      <c r="D24" s="191">
        <v>0</v>
      </c>
      <c r="E24" s="192">
        <f t="shared" si="0"/>
        <v>0</v>
      </c>
      <c r="F24" s="192"/>
      <c r="G24" s="191">
        <v>0</v>
      </c>
      <c r="H24" s="192">
        <f t="shared" si="1"/>
        <v>0</v>
      </c>
    </row>
    <row r="25" spans="2:8">
      <c r="B25" s="193" t="s">
        <v>22</v>
      </c>
      <c r="C25" s="194">
        <f>SUM(C19:C24)</f>
        <v>691</v>
      </c>
      <c r="D25" s="194">
        <f>SUM(D19:D24)</f>
        <v>0</v>
      </c>
      <c r="E25" s="194">
        <f t="shared" si="0"/>
        <v>691</v>
      </c>
      <c r="F25" s="194"/>
      <c r="G25" s="194">
        <f>SUM(G19:G24)</f>
        <v>7</v>
      </c>
      <c r="H25" s="192">
        <f t="shared" si="1"/>
        <v>698</v>
      </c>
    </row>
    <row r="26" spans="2:8">
      <c r="B26" s="193" t="s">
        <v>0</v>
      </c>
      <c r="C26" s="195">
        <f>C17+C25</f>
        <v>867</v>
      </c>
      <c r="D26" s="195">
        <f>D17+D25</f>
        <v>0</v>
      </c>
      <c r="E26" s="195">
        <f>E17+E25</f>
        <v>867</v>
      </c>
      <c r="F26" s="195"/>
      <c r="G26" s="195">
        <f>G17+G25</f>
        <v>7</v>
      </c>
      <c r="H26" s="195">
        <f>H17+H25</f>
        <v>876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96" t="s">
        <v>24</v>
      </c>
      <c r="C1" s="197"/>
      <c r="D1" s="197"/>
      <c r="E1" s="197"/>
      <c r="F1" s="197"/>
      <c r="G1" s="198"/>
      <c r="H1" s="19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00" t="s">
        <v>4</v>
      </c>
      <c r="C13" s="201">
        <v>2</v>
      </c>
      <c r="D13" s="201">
        <v>0</v>
      </c>
      <c r="E13" s="202">
        <f>C13+D13</f>
        <v>2</v>
      </c>
      <c r="F13" s="201">
        <v>0</v>
      </c>
      <c r="G13" s="201">
        <v>0</v>
      </c>
      <c r="H13" s="202">
        <f>E13+F13+G13</f>
        <v>2</v>
      </c>
    </row>
    <row r="14" spans="1:13">
      <c r="B14" s="200" t="s">
        <v>5</v>
      </c>
      <c r="C14" s="201">
        <v>47</v>
      </c>
      <c r="D14" s="201">
        <v>0</v>
      </c>
      <c r="E14" s="202">
        <f>C14+D14</f>
        <v>47</v>
      </c>
      <c r="F14" s="201">
        <v>2</v>
      </c>
      <c r="G14" s="201">
        <v>0</v>
      </c>
      <c r="H14" s="202">
        <f t="shared" ref="H14:H15" si="0">E14+F14+G14</f>
        <v>49</v>
      </c>
    </row>
    <row r="15" spans="1:13">
      <c r="B15" s="200" t="s">
        <v>6</v>
      </c>
      <c r="C15" s="201">
        <v>13</v>
      </c>
      <c r="D15" s="201">
        <v>0</v>
      </c>
      <c r="E15" s="202">
        <f>C15+D15</f>
        <v>13</v>
      </c>
      <c r="F15" s="201">
        <v>3</v>
      </c>
      <c r="G15" s="201">
        <v>1</v>
      </c>
      <c r="H15" s="202">
        <f t="shared" si="0"/>
        <v>17</v>
      </c>
    </row>
    <row r="16" spans="1:13">
      <c r="B16" s="200" t="s">
        <v>7</v>
      </c>
      <c r="C16" s="201">
        <v>17</v>
      </c>
      <c r="D16" s="201">
        <v>0</v>
      </c>
      <c r="E16" s="202">
        <f>C16+D16</f>
        <v>17</v>
      </c>
      <c r="F16" s="201">
        <v>0</v>
      </c>
      <c r="G16" s="201"/>
      <c r="H16" s="202">
        <f>E16+F16+G16</f>
        <v>17</v>
      </c>
    </row>
    <row r="17" spans="2:8">
      <c r="B17" s="203" t="s">
        <v>21</v>
      </c>
      <c r="C17" s="204">
        <f>SUM(C13:C16)</f>
        <v>79</v>
      </c>
      <c r="D17" s="204">
        <f>SUM(D13:D16)</f>
        <v>0</v>
      </c>
      <c r="E17" s="204">
        <f>C17+D17</f>
        <v>79</v>
      </c>
      <c r="F17" s="204">
        <f>SUM(F13:F16)</f>
        <v>5</v>
      </c>
      <c r="G17" s="204">
        <f>SUM(G13:G16)</f>
        <v>1</v>
      </c>
      <c r="H17" s="202">
        <f>E17+F17+G17</f>
        <v>85</v>
      </c>
    </row>
    <row r="18" spans="2:8">
      <c r="B18" s="304" t="s">
        <v>36</v>
      </c>
      <c r="C18" s="304"/>
      <c r="D18" s="304"/>
      <c r="E18" s="304"/>
      <c r="F18" s="304"/>
      <c r="G18" s="304"/>
      <c r="H18" s="304"/>
    </row>
    <row r="19" spans="2:8">
      <c r="B19" s="200" t="s">
        <v>8</v>
      </c>
      <c r="C19" s="205">
        <v>0</v>
      </c>
      <c r="D19" s="205">
        <v>0</v>
      </c>
      <c r="E19" s="202">
        <f t="shared" ref="E19:E24" si="1">C19+D19</f>
        <v>0</v>
      </c>
      <c r="F19" s="202"/>
      <c r="G19" s="201">
        <v>0</v>
      </c>
      <c r="H19" s="202">
        <f t="shared" ref="H19:H23" si="2">E19+G19</f>
        <v>0</v>
      </c>
    </row>
    <row r="20" spans="2:8">
      <c r="B20" s="200" t="s">
        <v>9</v>
      </c>
      <c r="C20" s="205">
        <v>110</v>
      </c>
      <c r="D20" s="205">
        <v>0</v>
      </c>
      <c r="E20" s="202">
        <f t="shared" si="1"/>
        <v>110</v>
      </c>
      <c r="F20" s="202"/>
      <c r="G20" s="201">
        <v>0</v>
      </c>
      <c r="H20" s="202">
        <f t="shared" si="2"/>
        <v>110</v>
      </c>
    </row>
    <row r="21" spans="2:8">
      <c r="B21" s="200" t="s">
        <v>10</v>
      </c>
      <c r="C21" s="205">
        <v>108</v>
      </c>
      <c r="D21" s="205">
        <v>0</v>
      </c>
      <c r="E21" s="202">
        <f t="shared" si="1"/>
        <v>108</v>
      </c>
      <c r="F21" s="202"/>
      <c r="G21" s="201">
        <v>0</v>
      </c>
      <c r="H21" s="202">
        <f t="shared" si="2"/>
        <v>108</v>
      </c>
    </row>
    <row r="22" spans="2:8">
      <c r="B22" s="200" t="s">
        <v>37</v>
      </c>
      <c r="C22" s="205">
        <v>55</v>
      </c>
      <c r="D22" s="205">
        <v>0</v>
      </c>
      <c r="E22" s="202">
        <f t="shared" si="1"/>
        <v>55</v>
      </c>
      <c r="F22" s="202"/>
      <c r="G22" s="201">
        <v>0</v>
      </c>
      <c r="H22" s="202">
        <f t="shared" si="2"/>
        <v>55</v>
      </c>
    </row>
    <row r="23" spans="2:8">
      <c r="B23" s="200" t="s">
        <v>11</v>
      </c>
      <c r="C23" s="205">
        <v>101</v>
      </c>
      <c r="D23" s="205">
        <v>0</v>
      </c>
      <c r="E23" s="202">
        <f t="shared" si="1"/>
        <v>101</v>
      </c>
      <c r="F23" s="202"/>
      <c r="G23" s="201">
        <v>0</v>
      </c>
      <c r="H23" s="202">
        <f t="shared" si="2"/>
        <v>101</v>
      </c>
    </row>
    <row r="24" spans="2:8">
      <c r="B24" s="200" t="s">
        <v>12</v>
      </c>
      <c r="C24" s="205">
        <v>0</v>
      </c>
      <c r="D24" s="205">
        <v>0</v>
      </c>
      <c r="E24" s="202">
        <f t="shared" si="1"/>
        <v>0</v>
      </c>
      <c r="F24" s="202"/>
      <c r="G24" s="201">
        <v>0</v>
      </c>
      <c r="H24" s="202">
        <f>E24+G24</f>
        <v>0</v>
      </c>
    </row>
    <row r="25" spans="2:8">
      <c r="B25" s="203" t="s">
        <v>22</v>
      </c>
      <c r="C25" s="204">
        <f>SUM(C19:C24)</f>
        <v>374</v>
      </c>
      <c r="D25" s="204">
        <f>SUM(D19:D24)</f>
        <v>0</v>
      </c>
      <c r="E25" s="204">
        <f>C25+D25</f>
        <v>374</v>
      </c>
      <c r="F25" s="204"/>
      <c r="G25" s="204">
        <f>SUM(G19:G24)</f>
        <v>0</v>
      </c>
      <c r="H25" s="202">
        <f>E25+G25</f>
        <v>374</v>
      </c>
    </row>
    <row r="26" spans="2:8">
      <c r="B26" s="203" t="s">
        <v>0</v>
      </c>
      <c r="C26" s="206">
        <f>C17+C25</f>
        <v>453</v>
      </c>
      <c r="D26" s="206">
        <f>D17+D25</f>
        <v>0</v>
      </c>
      <c r="E26" s="206">
        <f>E17+E25</f>
        <v>453</v>
      </c>
      <c r="F26" s="206"/>
      <c r="G26" s="206">
        <f>G17+G25</f>
        <v>1</v>
      </c>
      <c r="H26" s="206">
        <f>H17+H25</f>
        <v>459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T39" sqref="T39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61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48" t="s">
        <v>4</v>
      </c>
      <c r="C13" s="249">
        <v>3</v>
      </c>
      <c r="D13" s="249">
        <v>0</v>
      </c>
      <c r="E13" s="249">
        <f>C13+D13</f>
        <v>3</v>
      </c>
      <c r="F13" s="249">
        <v>0</v>
      </c>
      <c r="G13" s="249">
        <v>0</v>
      </c>
      <c r="H13" s="249">
        <f>E13+F13+G13</f>
        <v>3</v>
      </c>
    </row>
    <row r="14" spans="1:13">
      <c r="B14" s="248" t="s">
        <v>5</v>
      </c>
      <c r="C14" s="249">
        <v>33</v>
      </c>
      <c r="D14" s="249">
        <v>0</v>
      </c>
      <c r="E14" s="249">
        <f>C14+D14</f>
        <v>33</v>
      </c>
      <c r="F14" s="249">
        <v>1</v>
      </c>
      <c r="G14" s="249">
        <v>0</v>
      </c>
      <c r="H14" s="249">
        <f>E14+F14+G14</f>
        <v>34</v>
      </c>
    </row>
    <row r="15" spans="1:13">
      <c r="B15" s="248" t="s">
        <v>6</v>
      </c>
      <c r="C15" s="249">
        <v>14</v>
      </c>
      <c r="D15" s="249">
        <v>0</v>
      </c>
      <c r="E15" s="249">
        <f>C15+D15</f>
        <v>14</v>
      </c>
      <c r="F15" s="249">
        <v>0</v>
      </c>
      <c r="G15" s="249">
        <v>0</v>
      </c>
      <c r="H15" s="249">
        <f>E15+F15+G15</f>
        <v>14</v>
      </c>
    </row>
    <row r="16" spans="1:13">
      <c r="B16" s="248" t="s">
        <v>7</v>
      </c>
      <c r="C16" s="249">
        <v>15</v>
      </c>
      <c r="D16" s="249">
        <v>0</v>
      </c>
      <c r="E16" s="249">
        <f>C16+D16</f>
        <v>15</v>
      </c>
      <c r="F16" s="249">
        <v>2</v>
      </c>
      <c r="G16" s="249">
        <v>0</v>
      </c>
      <c r="H16" s="249">
        <f>E16+F16+G16</f>
        <v>17</v>
      </c>
    </row>
    <row r="17" spans="2:8">
      <c r="B17" s="250" t="s">
        <v>21</v>
      </c>
      <c r="C17" s="251">
        <f>SUM(C13:C16)</f>
        <v>65</v>
      </c>
      <c r="D17" s="251">
        <f>SUM(D13:D16)</f>
        <v>0</v>
      </c>
      <c r="E17" s="251">
        <f>C17+D17</f>
        <v>65</v>
      </c>
      <c r="F17" s="251">
        <f>SUM(F13:F16)</f>
        <v>3</v>
      </c>
      <c r="G17" s="251">
        <f>SUM(G13:G16)</f>
        <v>0</v>
      </c>
      <c r="H17" s="251">
        <f>E17+F17+G17</f>
        <v>68</v>
      </c>
    </row>
    <row r="18" spans="2:8">
      <c r="B18" s="313" t="s">
        <v>36</v>
      </c>
      <c r="C18" s="313"/>
      <c r="D18" s="313"/>
      <c r="E18" s="313"/>
      <c r="F18" s="313"/>
      <c r="G18" s="313"/>
      <c r="H18" s="313"/>
    </row>
    <row r="19" spans="2:8">
      <c r="B19" s="248" t="s">
        <v>8</v>
      </c>
      <c r="C19" s="249">
        <v>0</v>
      </c>
      <c r="D19" s="249">
        <v>0</v>
      </c>
      <c r="E19" s="249">
        <f t="shared" ref="E19:E25" si="0">C19+D19</f>
        <v>0</v>
      </c>
      <c r="F19" s="249">
        <v>0</v>
      </c>
      <c r="G19" s="249">
        <v>0</v>
      </c>
      <c r="H19" s="249">
        <f t="shared" ref="H19:H25" si="1">SUM(E19:G19)</f>
        <v>0</v>
      </c>
    </row>
    <row r="20" spans="2:8">
      <c r="B20" s="248" t="s">
        <v>9</v>
      </c>
      <c r="C20" s="249">
        <v>94</v>
      </c>
      <c r="D20" s="249">
        <v>0</v>
      </c>
      <c r="E20" s="249">
        <f t="shared" si="0"/>
        <v>94</v>
      </c>
      <c r="F20" s="249">
        <v>0</v>
      </c>
      <c r="G20" s="249">
        <v>0</v>
      </c>
      <c r="H20" s="249">
        <f t="shared" si="1"/>
        <v>94</v>
      </c>
    </row>
    <row r="21" spans="2:8">
      <c r="B21" s="248" t="s">
        <v>10</v>
      </c>
      <c r="C21" s="249">
        <v>52</v>
      </c>
      <c r="D21" s="249">
        <v>0</v>
      </c>
      <c r="E21" s="249">
        <f t="shared" si="0"/>
        <v>52</v>
      </c>
      <c r="F21" s="249">
        <v>0</v>
      </c>
      <c r="G21" s="249">
        <v>0</v>
      </c>
      <c r="H21" s="249">
        <f t="shared" si="1"/>
        <v>52</v>
      </c>
    </row>
    <row r="22" spans="2:8">
      <c r="B22" s="248" t="s">
        <v>31</v>
      </c>
      <c r="C22" s="249">
        <v>61</v>
      </c>
      <c r="D22" s="249">
        <v>0</v>
      </c>
      <c r="E22" s="249">
        <f t="shared" si="0"/>
        <v>61</v>
      </c>
      <c r="F22" s="249">
        <v>0</v>
      </c>
      <c r="G22" s="249">
        <v>0</v>
      </c>
      <c r="H22" s="249">
        <f t="shared" si="1"/>
        <v>61</v>
      </c>
    </row>
    <row r="23" spans="2:8">
      <c r="B23" s="248" t="s">
        <v>11</v>
      </c>
      <c r="C23" s="249">
        <v>34</v>
      </c>
      <c r="D23" s="249">
        <v>0</v>
      </c>
      <c r="E23" s="249">
        <f t="shared" si="0"/>
        <v>34</v>
      </c>
      <c r="F23" s="249">
        <v>0</v>
      </c>
      <c r="G23" s="249">
        <v>1</v>
      </c>
      <c r="H23" s="249">
        <f t="shared" si="1"/>
        <v>35</v>
      </c>
    </row>
    <row r="24" spans="2:8">
      <c r="B24" s="248" t="s">
        <v>12</v>
      </c>
      <c r="C24" s="249">
        <v>10</v>
      </c>
      <c r="D24" s="249">
        <v>0</v>
      </c>
      <c r="E24" s="249">
        <f t="shared" si="0"/>
        <v>10</v>
      </c>
      <c r="F24" s="249">
        <v>0</v>
      </c>
      <c r="G24" s="249">
        <v>0</v>
      </c>
      <c r="H24" s="249">
        <f t="shared" si="1"/>
        <v>10</v>
      </c>
    </row>
    <row r="25" spans="2:8">
      <c r="B25" s="250" t="s">
        <v>22</v>
      </c>
      <c r="C25" s="251">
        <f>SUM(C19:C24)</f>
        <v>251</v>
      </c>
      <c r="D25" s="251">
        <f>SUM(D19:D24)</f>
        <v>0</v>
      </c>
      <c r="E25" s="251">
        <f t="shared" si="0"/>
        <v>251</v>
      </c>
      <c r="F25" s="251">
        <f>SUM(F19:F24)</f>
        <v>0</v>
      </c>
      <c r="G25" s="251">
        <f>SUM(G19:G24)</f>
        <v>1</v>
      </c>
      <c r="H25" s="251">
        <f t="shared" si="1"/>
        <v>252</v>
      </c>
    </row>
    <row r="26" spans="2:8">
      <c r="B26" s="252" t="s">
        <v>0</v>
      </c>
      <c r="C26" s="253">
        <f t="shared" ref="C26:H26" si="2">C17+C25</f>
        <v>316</v>
      </c>
      <c r="D26" s="253">
        <f t="shared" si="2"/>
        <v>0</v>
      </c>
      <c r="E26" s="253">
        <f t="shared" si="2"/>
        <v>316</v>
      </c>
      <c r="F26" s="253">
        <f t="shared" si="2"/>
        <v>3</v>
      </c>
      <c r="G26" s="253">
        <f t="shared" si="2"/>
        <v>1</v>
      </c>
      <c r="H26" s="253">
        <f t="shared" si="2"/>
        <v>320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  <colBreaks count="1" manualBreakCount="1">
    <brk id="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I39" sqref="I39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62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54" t="s">
        <v>4</v>
      </c>
      <c r="C13" s="255">
        <v>2</v>
      </c>
      <c r="D13" s="255">
        <v>0</v>
      </c>
      <c r="E13" s="256">
        <v>2</v>
      </c>
      <c r="F13" s="255">
        <v>0</v>
      </c>
      <c r="G13" s="255">
        <v>0</v>
      </c>
      <c r="H13" s="256">
        <v>2</v>
      </c>
    </row>
    <row r="14" spans="1:13">
      <c r="B14" s="254" t="s">
        <v>5</v>
      </c>
      <c r="C14" s="255">
        <v>30</v>
      </c>
      <c r="D14" s="255">
        <v>1</v>
      </c>
      <c r="E14" s="256">
        <v>31</v>
      </c>
      <c r="F14" s="255">
        <v>9</v>
      </c>
      <c r="G14" s="255">
        <v>0</v>
      </c>
      <c r="H14" s="256">
        <v>40</v>
      </c>
    </row>
    <row r="15" spans="1:13">
      <c r="B15" s="254" t="s">
        <v>6</v>
      </c>
      <c r="C15" s="255">
        <v>19</v>
      </c>
      <c r="D15" s="255">
        <v>1</v>
      </c>
      <c r="E15" s="256">
        <v>20</v>
      </c>
      <c r="F15" s="255">
        <v>4</v>
      </c>
      <c r="G15" s="255">
        <v>0</v>
      </c>
      <c r="H15" s="256">
        <v>24</v>
      </c>
    </row>
    <row r="16" spans="1:13">
      <c r="B16" s="254" t="s">
        <v>7</v>
      </c>
      <c r="C16" s="255">
        <v>11</v>
      </c>
      <c r="D16" s="255">
        <v>2</v>
      </c>
      <c r="E16" s="256">
        <v>13</v>
      </c>
      <c r="F16" s="255">
        <v>2</v>
      </c>
      <c r="G16" s="255">
        <v>0</v>
      </c>
      <c r="H16" s="256">
        <v>15</v>
      </c>
    </row>
    <row r="17" spans="2:8">
      <c r="B17" s="257" t="s">
        <v>21</v>
      </c>
      <c r="C17" s="258">
        <v>62</v>
      </c>
      <c r="D17" s="258">
        <v>4</v>
      </c>
      <c r="E17" s="258">
        <v>66</v>
      </c>
      <c r="F17" s="258">
        <v>15</v>
      </c>
      <c r="G17" s="258">
        <v>0</v>
      </c>
      <c r="H17" s="256">
        <v>81</v>
      </c>
    </row>
    <row r="18" spans="2:8">
      <c r="B18" s="314" t="s">
        <v>36</v>
      </c>
      <c r="C18" s="314"/>
      <c r="D18" s="314"/>
      <c r="E18" s="314"/>
      <c r="F18" s="314"/>
      <c r="G18" s="314"/>
      <c r="H18" s="314"/>
    </row>
    <row r="19" spans="2:8">
      <c r="B19" s="254" t="s">
        <v>8</v>
      </c>
      <c r="C19" s="255">
        <v>19</v>
      </c>
      <c r="D19" s="255">
        <v>0</v>
      </c>
      <c r="E19" s="256">
        <v>19</v>
      </c>
      <c r="F19" s="256"/>
      <c r="G19" s="255">
        <v>0</v>
      </c>
      <c r="H19" s="256">
        <v>19</v>
      </c>
    </row>
    <row r="20" spans="2:8">
      <c r="B20" s="254" t="s">
        <v>9</v>
      </c>
      <c r="C20" s="255">
        <v>136</v>
      </c>
      <c r="D20" s="255">
        <v>0</v>
      </c>
      <c r="E20" s="256">
        <v>136</v>
      </c>
      <c r="F20" s="256"/>
      <c r="G20" s="255">
        <v>0</v>
      </c>
      <c r="H20" s="256">
        <v>136</v>
      </c>
    </row>
    <row r="21" spans="2:8">
      <c r="B21" s="254" t="s">
        <v>10</v>
      </c>
      <c r="C21" s="255">
        <v>109</v>
      </c>
      <c r="D21" s="255">
        <v>0</v>
      </c>
      <c r="E21" s="256">
        <v>109</v>
      </c>
      <c r="F21" s="256"/>
      <c r="G21" s="255">
        <v>0</v>
      </c>
      <c r="H21" s="256">
        <v>109</v>
      </c>
    </row>
    <row r="22" spans="2:8">
      <c r="B22" s="254" t="s">
        <v>31</v>
      </c>
      <c r="C22" s="255">
        <v>9</v>
      </c>
      <c r="D22" s="255">
        <v>0</v>
      </c>
      <c r="E22" s="256">
        <v>9</v>
      </c>
      <c r="F22" s="256"/>
      <c r="G22" s="255">
        <v>0</v>
      </c>
      <c r="H22" s="256">
        <v>9</v>
      </c>
    </row>
    <row r="23" spans="2:8">
      <c r="B23" s="254" t="s">
        <v>11</v>
      </c>
      <c r="C23" s="255">
        <v>27</v>
      </c>
      <c r="D23" s="255">
        <v>0</v>
      </c>
      <c r="E23" s="256">
        <v>27</v>
      </c>
      <c r="F23" s="256"/>
      <c r="G23" s="255">
        <v>0</v>
      </c>
      <c r="H23" s="256">
        <v>27</v>
      </c>
    </row>
    <row r="24" spans="2:8">
      <c r="B24" s="254" t="s">
        <v>12</v>
      </c>
      <c r="C24" s="255">
        <v>0</v>
      </c>
      <c r="D24" s="255">
        <v>0</v>
      </c>
      <c r="E24" s="256">
        <v>0</v>
      </c>
      <c r="F24" s="256"/>
      <c r="G24" s="255">
        <v>0</v>
      </c>
      <c r="H24" s="256">
        <v>0</v>
      </c>
    </row>
    <row r="25" spans="2:8">
      <c r="B25" s="257" t="s">
        <v>22</v>
      </c>
      <c r="C25" s="258">
        <v>300</v>
      </c>
      <c r="D25" s="258">
        <v>0</v>
      </c>
      <c r="E25" s="258">
        <v>300</v>
      </c>
      <c r="F25" s="258"/>
      <c r="G25" s="258">
        <v>0</v>
      </c>
      <c r="H25" s="256">
        <v>300</v>
      </c>
    </row>
    <row r="26" spans="2:8">
      <c r="B26" s="257" t="s">
        <v>0</v>
      </c>
      <c r="C26" s="259">
        <v>362</v>
      </c>
      <c r="D26" s="259">
        <v>4</v>
      </c>
      <c r="E26" s="259">
        <v>366</v>
      </c>
      <c r="F26" s="259"/>
      <c r="G26" s="259">
        <v>0</v>
      </c>
      <c r="H26" s="259">
        <v>381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decimal" operator="greaterThanOrEqual" allowBlank="1" showDropDown="1" sqref="B13:H17 B18:B24 C19:H24 H2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0" t="s">
        <v>24</v>
      </c>
      <c r="C1" s="261"/>
      <c r="D1" s="261"/>
      <c r="E1" s="261"/>
      <c r="F1" s="261"/>
      <c r="G1" s="262"/>
      <c r="H1" s="263"/>
      <c r="J1" s="30"/>
      <c r="K1" s="30"/>
      <c r="L1" s="30"/>
      <c r="M1" s="30"/>
    </row>
    <row r="2" spans="1:13" ht="15">
      <c r="B2" s="264" t="s">
        <v>34</v>
      </c>
      <c r="C2" s="265"/>
      <c r="D2" s="265"/>
      <c r="E2" s="266" t="s">
        <v>63</v>
      </c>
      <c r="F2" s="265"/>
      <c r="G2" s="265"/>
      <c r="H2" s="267"/>
      <c r="J2" s="30"/>
      <c r="K2" s="30"/>
      <c r="L2" s="30"/>
      <c r="M2" s="30"/>
    </row>
    <row r="3" spans="1:13">
      <c r="B3" s="264" t="s">
        <v>25</v>
      </c>
      <c r="C3" s="268" t="s">
        <v>39</v>
      </c>
      <c r="D3" s="269"/>
      <c r="E3" s="269"/>
      <c r="F3" s="269"/>
      <c r="G3" s="270"/>
      <c r="H3" s="271"/>
    </row>
    <row r="4" spans="1:13">
      <c r="B4" s="272" t="s">
        <v>27</v>
      </c>
      <c r="C4" s="273"/>
      <c r="D4" s="274">
        <v>45291</v>
      </c>
      <c r="E4" s="275"/>
      <c r="F4" s="275"/>
      <c r="G4" s="276"/>
      <c r="H4" s="277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78" t="s">
        <v>4</v>
      </c>
      <c r="C13" s="201">
        <v>2</v>
      </c>
      <c r="D13" s="201">
        <v>0</v>
      </c>
      <c r="E13" s="279">
        <f>C13+D13</f>
        <v>2</v>
      </c>
      <c r="F13" s="201">
        <v>0</v>
      </c>
      <c r="G13" s="201">
        <v>0</v>
      </c>
      <c r="H13" s="279">
        <f>E13+F13+G13</f>
        <v>2</v>
      </c>
    </row>
    <row r="14" spans="1:13">
      <c r="B14" s="278" t="s">
        <v>5</v>
      </c>
      <c r="C14" s="201">
        <v>26</v>
      </c>
      <c r="D14" s="201">
        <v>0</v>
      </c>
      <c r="E14" s="279">
        <f>C14+D14</f>
        <v>26</v>
      </c>
      <c r="F14" s="201">
        <v>2</v>
      </c>
      <c r="G14" s="201">
        <v>0</v>
      </c>
      <c r="H14" s="279">
        <f>E14+F14+G14</f>
        <v>28</v>
      </c>
    </row>
    <row r="15" spans="1:13">
      <c r="B15" s="278" t="s">
        <v>6</v>
      </c>
      <c r="C15" s="201">
        <v>8</v>
      </c>
      <c r="D15" s="201">
        <v>0</v>
      </c>
      <c r="E15" s="279">
        <f>C15+D15</f>
        <v>8</v>
      </c>
      <c r="F15" s="201">
        <v>0</v>
      </c>
      <c r="G15" s="201">
        <v>0</v>
      </c>
      <c r="H15" s="279">
        <f>E15+F15+G15</f>
        <v>8</v>
      </c>
    </row>
    <row r="16" spans="1:13">
      <c r="B16" s="278" t="s">
        <v>7</v>
      </c>
      <c r="C16" s="201">
        <v>20</v>
      </c>
      <c r="D16" s="201">
        <v>0</v>
      </c>
      <c r="E16" s="279">
        <f>C16+D16</f>
        <v>20</v>
      </c>
      <c r="F16" s="201">
        <v>2</v>
      </c>
      <c r="G16" s="201">
        <v>0</v>
      </c>
      <c r="H16" s="279">
        <f>E16+F16+G16</f>
        <v>22</v>
      </c>
    </row>
    <row r="17" spans="2:8">
      <c r="B17" s="280" t="s">
        <v>21</v>
      </c>
      <c r="C17" s="281">
        <f>SUM(C13:C16)</f>
        <v>56</v>
      </c>
      <c r="D17" s="281">
        <f>SUM(D13:D16)</f>
        <v>0</v>
      </c>
      <c r="E17" s="281">
        <f>C17+D17</f>
        <v>56</v>
      </c>
      <c r="F17" s="281">
        <f>SUM(F13:F16)</f>
        <v>4</v>
      </c>
      <c r="G17" s="281">
        <f>SUM(G13:G16)</f>
        <v>0</v>
      </c>
      <c r="H17" s="279">
        <f>E17+F17+G17</f>
        <v>60</v>
      </c>
    </row>
    <row r="18" spans="2:8">
      <c r="B18" s="315" t="s">
        <v>36</v>
      </c>
      <c r="C18" s="315"/>
      <c r="D18" s="315"/>
      <c r="E18" s="315"/>
      <c r="F18" s="315"/>
      <c r="G18" s="315"/>
      <c r="H18" s="315"/>
    </row>
    <row r="19" spans="2:8">
      <c r="B19" s="278" t="s">
        <v>8</v>
      </c>
      <c r="C19" s="205">
        <v>0</v>
      </c>
      <c r="D19" s="205">
        <v>0</v>
      </c>
      <c r="E19" s="279">
        <f t="shared" ref="E19:E24" si="0">C19+D19</f>
        <v>0</v>
      </c>
      <c r="F19" s="279"/>
      <c r="G19" s="201">
        <v>0</v>
      </c>
      <c r="H19" s="279">
        <f t="shared" ref="H19:H25" si="1">E19+G19</f>
        <v>0</v>
      </c>
    </row>
    <row r="20" spans="2:8">
      <c r="B20" s="278" t="s">
        <v>9</v>
      </c>
      <c r="C20" s="205">
        <v>0</v>
      </c>
      <c r="D20" s="205">
        <v>0</v>
      </c>
      <c r="E20" s="279">
        <f t="shared" si="0"/>
        <v>0</v>
      </c>
      <c r="F20" s="279"/>
      <c r="G20" s="201">
        <v>0</v>
      </c>
      <c r="H20" s="279">
        <f t="shared" si="1"/>
        <v>0</v>
      </c>
    </row>
    <row r="21" spans="2:8">
      <c r="B21" s="278" t="s">
        <v>10</v>
      </c>
      <c r="C21" s="205">
        <v>153</v>
      </c>
      <c r="D21" s="205">
        <v>0</v>
      </c>
      <c r="E21" s="279">
        <f t="shared" si="0"/>
        <v>153</v>
      </c>
      <c r="F21" s="279"/>
      <c r="G21" s="201">
        <v>2</v>
      </c>
      <c r="H21" s="279">
        <f t="shared" si="1"/>
        <v>155</v>
      </c>
    </row>
    <row r="22" spans="2:8">
      <c r="B22" s="278" t="s">
        <v>37</v>
      </c>
      <c r="C22" s="205">
        <v>0</v>
      </c>
      <c r="D22" s="205">
        <v>0</v>
      </c>
      <c r="E22" s="279">
        <f t="shared" si="0"/>
        <v>0</v>
      </c>
      <c r="F22" s="279"/>
      <c r="G22" s="201">
        <v>0</v>
      </c>
      <c r="H22" s="279">
        <f t="shared" si="1"/>
        <v>0</v>
      </c>
    </row>
    <row r="23" spans="2:8">
      <c r="B23" s="278" t="s">
        <v>11</v>
      </c>
      <c r="C23" s="205">
        <v>13</v>
      </c>
      <c r="D23" s="205">
        <v>0</v>
      </c>
      <c r="E23" s="279">
        <f t="shared" si="0"/>
        <v>13</v>
      </c>
      <c r="F23" s="279"/>
      <c r="G23" s="201">
        <v>0</v>
      </c>
      <c r="H23" s="279">
        <f t="shared" si="1"/>
        <v>13</v>
      </c>
    </row>
    <row r="24" spans="2:8">
      <c r="B24" s="278" t="s">
        <v>12</v>
      </c>
      <c r="C24" s="205">
        <v>67</v>
      </c>
      <c r="D24" s="205">
        <v>0</v>
      </c>
      <c r="E24" s="279">
        <f t="shared" si="0"/>
        <v>67</v>
      </c>
      <c r="F24" s="279"/>
      <c r="G24" s="201">
        <v>1</v>
      </c>
      <c r="H24" s="279">
        <f t="shared" si="1"/>
        <v>68</v>
      </c>
    </row>
    <row r="25" spans="2:8">
      <c r="B25" s="280" t="s">
        <v>22</v>
      </c>
      <c r="C25" s="281">
        <f>SUM(C19:C24)</f>
        <v>233</v>
      </c>
      <c r="D25" s="281">
        <f>SUM(D19:D24)</f>
        <v>0</v>
      </c>
      <c r="E25" s="281">
        <f>C25+D25</f>
        <v>233</v>
      </c>
      <c r="F25" s="281"/>
      <c r="G25" s="281">
        <f>SUM(G19:G24)</f>
        <v>3</v>
      </c>
      <c r="H25" s="279">
        <f t="shared" si="1"/>
        <v>236</v>
      </c>
    </row>
    <row r="26" spans="2:8">
      <c r="B26" s="280" t="s">
        <v>0</v>
      </c>
      <c r="C26" s="282">
        <f>C17+C25</f>
        <v>289</v>
      </c>
      <c r="D26" s="282">
        <f>D17+D25</f>
        <v>0</v>
      </c>
      <c r="E26" s="282">
        <f>E17+E25</f>
        <v>289</v>
      </c>
      <c r="F26" s="282"/>
      <c r="G26" s="282">
        <f>G17+G25</f>
        <v>3</v>
      </c>
      <c r="H26" s="282">
        <f>H17+H25</f>
        <v>296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0"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64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29" t="s">
        <v>4</v>
      </c>
      <c r="C13" s="230">
        <v>3</v>
      </c>
      <c r="D13" s="230">
        <v>0</v>
      </c>
      <c r="E13" s="231">
        <f t="shared" ref="E13:E17" si="0">C13+D13</f>
        <v>3</v>
      </c>
      <c r="F13" s="230">
        <v>0</v>
      </c>
      <c r="G13" s="230">
        <v>0</v>
      </c>
      <c r="H13" s="231">
        <f t="shared" ref="H13:H17" si="1">E13+F13+G13</f>
        <v>3</v>
      </c>
    </row>
    <row r="14" spans="1:13">
      <c r="B14" s="229" t="s">
        <v>5</v>
      </c>
      <c r="C14" s="230">
        <v>60</v>
      </c>
      <c r="D14" s="230">
        <v>0</v>
      </c>
      <c r="E14" s="231">
        <f t="shared" si="0"/>
        <v>60</v>
      </c>
      <c r="F14" s="230">
        <v>0</v>
      </c>
      <c r="G14" s="230">
        <v>0</v>
      </c>
      <c r="H14" s="231">
        <f t="shared" si="1"/>
        <v>60</v>
      </c>
    </row>
    <row r="15" spans="1:13">
      <c r="B15" s="229" t="s">
        <v>6</v>
      </c>
      <c r="C15" s="230">
        <v>22</v>
      </c>
      <c r="D15" s="230">
        <v>0</v>
      </c>
      <c r="E15" s="231">
        <f t="shared" si="0"/>
        <v>22</v>
      </c>
      <c r="F15" s="230">
        <v>0</v>
      </c>
      <c r="G15" s="230">
        <v>0</v>
      </c>
      <c r="H15" s="231">
        <f t="shared" si="1"/>
        <v>22</v>
      </c>
    </row>
    <row r="16" spans="1:13">
      <c r="B16" s="229" t="s">
        <v>7</v>
      </c>
      <c r="C16" s="230">
        <v>52</v>
      </c>
      <c r="D16" s="230">
        <v>0</v>
      </c>
      <c r="E16" s="231">
        <f t="shared" si="0"/>
        <v>52</v>
      </c>
      <c r="F16" s="230">
        <v>0</v>
      </c>
      <c r="G16" s="230">
        <v>1</v>
      </c>
      <c r="H16" s="231">
        <f t="shared" si="1"/>
        <v>53</v>
      </c>
    </row>
    <row r="17" spans="2:8">
      <c r="B17" s="232" t="s">
        <v>21</v>
      </c>
      <c r="C17" s="233">
        <f t="shared" ref="C17:D17" si="2">SUM(C13:C16)</f>
        <v>137</v>
      </c>
      <c r="D17" s="233">
        <f t="shared" si="2"/>
        <v>0</v>
      </c>
      <c r="E17" s="233">
        <f t="shared" si="0"/>
        <v>137</v>
      </c>
      <c r="F17" s="233">
        <f t="shared" ref="F17:G17" si="3">SUM(F13:F16)</f>
        <v>0</v>
      </c>
      <c r="G17" s="233">
        <f t="shared" si="3"/>
        <v>1</v>
      </c>
      <c r="H17" s="231">
        <f t="shared" si="1"/>
        <v>138</v>
      </c>
    </row>
    <row r="18" spans="2:8" ht="15">
      <c r="B18" s="309" t="s">
        <v>36</v>
      </c>
      <c r="C18" s="310"/>
      <c r="D18" s="310"/>
      <c r="E18" s="310"/>
      <c r="F18" s="310"/>
      <c r="G18" s="310"/>
      <c r="H18" s="311"/>
    </row>
    <row r="19" spans="2:8">
      <c r="B19" s="229" t="s">
        <v>8</v>
      </c>
      <c r="C19" s="230">
        <v>28</v>
      </c>
      <c r="D19" s="230">
        <v>0</v>
      </c>
      <c r="E19" s="231">
        <f t="shared" ref="E19:E25" si="4">C19+D19</f>
        <v>28</v>
      </c>
      <c r="F19" s="231">
        <v>0</v>
      </c>
      <c r="G19" s="230">
        <v>0</v>
      </c>
      <c r="H19" s="231">
        <f t="shared" ref="H19:H25" si="5">E19+G19</f>
        <v>28</v>
      </c>
    </row>
    <row r="20" spans="2:8">
      <c r="B20" s="229" t="s">
        <v>9</v>
      </c>
      <c r="C20" s="230">
        <v>156</v>
      </c>
      <c r="D20" s="230">
        <v>0</v>
      </c>
      <c r="E20" s="231">
        <f t="shared" si="4"/>
        <v>156</v>
      </c>
      <c r="F20" s="231">
        <v>0</v>
      </c>
      <c r="G20" s="230">
        <v>2</v>
      </c>
      <c r="H20" s="231">
        <f t="shared" si="5"/>
        <v>158</v>
      </c>
    </row>
    <row r="21" spans="2:8">
      <c r="B21" s="229" t="s">
        <v>10</v>
      </c>
      <c r="C21" s="230">
        <v>123</v>
      </c>
      <c r="D21" s="230">
        <v>0</v>
      </c>
      <c r="E21" s="231">
        <f t="shared" si="4"/>
        <v>123</v>
      </c>
      <c r="F21" s="231">
        <v>0</v>
      </c>
      <c r="G21" s="230">
        <v>0</v>
      </c>
      <c r="H21" s="231">
        <f t="shared" si="5"/>
        <v>123</v>
      </c>
    </row>
    <row r="22" spans="2:8">
      <c r="B22" s="229" t="s">
        <v>37</v>
      </c>
      <c r="C22" s="230">
        <v>66</v>
      </c>
      <c r="D22" s="230">
        <v>0</v>
      </c>
      <c r="E22" s="231">
        <f t="shared" si="4"/>
        <v>66</v>
      </c>
      <c r="F22" s="231">
        <v>0</v>
      </c>
      <c r="G22" s="230">
        <v>4</v>
      </c>
      <c r="H22" s="231">
        <f t="shared" si="5"/>
        <v>70</v>
      </c>
    </row>
    <row r="23" spans="2:8">
      <c r="B23" s="229" t="s">
        <v>11</v>
      </c>
      <c r="C23" s="230">
        <v>8</v>
      </c>
      <c r="D23" s="230">
        <v>0</v>
      </c>
      <c r="E23" s="231">
        <f t="shared" si="4"/>
        <v>8</v>
      </c>
      <c r="F23" s="231">
        <v>0</v>
      </c>
      <c r="G23" s="230">
        <v>1</v>
      </c>
      <c r="H23" s="231">
        <f t="shared" si="5"/>
        <v>9</v>
      </c>
    </row>
    <row r="24" spans="2:8">
      <c r="B24" s="229" t="s">
        <v>12</v>
      </c>
      <c r="C24" s="230">
        <v>19</v>
      </c>
      <c r="D24" s="230">
        <v>0</v>
      </c>
      <c r="E24" s="231">
        <f t="shared" si="4"/>
        <v>19</v>
      </c>
      <c r="F24" s="231">
        <v>0</v>
      </c>
      <c r="G24" s="230">
        <v>0</v>
      </c>
      <c r="H24" s="231">
        <f t="shared" si="5"/>
        <v>19</v>
      </c>
    </row>
    <row r="25" spans="2:8">
      <c r="B25" s="232" t="s">
        <v>22</v>
      </c>
      <c r="C25" s="233">
        <f t="shared" ref="C25:D25" si="6">SUM(C19:C24)</f>
        <v>400</v>
      </c>
      <c r="D25" s="233">
        <f t="shared" si="6"/>
        <v>0</v>
      </c>
      <c r="E25" s="233">
        <f t="shared" si="4"/>
        <v>400</v>
      </c>
      <c r="F25" s="233">
        <f t="shared" ref="F25:G25" si="7">SUM(F19:F24)</f>
        <v>0</v>
      </c>
      <c r="G25" s="233">
        <f t="shared" si="7"/>
        <v>7</v>
      </c>
      <c r="H25" s="231">
        <f t="shared" si="5"/>
        <v>407</v>
      </c>
    </row>
    <row r="26" spans="2:8">
      <c r="B26" s="232" t="s">
        <v>0</v>
      </c>
      <c r="C26" s="234">
        <f t="shared" ref="C26:E26" si="8">C17+C25</f>
        <v>537</v>
      </c>
      <c r="D26" s="234">
        <f t="shared" si="8"/>
        <v>0</v>
      </c>
      <c r="E26" s="234">
        <f t="shared" si="8"/>
        <v>537</v>
      </c>
      <c r="F26" s="234"/>
      <c r="G26" s="234">
        <f t="shared" ref="G26:H26" si="9">G17+G25</f>
        <v>8</v>
      </c>
      <c r="H26" s="234">
        <f t="shared" si="9"/>
        <v>545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decimal" operator="greaterThanOrEqual" allowBlank="1" showErrorMessage="1" sqref="B13:H17 B18 B19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S26" sqref="S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96" t="s">
        <v>24</v>
      </c>
      <c r="C1" s="197"/>
      <c r="D1" s="197"/>
      <c r="E1" s="197"/>
      <c r="F1" s="197"/>
      <c r="G1" s="198"/>
      <c r="H1" s="19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200" t="s">
        <v>4</v>
      </c>
      <c r="C13" s="201">
        <v>2</v>
      </c>
      <c r="D13" s="201">
        <v>0</v>
      </c>
      <c r="E13" s="202">
        <f>C13+D13</f>
        <v>2</v>
      </c>
      <c r="F13" s="201">
        <v>1</v>
      </c>
      <c r="G13" s="201">
        <v>0</v>
      </c>
      <c r="H13" s="202">
        <f>E13+F13+G13</f>
        <v>3</v>
      </c>
    </row>
    <row r="14" spans="1:13">
      <c r="B14" s="200" t="s">
        <v>5</v>
      </c>
      <c r="C14" s="201">
        <v>31</v>
      </c>
      <c r="D14" s="201">
        <v>8</v>
      </c>
      <c r="E14" s="202">
        <f>C14+D14</f>
        <v>39</v>
      </c>
      <c r="F14" s="201">
        <v>6</v>
      </c>
      <c r="G14" s="201">
        <v>0</v>
      </c>
      <c r="H14" s="202">
        <f t="shared" ref="H14:H15" si="0">E14+F14+G14</f>
        <v>45</v>
      </c>
    </row>
    <row r="15" spans="1:13">
      <c r="B15" s="200" t="s">
        <v>6</v>
      </c>
      <c r="C15" s="201">
        <v>12</v>
      </c>
      <c r="D15" s="201">
        <v>0</v>
      </c>
      <c r="E15" s="202">
        <f>C15+D15</f>
        <v>12</v>
      </c>
      <c r="F15" s="201">
        <v>0</v>
      </c>
      <c r="G15" s="201">
        <v>0</v>
      </c>
      <c r="H15" s="202">
        <f t="shared" si="0"/>
        <v>12</v>
      </c>
    </row>
    <row r="16" spans="1:13">
      <c r="B16" s="200" t="s">
        <v>7</v>
      </c>
      <c r="C16" s="201">
        <v>14</v>
      </c>
      <c r="D16" s="201">
        <v>0</v>
      </c>
      <c r="E16" s="202">
        <f>C16+D16</f>
        <v>14</v>
      </c>
      <c r="F16" s="201">
        <v>0</v>
      </c>
      <c r="G16" s="201">
        <v>0</v>
      </c>
      <c r="H16" s="202">
        <f>E16+F16+G16</f>
        <v>14</v>
      </c>
    </row>
    <row r="17" spans="2:8">
      <c r="B17" s="203" t="s">
        <v>21</v>
      </c>
      <c r="C17" s="204">
        <f>SUM(C13:C16)</f>
        <v>59</v>
      </c>
      <c r="D17" s="204">
        <f>SUM(D13:D16)</f>
        <v>8</v>
      </c>
      <c r="E17" s="204">
        <f>C17+D17</f>
        <v>67</v>
      </c>
      <c r="F17" s="204">
        <f>SUM(F13:F16)</f>
        <v>7</v>
      </c>
      <c r="G17" s="204">
        <f>SUM(G13:G16)</f>
        <v>0</v>
      </c>
      <c r="H17" s="202">
        <f>E17+F17+G17</f>
        <v>74</v>
      </c>
    </row>
    <row r="18" spans="2:8">
      <c r="B18" s="304" t="s">
        <v>36</v>
      </c>
      <c r="C18" s="304"/>
      <c r="D18" s="304"/>
      <c r="E18" s="304"/>
      <c r="F18" s="304"/>
      <c r="G18" s="304"/>
      <c r="H18" s="304"/>
    </row>
    <row r="19" spans="2:8">
      <c r="B19" s="200" t="s">
        <v>8</v>
      </c>
      <c r="C19" s="205">
        <v>12</v>
      </c>
      <c r="D19" s="205"/>
      <c r="E19" s="202">
        <f t="shared" ref="E19:E24" si="1">C19+D19</f>
        <v>12</v>
      </c>
      <c r="F19" s="202"/>
      <c r="G19" s="201">
        <v>0</v>
      </c>
      <c r="H19" s="202">
        <f t="shared" ref="H19:H23" si="2">E19+G19</f>
        <v>12</v>
      </c>
    </row>
    <row r="20" spans="2:8">
      <c r="B20" s="200" t="s">
        <v>9</v>
      </c>
      <c r="C20" s="205">
        <v>137</v>
      </c>
      <c r="D20" s="205"/>
      <c r="E20" s="202">
        <f t="shared" si="1"/>
        <v>137</v>
      </c>
      <c r="F20" s="202"/>
      <c r="G20" s="201">
        <v>2</v>
      </c>
      <c r="H20" s="202">
        <f t="shared" si="2"/>
        <v>139</v>
      </c>
    </row>
    <row r="21" spans="2:8">
      <c r="B21" s="200" t="s">
        <v>10</v>
      </c>
      <c r="C21" s="205">
        <v>124</v>
      </c>
      <c r="D21" s="205"/>
      <c r="E21" s="202">
        <f t="shared" si="1"/>
        <v>124</v>
      </c>
      <c r="F21" s="202"/>
      <c r="G21" s="201">
        <v>5</v>
      </c>
      <c r="H21" s="202">
        <f t="shared" si="2"/>
        <v>129</v>
      </c>
    </row>
    <row r="22" spans="2:8">
      <c r="B22" s="200" t="s">
        <v>37</v>
      </c>
      <c r="C22" s="205">
        <v>50</v>
      </c>
      <c r="D22" s="205"/>
      <c r="E22" s="202">
        <f t="shared" si="1"/>
        <v>50</v>
      </c>
      <c r="F22" s="202"/>
      <c r="G22" s="201">
        <v>0</v>
      </c>
      <c r="H22" s="202">
        <f t="shared" si="2"/>
        <v>50</v>
      </c>
    </row>
    <row r="23" spans="2:8">
      <c r="B23" s="200" t="s">
        <v>11</v>
      </c>
      <c r="C23" s="205">
        <v>9</v>
      </c>
      <c r="D23" s="205"/>
      <c r="E23" s="202">
        <f t="shared" si="1"/>
        <v>9</v>
      </c>
      <c r="F23" s="202"/>
      <c r="G23" s="201">
        <v>0</v>
      </c>
      <c r="H23" s="202">
        <f t="shared" si="2"/>
        <v>9</v>
      </c>
    </row>
    <row r="24" spans="2:8">
      <c r="B24" s="200" t="s">
        <v>12</v>
      </c>
      <c r="C24" s="205">
        <v>1</v>
      </c>
      <c r="D24" s="205"/>
      <c r="E24" s="202">
        <f t="shared" si="1"/>
        <v>1</v>
      </c>
      <c r="F24" s="202"/>
      <c r="G24" s="201">
        <v>0</v>
      </c>
      <c r="H24" s="202">
        <f>E24+G24</f>
        <v>1</v>
      </c>
    </row>
    <row r="25" spans="2:8">
      <c r="B25" s="203" t="s">
        <v>22</v>
      </c>
      <c r="C25" s="204">
        <f>SUM(C19:C24)</f>
        <v>333</v>
      </c>
      <c r="D25" s="204">
        <f>SUM(D19:D24)</f>
        <v>0</v>
      </c>
      <c r="E25" s="204">
        <f>C25+D25</f>
        <v>333</v>
      </c>
      <c r="F25" s="204"/>
      <c r="G25" s="204">
        <f>SUM(G19:G24)</f>
        <v>7</v>
      </c>
      <c r="H25" s="202">
        <f>E25+G25</f>
        <v>340</v>
      </c>
    </row>
    <row r="26" spans="2:8">
      <c r="B26" s="203" t="s">
        <v>0</v>
      </c>
      <c r="C26" s="206">
        <f>C17+C25</f>
        <v>392</v>
      </c>
      <c r="D26" s="206">
        <f>D17+D25</f>
        <v>8</v>
      </c>
      <c r="E26" s="206">
        <f>E17+E25</f>
        <v>400</v>
      </c>
      <c r="F26" s="206"/>
      <c r="G26" s="206">
        <f>G17+G25</f>
        <v>7</v>
      </c>
      <c r="H26" s="206">
        <f>H17+H25</f>
        <v>414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90" zoomScaleSheetLayoutView="100" workbookViewId="0">
      <selection activeCell="L12" sqref="L12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49" t="s">
        <v>4</v>
      </c>
      <c r="C13" s="58">
        <v>3</v>
      </c>
      <c r="D13" s="58">
        <v>0</v>
      </c>
      <c r="E13" s="51">
        <f>C13+D13</f>
        <v>3</v>
      </c>
      <c r="F13" s="58">
        <v>0</v>
      </c>
      <c r="G13" s="58">
        <v>0</v>
      </c>
      <c r="H13" s="51">
        <f>E13+F13+G13</f>
        <v>3</v>
      </c>
    </row>
    <row r="14" spans="1:13">
      <c r="B14" s="49" t="s">
        <v>5</v>
      </c>
      <c r="C14" s="58">
        <f>264+1</f>
        <v>265</v>
      </c>
      <c r="D14" s="58">
        <f>1</f>
        <v>1</v>
      </c>
      <c r="E14" s="51">
        <f>C14+D14</f>
        <v>266</v>
      </c>
      <c r="F14" s="58">
        <v>24</v>
      </c>
      <c r="G14" s="58">
        <v>0</v>
      </c>
      <c r="H14" s="51">
        <f t="shared" ref="H14:H15" si="0">E14+F14+G14</f>
        <v>290</v>
      </c>
    </row>
    <row r="15" spans="1:13">
      <c r="B15" s="49" t="s">
        <v>6</v>
      </c>
      <c r="C15" s="58">
        <f>49+1</f>
        <v>50</v>
      </c>
      <c r="D15" s="58">
        <v>0</v>
      </c>
      <c r="E15" s="51">
        <f>C15+D15</f>
        <v>50</v>
      </c>
      <c r="F15" s="58">
        <v>3</v>
      </c>
      <c r="G15" s="58">
        <v>0</v>
      </c>
      <c r="H15" s="51">
        <f t="shared" si="0"/>
        <v>53</v>
      </c>
    </row>
    <row r="16" spans="1:13">
      <c r="B16" s="49" t="s">
        <v>7</v>
      </c>
      <c r="C16" s="58">
        <f>390</f>
        <v>390</v>
      </c>
      <c r="D16" s="58">
        <v>0</v>
      </c>
      <c r="E16" s="51">
        <f>C16+D16</f>
        <v>390</v>
      </c>
      <c r="F16" s="58">
        <v>8</v>
      </c>
      <c r="G16" s="58">
        <v>3</v>
      </c>
      <c r="H16" s="51">
        <f>E16+F16+G16</f>
        <v>401</v>
      </c>
    </row>
    <row r="17" spans="2:8">
      <c r="B17" s="52" t="s">
        <v>21</v>
      </c>
      <c r="C17" s="53">
        <f>SUM(C13:C16)</f>
        <v>708</v>
      </c>
      <c r="D17" s="53">
        <f>SUM(D13:D16)</f>
        <v>1</v>
      </c>
      <c r="E17" s="53">
        <f>C17+D17</f>
        <v>709</v>
      </c>
      <c r="F17" s="53">
        <f>SUM(F13:F16)</f>
        <v>35</v>
      </c>
      <c r="G17" s="53">
        <f>SUM(G13:G16)</f>
        <v>3</v>
      </c>
      <c r="H17" s="51">
        <f>E17+F17+G17</f>
        <v>747</v>
      </c>
    </row>
    <row r="18" spans="2:8">
      <c r="B18" s="293" t="s">
        <v>36</v>
      </c>
      <c r="C18" s="293"/>
      <c r="D18" s="293"/>
      <c r="E18" s="293"/>
      <c r="F18" s="293"/>
      <c r="G18" s="293"/>
      <c r="H18" s="293"/>
    </row>
    <row r="19" spans="2:8">
      <c r="B19" s="49" t="s">
        <v>8</v>
      </c>
      <c r="C19" s="58">
        <v>5</v>
      </c>
      <c r="D19" s="58">
        <v>0</v>
      </c>
      <c r="E19" s="51">
        <f t="shared" ref="E19:E24" si="1">C19+D19</f>
        <v>5</v>
      </c>
      <c r="F19" s="51"/>
      <c r="G19" s="58">
        <v>0</v>
      </c>
      <c r="H19" s="51">
        <f t="shared" ref="H19:H23" si="2">E19+G19</f>
        <v>5</v>
      </c>
    </row>
    <row r="20" spans="2:8">
      <c r="B20" s="49" t="s">
        <v>9</v>
      </c>
      <c r="C20" s="58">
        <f>1363+2+7</f>
        <v>1372</v>
      </c>
      <c r="D20" s="58">
        <v>0</v>
      </c>
      <c r="E20" s="51">
        <f t="shared" si="1"/>
        <v>1372</v>
      </c>
      <c r="F20" s="51"/>
      <c r="G20" s="58">
        <v>34</v>
      </c>
      <c r="H20" s="51">
        <f t="shared" si="2"/>
        <v>1406</v>
      </c>
    </row>
    <row r="21" spans="2:8">
      <c r="B21" s="49" t="s">
        <v>10</v>
      </c>
      <c r="C21" s="58">
        <f>568+2</f>
        <v>570</v>
      </c>
      <c r="D21" s="58">
        <v>0</v>
      </c>
      <c r="E21" s="51">
        <f t="shared" si="1"/>
        <v>570</v>
      </c>
      <c r="F21" s="51"/>
      <c r="G21" s="58">
        <v>10</v>
      </c>
      <c r="H21" s="51">
        <f t="shared" si="2"/>
        <v>580</v>
      </c>
    </row>
    <row r="22" spans="2:8">
      <c r="B22" s="49" t="s">
        <v>37</v>
      </c>
      <c r="C22" s="58">
        <f>251+1</f>
        <v>252</v>
      </c>
      <c r="D22" s="58">
        <v>0</v>
      </c>
      <c r="E22" s="51">
        <f t="shared" si="1"/>
        <v>252</v>
      </c>
      <c r="F22" s="51"/>
      <c r="G22" s="58">
        <v>11</v>
      </c>
      <c r="H22" s="51">
        <f t="shared" si="2"/>
        <v>263</v>
      </c>
    </row>
    <row r="23" spans="2:8">
      <c r="B23" s="49" t="s">
        <v>11</v>
      </c>
      <c r="C23" s="58">
        <v>0</v>
      </c>
      <c r="D23" s="58">
        <v>0</v>
      </c>
      <c r="E23" s="51">
        <f t="shared" si="1"/>
        <v>0</v>
      </c>
      <c r="F23" s="51"/>
      <c r="G23" s="58">
        <v>0</v>
      </c>
      <c r="H23" s="51">
        <f t="shared" si="2"/>
        <v>0</v>
      </c>
    </row>
    <row r="24" spans="2:8">
      <c r="B24" s="49" t="s">
        <v>12</v>
      </c>
      <c r="C24" s="58">
        <v>0</v>
      </c>
      <c r="D24" s="58">
        <v>0</v>
      </c>
      <c r="E24" s="51">
        <f t="shared" si="1"/>
        <v>0</v>
      </c>
      <c r="F24" s="51"/>
      <c r="G24" s="58">
        <v>0</v>
      </c>
      <c r="H24" s="51">
        <f>E24+G24</f>
        <v>0</v>
      </c>
    </row>
    <row r="25" spans="2:8">
      <c r="B25" s="52" t="s">
        <v>22</v>
      </c>
      <c r="C25" s="53">
        <f>SUM(C19:C24)</f>
        <v>2199</v>
      </c>
      <c r="D25" s="53">
        <f>SUM(D19:D24)</f>
        <v>0</v>
      </c>
      <c r="E25" s="53">
        <f>C25+D25</f>
        <v>2199</v>
      </c>
      <c r="F25" s="53"/>
      <c r="G25" s="53">
        <f>SUM(G19:G24)</f>
        <v>55</v>
      </c>
      <c r="H25" s="51">
        <f>E25+G25</f>
        <v>2254</v>
      </c>
    </row>
    <row r="26" spans="2:8">
      <c r="B26" s="52" t="s">
        <v>0</v>
      </c>
      <c r="C26" s="54">
        <f>C17+C25</f>
        <v>2907</v>
      </c>
      <c r="D26" s="54">
        <f>D17+D25</f>
        <v>1</v>
      </c>
      <c r="E26" s="54">
        <f>E17+E25</f>
        <v>2908</v>
      </c>
      <c r="F26" s="54"/>
      <c r="G26" s="54">
        <f>G17+G25</f>
        <v>58</v>
      </c>
      <c r="H26" s="54">
        <f>H17+H25</f>
        <v>3001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3" sqref="B13:H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59" t="s">
        <v>24</v>
      </c>
      <c r="C1" s="60"/>
      <c r="D1" s="60"/>
      <c r="E1" s="60"/>
      <c r="F1" s="60"/>
      <c r="G1" s="61"/>
      <c r="H1" s="62"/>
      <c r="J1" s="30"/>
      <c r="K1" s="30"/>
      <c r="L1" s="30"/>
      <c r="M1" s="30"/>
    </row>
    <row r="2" spans="1:13" ht="15">
      <c r="B2" s="63" t="s">
        <v>34</v>
      </c>
      <c r="C2" s="64"/>
      <c r="D2" s="64"/>
      <c r="E2" s="65" t="s">
        <v>41</v>
      </c>
      <c r="F2" s="64"/>
      <c r="G2" s="64"/>
      <c r="H2" s="66"/>
      <c r="J2" s="30"/>
      <c r="K2" s="30"/>
      <c r="L2" s="30"/>
      <c r="M2" s="30"/>
    </row>
    <row r="3" spans="1:13">
      <c r="B3" s="63" t="s">
        <v>25</v>
      </c>
      <c r="C3" s="294" t="s">
        <v>39</v>
      </c>
      <c r="D3" s="294"/>
      <c r="E3" s="294"/>
      <c r="F3" s="67"/>
      <c r="G3" s="68"/>
      <c r="H3" s="69"/>
    </row>
    <row r="4" spans="1:13">
      <c r="B4" s="70" t="s">
        <v>27</v>
      </c>
      <c r="C4" s="71"/>
      <c r="D4" s="72">
        <v>45291</v>
      </c>
      <c r="E4" s="73"/>
      <c r="F4" s="73"/>
      <c r="G4" s="74"/>
      <c r="H4" s="75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76" t="s">
        <v>4</v>
      </c>
      <c r="C13" s="58">
        <v>3</v>
      </c>
      <c r="D13" s="58"/>
      <c r="E13" s="77">
        <f>C13+D13</f>
        <v>3</v>
      </c>
      <c r="F13" s="58"/>
      <c r="G13" s="58"/>
      <c r="H13" s="77">
        <f>E13+F13+G13</f>
        <v>3</v>
      </c>
    </row>
    <row r="14" spans="1:13">
      <c r="B14" s="76" t="s">
        <v>5</v>
      </c>
      <c r="C14" s="58">
        <v>549</v>
      </c>
      <c r="D14" s="58"/>
      <c r="E14" s="77">
        <f>C14+D14</f>
        <v>549</v>
      </c>
      <c r="F14" s="58">
        <v>7</v>
      </c>
      <c r="G14" s="58">
        <v>1</v>
      </c>
      <c r="H14" s="77">
        <f>E14+F14+G14</f>
        <v>557</v>
      </c>
    </row>
    <row r="15" spans="1:13">
      <c r="B15" s="76" t="s">
        <v>6</v>
      </c>
      <c r="C15" s="58">
        <v>139</v>
      </c>
      <c r="D15" s="58"/>
      <c r="E15" s="77">
        <f>C15+D15</f>
        <v>139</v>
      </c>
      <c r="F15" s="58"/>
      <c r="G15" s="58">
        <v>1</v>
      </c>
      <c r="H15" s="77">
        <f>E15+F15+G15</f>
        <v>140</v>
      </c>
    </row>
    <row r="16" spans="1:13">
      <c r="B16" s="76" t="s">
        <v>7</v>
      </c>
      <c r="C16" s="58">
        <v>445</v>
      </c>
      <c r="D16" s="58"/>
      <c r="E16" s="77">
        <f>C16+D16</f>
        <v>445</v>
      </c>
      <c r="F16" s="58"/>
      <c r="G16" s="58">
        <v>9</v>
      </c>
      <c r="H16" s="77">
        <f>E16+F16+G16</f>
        <v>454</v>
      </c>
    </row>
    <row r="17" spans="2:8">
      <c r="B17" s="78" t="s">
        <v>21</v>
      </c>
      <c r="C17" s="79">
        <f>SUM(C13:C16)</f>
        <v>1136</v>
      </c>
      <c r="D17" s="79">
        <f>SUM(D13:D16)</f>
        <v>0</v>
      </c>
      <c r="E17" s="79">
        <f>C17+D17</f>
        <v>1136</v>
      </c>
      <c r="F17" s="79">
        <f>SUM(F13:F16)</f>
        <v>7</v>
      </c>
      <c r="G17" s="79">
        <f>SUM(G13:G16)</f>
        <v>11</v>
      </c>
      <c r="H17" s="77">
        <f>E17+F17+G17</f>
        <v>1154</v>
      </c>
    </row>
    <row r="18" spans="2:8">
      <c r="B18" s="295" t="s">
        <v>36</v>
      </c>
      <c r="C18" s="295"/>
      <c r="D18" s="295"/>
      <c r="E18" s="295"/>
      <c r="F18" s="295"/>
      <c r="G18" s="295"/>
      <c r="H18" s="295"/>
    </row>
    <row r="19" spans="2:8">
      <c r="B19" s="76" t="s">
        <v>8</v>
      </c>
      <c r="C19" s="58">
        <v>8</v>
      </c>
      <c r="D19" s="58"/>
      <c r="E19" s="77">
        <f t="shared" ref="E19:E25" si="0">C19+D19</f>
        <v>8</v>
      </c>
      <c r="F19" s="77"/>
      <c r="G19" s="58"/>
      <c r="H19" s="77">
        <f t="shared" ref="H19:H25" si="1">E19+G19</f>
        <v>8</v>
      </c>
    </row>
    <row r="20" spans="2:8">
      <c r="B20" s="76" t="s">
        <v>9</v>
      </c>
      <c r="C20" s="58">
        <v>813</v>
      </c>
      <c r="D20" s="58">
        <v>43</v>
      </c>
      <c r="E20" s="77">
        <f t="shared" si="0"/>
        <v>856</v>
      </c>
      <c r="F20" s="77"/>
      <c r="G20" s="58"/>
      <c r="H20" s="77">
        <f t="shared" si="1"/>
        <v>856</v>
      </c>
    </row>
    <row r="21" spans="2:8">
      <c r="B21" s="76" t="s">
        <v>10</v>
      </c>
      <c r="C21" s="58">
        <v>737</v>
      </c>
      <c r="D21" s="58">
        <v>3</v>
      </c>
      <c r="E21" s="77">
        <f t="shared" si="0"/>
        <v>740</v>
      </c>
      <c r="F21" s="77"/>
      <c r="G21" s="58"/>
      <c r="H21" s="77">
        <f t="shared" si="1"/>
        <v>740</v>
      </c>
    </row>
    <row r="22" spans="2:8">
      <c r="B22" s="76" t="s">
        <v>37</v>
      </c>
      <c r="C22" s="58">
        <v>209</v>
      </c>
      <c r="D22" s="58">
        <v>25</v>
      </c>
      <c r="E22" s="77">
        <f t="shared" si="0"/>
        <v>234</v>
      </c>
      <c r="F22" s="77"/>
      <c r="G22" s="58"/>
      <c r="H22" s="77">
        <f t="shared" si="1"/>
        <v>234</v>
      </c>
    </row>
    <row r="23" spans="2:8">
      <c r="B23" s="76" t="s">
        <v>11</v>
      </c>
      <c r="C23" s="58">
        <v>276</v>
      </c>
      <c r="D23" s="58">
        <v>12</v>
      </c>
      <c r="E23" s="77">
        <f t="shared" si="0"/>
        <v>288</v>
      </c>
      <c r="F23" s="77"/>
      <c r="G23" s="58"/>
      <c r="H23" s="77">
        <f t="shared" si="1"/>
        <v>288</v>
      </c>
    </row>
    <row r="24" spans="2:8">
      <c r="B24" s="76" t="s">
        <v>12</v>
      </c>
      <c r="C24" s="58">
        <v>362</v>
      </c>
      <c r="D24" s="58">
        <v>17</v>
      </c>
      <c r="E24" s="77">
        <f t="shared" si="0"/>
        <v>379</v>
      </c>
      <c r="F24" s="77"/>
      <c r="G24" s="58"/>
      <c r="H24" s="77">
        <f t="shared" si="1"/>
        <v>379</v>
      </c>
    </row>
    <row r="25" spans="2:8">
      <c r="B25" s="78" t="s">
        <v>22</v>
      </c>
      <c r="C25" s="79">
        <f>SUM(C19:C24)</f>
        <v>2405</v>
      </c>
      <c r="D25" s="79">
        <f>SUM(D19:D24)</f>
        <v>100</v>
      </c>
      <c r="E25" s="79">
        <f t="shared" si="0"/>
        <v>2505</v>
      </c>
      <c r="F25" s="79"/>
      <c r="G25" s="79">
        <f>SUM(G19:G24)</f>
        <v>0</v>
      </c>
      <c r="H25" s="77">
        <f t="shared" si="1"/>
        <v>2505</v>
      </c>
    </row>
    <row r="26" spans="2:8">
      <c r="B26" s="78" t="s">
        <v>0</v>
      </c>
      <c r="C26" s="80">
        <f>C17+C25</f>
        <v>3541</v>
      </c>
      <c r="D26" s="80">
        <f>D17+D25</f>
        <v>100</v>
      </c>
      <c r="E26" s="80">
        <f>E17+E25</f>
        <v>3641</v>
      </c>
      <c r="F26" s="80"/>
      <c r="G26" s="80">
        <f>G17+G25</f>
        <v>11</v>
      </c>
      <c r="H26" s="80">
        <f>H17+H25</f>
        <v>3659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25" sqref="G2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43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292</v>
      </c>
      <c r="D14" s="50">
        <v>3</v>
      </c>
      <c r="E14" s="51">
        <f>C14+D14</f>
        <v>295</v>
      </c>
      <c r="F14" s="50">
        <v>25</v>
      </c>
      <c r="G14" s="50">
        <v>0</v>
      </c>
      <c r="H14" s="51">
        <f t="shared" ref="H14:H15" si="0">E14+F14+G14</f>
        <v>320</v>
      </c>
    </row>
    <row r="15" spans="1:13">
      <c r="B15" s="49" t="s">
        <v>6</v>
      </c>
      <c r="C15" s="50">
        <v>4</v>
      </c>
      <c r="D15" s="50">
        <v>0</v>
      </c>
      <c r="E15" s="51">
        <f>C15+D15</f>
        <v>4</v>
      </c>
      <c r="F15" s="50">
        <v>1</v>
      </c>
      <c r="G15" s="50">
        <v>0</v>
      </c>
      <c r="H15" s="51">
        <f t="shared" si="0"/>
        <v>5</v>
      </c>
    </row>
    <row r="16" spans="1:13">
      <c r="B16" s="49" t="s">
        <v>7</v>
      </c>
      <c r="C16" s="50">
        <v>144</v>
      </c>
      <c r="D16" s="50">
        <v>0</v>
      </c>
      <c r="E16" s="51">
        <f>C16+D16</f>
        <v>144</v>
      </c>
      <c r="F16" s="50">
        <v>20</v>
      </c>
      <c r="G16" s="50">
        <v>2</v>
      </c>
      <c r="H16" s="51">
        <f>E16+F16+G16</f>
        <v>166</v>
      </c>
    </row>
    <row r="17" spans="2:8">
      <c r="B17" s="52" t="s">
        <v>21</v>
      </c>
      <c r="C17" s="53">
        <f>SUM(C13:C16)</f>
        <v>443</v>
      </c>
      <c r="D17" s="53">
        <f>SUM(D13:D16)</f>
        <v>3</v>
      </c>
      <c r="E17" s="53">
        <f>C17+D17</f>
        <v>446</v>
      </c>
      <c r="F17" s="53">
        <f>SUM(F13:F16)</f>
        <v>46</v>
      </c>
      <c r="G17" s="53">
        <f>SUM(G13:G16)</f>
        <v>2</v>
      </c>
      <c r="H17" s="51">
        <f>E17+F17+G17</f>
        <v>494</v>
      </c>
    </row>
    <row r="18" spans="2:8">
      <c r="B18" s="293" t="s">
        <v>36</v>
      </c>
      <c r="C18" s="293"/>
      <c r="D18" s="293"/>
      <c r="E18" s="293"/>
      <c r="F18" s="293"/>
      <c r="G18" s="293"/>
      <c r="H18" s="293"/>
    </row>
    <row r="19" spans="2:8">
      <c r="B19" s="49" t="s">
        <v>8</v>
      </c>
      <c r="C19" s="50">
        <v>421</v>
      </c>
      <c r="D19" s="50">
        <v>0</v>
      </c>
      <c r="E19" s="51">
        <f t="shared" ref="E19:E24" si="1">C19+D19</f>
        <v>421</v>
      </c>
      <c r="F19" s="51"/>
      <c r="G19" s="50">
        <v>8</v>
      </c>
      <c r="H19" s="51">
        <f t="shared" ref="H19:H23" si="2">E19+G19</f>
        <v>429</v>
      </c>
    </row>
    <row r="20" spans="2:8">
      <c r="B20" s="49" t="s">
        <v>9</v>
      </c>
      <c r="C20" s="50">
        <v>1258</v>
      </c>
      <c r="D20" s="50">
        <v>0</v>
      </c>
      <c r="E20" s="51">
        <f t="shared" si="1"/>
        <v>1258</v>
      </c>
      <c r="F20" s="51"/>
      <c r="G20" s="50">
        <v>36</v>
      </c>
      <c r="H20" s="51">
        <f t="shared" si="2"/>
        <v>1294</v>
      </c>
    </row>
    <row r="21" spans="2:8">
      <c r="B21" s="49" t="s">
        <v>10</v>
      </c>
      <c r="C21" s="50">
        <v>119</v>
      </c>
      <c r="D21" s="50">
        <v>0</v>
      </c>
      <c r="E21" s="51">
        <f t="shared" si="1"/>
        <v>119</v>
      </c>
      <c r="F21" s="51"/>
      <c r="G21" s="50">
        <v>3</v>
      </c>
      <c r="H21" s="51">
        <f t="shared" si="2"/>
        <v>122</v>
      </c>
    </row>
    <row r="22" spans="2:8">
      <c r="B22" s="49" t="s">
        <v>37</v>
      </c>
      <c r="C22" s="50">
        <v>451</v>
      </c>
      <c r="D22" s="50">
        <v>0</v>
      </c>
      <c r="E22" s="51">
        <f t="shared" si="1"/>
        <v>451</v>
      </c>
      <c r="F22" s="51"/>
      <c r="G22" s="50">
        <v>51</v>
      </c>
      <c r="H22" s="51">
        <f t="shared" si="2"/>
        <v>502</v>
      </c>
    </row>
    <row r="23" spans="2:8">
      <c r="B23" s="49" t="s">
        <v>11</v>
      </c>
      <c r="C23" s="50"/>
      <c r="D23" s="50"/>
      <c r="E23" s="51">
        <f t="shared" si="1"/>
        <v>0</v>
      </c>
      <c r="F23" s="51"/>
      <c r="G23" s="50"/>
      <c r="H23" s="51">
        <f t="shared" si="2"/>
        <v>0</v>
      </c>
    </row>
    <row r="24" spans="2:8">
      <c r="B24" s="49" t="s">
        <v>12</v>
      </c>
      <c r="C24" s="50">
        <v>110</v>
      </c>
      <c r="D24" s="50">
        <v>0</v>
      </c>
      <c r="E24" s="51">
        <f t="shared" si="1"/>
        <v>110</v>
      </c>
      <c r="F24" s="51"/>
      <c r="G24" s="50">
        <v>43</v>
      </c>
      <c r="H24" s="51">
        <f>E24+G24</f>
        <v>153</v>
      </c>
    </row>
    <row r="25" spans="2:8">
      <c r="B25" s="52" t="s">
        <v>22</v>
      </c>
      <c r="C25" s="53">
        <f>SUM(C19:C24)</f>
        <v>2359</v>
      </c>
      <c r="D25" s="53">
        <f>SUM(D19:D24)</f>
        <v>0</v>
      </c>
      <c r="E25" s="53">
        <f>C25+D25</f>
        <v>2359</v>
      </c>
      <c r="F25" s="53"/>
      <c r="G25" s="53">
        <f>SUM(G19:G24)</f>
        <v>141</v>
      </c>
      <c r="H25" s="51">
        <f>E25+G25</f>
        <v>2500</v>
      </c>
    </row>
    <row r="26" spans="2:8">
      <c r="B26" s="52" t="s">
        <v>0</v>
      </c>
      <c r="C26" s="54">
        <f>C17+C25</f>
        <v>2802</v>
      </c>
      <c r="D26" s="54">
        <f>D17+D25</f>
        <v>3</v>
      </c>
      <c r="E26" s="54">
        <f>E17+E25</f>
        <v>2805</v>
      </c>
      <c r="F26" s="54"/>
      <c r="G26" s="54">
        <f>G17+G25</f>
        <v>143</v>
      </c>
      <c r="H26" s="54">
        <f>H17+H25</f>
        <v>2994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42" sqref="G42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292" t="s">
        <v>39</v>
      </c>
      <c r="D3" s="292"/>
      <c r="E3" s="292"/>
      <c r="F3" s="35"/>
      <c r="G3" s="36"/>
      <c r="H3" s="37"/>
    </row>
    <row r="4" spans="1:13">
      <c r="B4" s="38" t="s">
        <v>27</v>
      </c>
      <c r="C4" s="39"/>
      <c r="D4" s="40">
        <v>45291</v>
      </c>
      <c r="E4" s="41"/>
      <c r="F4" s="41"/>
      <c r="G4" s="42"/>
      <c r="H4" s="43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49" t="s">
        <v>4</v>
      </c>
      <c r="C13" s="56">
        <v>0</v>
      </c>
      <c r="D13" s="56">
        <v>3</v>
      </c>
      <c r="E13" s="51">
        <f>C13+D13</f>
        <v>3</v>
      </c>
      <c r="F13" s="56">
        <v>0</v>
      </c>
      <c r="G13" s="56">
        <v>0</v>
      </c>
      <c r="H13" s="51">
        <f>E13+F13+G13</f>
        <v>3</v>
      </c>
    </row>
    <row r="14" spans="1:13">
      <c r="B14" s="49" t="s">
        <v>5</v>
      </c>
      <c r="C14" s="56">
        <v>0</v>
      </c>
      <c r="D14" s="56">
        <v>266</v>
      </c>
      <c r="E14" s="51">
        <f>C14+D14</f>
        <v>266</v>
      </c>
      <c r="F14" s="56">
        <v>10</v>
      </c>
      <c r="G14" s="56">
        <v>0</v>
      </c>
      <c r="H14" s="51">
        <f t="shared" ref="H14:H15" si="0">E14+F14+G14</f>
        <v>276</v>
      </c>
    </row>
    <row r="15" spans="1:13">
      <c r="B15" s="49" t="s">
        <v>6</v>
      </c>
      <c r="C15" s="56">
        <v>0</v>
      </c>
      <c r="D15" s="56">
        <v>35</v>
      </c>
      <c r="E15" s="51">
        <f>C15+D15</f>
        <v>35</v>
      </c>
      <c r="F15" s="56">
        <v>3</v>
      </c>
      <c r="G15" s="56">
        <v>0</v>
      </c>
      <c r="H15" s="51">
        <f t="shared" si="0"/>
        <v>38</v>
      </c>
    </row>
    <row r="16" spans="1:13">
      <c r="B16" s="49" t="s">
        <v>7</v>
      </c>
      <c r="C16" s="56">
        <v>0</v>
      </c>
      <c r="D16" s="56">
        <v>145</v>
      </c>
      <c r="E16" s="51">
        <f>C16+D16</f>
        <v>145</v>
      </c>
      <c r="F16" s="56">
        <v>0</v>
      </c>
      <c r="G16" s="56">
        <v>0</v>
      </c>
      <c r="H16" s="51">
        <f>E16+F16+G16</f>
        <v>145</v>
      </c>
    </row>
    <row r="17" spans="2:8">
      <c r="B17" s="52" t="s">
        <v>21</v>
      </c>
      <c r="C17" s="53">
        <f>SUM(C13:C16)</f>
        <v>0</v>
      </c>
      <c r="D17" s="53">
        <f>SUM(D13:D16)</f>
        <v>449</v>
      </c>
      <c r="E17" s="53">
        <f>C17+D17</f>
        <v>449</v>
      </c>
      <c r="F17" s="53">
        <f>SUM(F13:F16)</f>
        <v>13</v>
      </c>
      <c r="G17" s="53">
        <f>SUM(G13:G16)</f>
        <v>0</v>
      </c>
      <c r="H17" s="51">
        <f>E17+F17+G17</f>
        <v>462</v>
      </c>
    </row>
    <row r="18" spans="2:8">
      <c r="B18" s="293" t="s">
        <v>36</v>
      </c>
      <c r="C18" s="293"/>
      <c r="D18" s="293"/>
      <c r="E18" s="293"/>
      <c r="F18" s="293"/>
      <c r="G18" s="293"/>
      <c r="H18" s="293"/>
    </row>
    <row r="19" spans="2:8">
      <c r="B19" s="49" t="s">
        <v>8</v>
      </c>
      <c r="C19" s="57">
        <v>0</v>
      </c>
      <c r="D19" s="57">
        <v>0</v>
      </c>
      <c r="E19" s="51">
        <f t="shared" ref="E19:E24" si="1">C19+D19</f>
        <v>0</v>
      </c>
      <c r="F19" s="51"/>
      <c r="G19" s="56">
        <v>0</v>
      </c>
      <c r="H19" s="51">
        <f t="shared" ref="H19:H23" si="2">E19+G19</f>
        <v>0</v>
      </c>
    </row>
    <row r="20" spans="2:8">
      <c r="B20" s="49" t="s">
        <v>9</v>
      </c>
      <c r="C20" s="57">
        <v>0</v>
      </c>
      <c r="D20" s="57">
        <v>651</v>
      </c>
      <c r="E20" s="51">
        <f t="shared" si="1"/>
        <v>651</v>
      </c>
      <c r="F20" s="51"/>
      <c r="G20" s="56">
        <v>18</v>
      </c>
      <c r="H20" s="51">
        <f t="shared" si="2"/>
        <v>669</v>
      </c>
    </row>
    <row r="21" spans="2:8">
      <c r="B21" s="49" t="s">
        <v>10</v>
      </c>
      <c r="C21" s="57">
        <v>0</v>
      </c>
      <c r="D21" s="57">
        <v>703</v>
      </c>
      <c r="E21" s="51">
        <f t="shared" si="1"/>
        <v>703</v>
      </c>
      <c r="F21" s="51"/>
      <c r="G21" s="56">
        <v>6</v>
      </c>
      <c r="H21" s="51">
        <f t="shared" si="2"/>
        <v>709</v>
      </c>
    </row>
    <row r="22" spans="2:8">
      <c r="B22" s="49" t="s">
        <v>37</v>
      </c>
      <c r="C22" s="57">
        <v>0</v>
      </c>
      <c r="D22" s="57">
        <v>7</v>
      </c>
      <c r="E22" s="51">
        <f t="shared" si="1"/>
        <v>7</v>
      </c>
      <c r="F22" s="51"/>
      <c r="G22" s="56">
        <v>0</v>
      </c>
      <c r="H22" s="51">
        <f t="shared" si="2"/>
        <v>7</v>
      </c>
    </row>
    <row r="23" spans="2:8">
      <c r="B23" s="49" t="s">
        <v>11</v>
      </c>
      <c r="C23" s="57">
        <v>0</v>
      </c>
      <c r="D23" s="57">
        <v>111</v>
      </c>
      <c r="E23" s="51">
        <f t="shared" si="1"/>
        <v>111</v>
      </c>
      <c r="F23" s="51"/>
      <c r="G23" s="56">
        <v>0</v>
      </c>
      <c r="H23" s="51">
        <f t="shared" si="2"/>
        <v>111</v>
      </c>
    </row>
    <row r="24" spans="2:8">
      <c r="B24" s="49" t="s">
        <v>12</v>
      </c>
      <c r="C24" s="57">
        <v>0</v>
      </c>
      <c r="D24" s="57">
        <v>32</v>
      </c>
      <c r="E24" s="51">
        <f t="shared" si="1"/>
        <v>32</v>
      </c>
      <c r="F24" s="51"/>
      <c r="G24" s="56">
        <v>0</v>
      </c>
      <c r="H24" s="51">
        <f>E24+G24</f>
        <v>32</v>
      </c>
    </row>
    <row r="25" spans="2:8">
      <c r="B25" s="52" t="s">
        <v>22</v>
      </c>
      <c r="C25" s="53">
        <f>SUM(C19:C24)</f>
        <v>0</v>
      </c>
      <c r="D25" s="53">
        <f>SUM(D19:D24)</f>
        <v>1504</v>
      </c>
      <c r="E25" s="53">
        <f>C25+D25</f>
        <v>1504</v>
      </c>
      <c r="F25" s="53"/>
      <c r="G25" s="53">
        <f>SUM(G19:G24)</f>
        <v>24</v>
      </c>
      <c r="H25" s="51">
        <f>E25+G25</f>
        <v>1528</v>
      </c>
    </row>
    <row r="26" spans="2:8">
      <c r="B26" s="52" t="s">
        <v>0</v>
      </c>
      <c r="C26" s="54">
        <f>C17+C25</f>
        <v>0</v>
      </c>
      <c r="D26" s="54">
        <f>D17+D25</f>
        <v>1953</v>
      </c>
      <c r="E26" s="54">
        <f>E17+E25</f>
        <v>1953</v>
      </c>
      <c r="F26" s="54"/>
      <c r="G26" s="54">
        <f>G17+G25</f>
        <v>24</v>
      </c>
      <c r="H26" s="54">
        <f>H17+H25</f>
        <v>1990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H7" sqref="H7:H11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.75" thickTop="1">
      <c r="B1" s="81" t="s">
        <v>24</v>
      </c>
      <c r="C1" s="82"/>
      <c r="D1" s="82"/>
      <c r="E1" s="83"/>
      <c r="F1" s="84"/>
      <c r="G1" s="28"/>
      <c r="H1" s="29"/>
      <c r="J1" s="30"/>
      <c r="K1" s="30"/>
      <c r="L1" s="30"/>
      <c r="M1" s="30"/>
    </row>
    <row r="2" spans="1:13" ht="15">
      <c r="B2" s="85" t="s">
        <v>45</v>
      </c>
      <c r="C2" s="86"/>
      <c r="D2" s="87" t="s">
        <v>46</v>
      </c>
      <c r="E2" s="86"/>
      <c r="F2" s="88"/>
      <c r="G2" s="32"/>
      <c r="H2" s="34"/>
      <c r="J2" s="30"/>
      <c r="K2" s="30"/>
      <c r="L2" s="30"/>
      <c r="M2" s="30"/>
    </row>
    <row r="3" spans="1:13">
      <c r="B3" s="85" t="s">
        <v>25</v>
      </c>
      <c r="C3" s="294" t="s">
        <v>39</v>
      </c>
      <c r="D3" s="294"/>
      <c r="E3" s="89"/>
      <c r="F3" s="90"/>
      <c r="G3" s="36"/>
      <c r="H3" s="37"/>
    </row>
    <row r="4" spans="1:13" ht="13.5" thickBot="1">
      <c r="B4" s="91" t="s">
        <v>27</v>
      </c>
      <c r="C4" s="92"/>
      <c r="D4" s="93">
        <v>45291</v>
      </c>
      <c r="E4" s="94"/>
      <c r="F4" s="95"/>
      <c r="G4" s="42"/>
      <c r="H4" s="43"/>
    </row>
    <row r="5" spans="1:13" ht="13.5" thickTop="1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 ht="13.5" thickBot="1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 thickTop="1" thickBot="1">
      <c r="B13" s="96" t="s">
        <v>4</v>
      </c>
      <c r="C13" s="97">
        <v>4</v>
      </c>
      <c r="D13" s="97"/>
      <c r="E13" s="98">
        <f>C13+D13</f>
        <v>4</v>
      </c>
      <c r="F13" s="97">
        <v>0</v>
      </c>
      <c r="G13" s="97">
        <v>0</v>
      </c>
      <c r="H13" s="98">
        <f>E13+F13+G13</f>
        <v>4</v>
      </c>
    </row>
    <row r="14" spans="1:13" ht="14.25" thickTop="1" thickBot="1">
      <c r="B14" s="96" t="s">
        <v>5</v>
      </c>
      <c r="C14" s="97">
        <v>137</v>
      </c>
      <c r="D14" s="97"/>
      <c r="E14" s="98">
        <f>C14+D14</f>
        <v>137</v>
      </c>
      <c r="F14" s="97">
        <v>4</v>
      </c>
      <c r="G14" s="97">
        <v>1</v>
      </c>
      <c r="H14" s="98">
        <f>E14+F14+G14</f>
        <v>142</v>
      </c>
    </row>
    <row r="15" spans="1:13" ht="14.25" thickTop="1" thickBot="1">
      <c r="B15" s="96" t="s">
        <v>6</v>
      </c>
      <c r="C15" s="97">
        <v>55</v>
      </c>
      <c r="D15" s="97"/>
      <c r="E15" s="98">
        <f>C15+D15</f>
        <v>55</v>
      </c>
      <c r="F15" s="97">
        <v>1</v>
      </c>
      <c r="G15" s="97">
        <v>0</v>
      </c>
      <c r="H15" s="98">
        <f>E15+F15+G15</f>
        <v>56</v>
      </c>
    </row>
    <row r="16" spans="1:13" ht="14.25" thickTop="1" thickBot="1">
      <c r="B16" s="96" t="s">
        <v>7</v>
      </c>
      <c r="C16" s="97">
        <v>58</v>
      </c>
      <c r="D16" s="97"/>
      <c r="E16" s="98">
        <f>C16+D16</f>
        <v>58</v>
      </c>
      <c r="F16" s="97">
        <v>0</v>
      </c>
      <c r="G16" s="97">
        <v>0</v>
      </c>
      <c r="H16" s="98">
        <f>E16+F16+G16</f>
        <v>58</v>
      </c>
    </row>
    <row r="17" spans="2:8" ht="14.25" thickTop="1" thickBot="1">
      <c r="B17" s="99" t="s">
        <v>21</v>
      </c>
      <c r="C17" s="100">
        <f>SUM(C13:C16)</f>
        <v>254</v>
      </c>
      <c r="D17" s="100">
        <f>SUM(D13:D16)</f>
        <v>0</v>
      </c>
      <c r="E17" s="100">
        <f>C17+D17</f>
        <v>254</v>
      </c>
      <c r="F17" s="100">
        <f>SUM(F13:F16)</f>
        <v>5</v>
      </c>
      <c r="G17" s="100">
        <f>SUM(G13:G16)</f>
        <v>1</v>
      </c>
      <c r="H17" s="98">
        <f>E17+F17+G17</f>
        <v>260</v>
      </c>
    </row>
    <row r="18" spans="2:8" ht="14.25" thickTop="1" thickBot="1">
      <c r="B18" s="296" t="s">
        <v>36</v>
      </c>
      <c r="C18" s="296"/>
      <c r="D18" s="296"/>
      <c r="E18" s="296"/>
      <c r="F18" s="296"/>
      <c r="G18" s="296"/>
      <c r="H18" s="296"/>
    </row>
    <row r="19" spans="2:8" ht="14.25" thickTop="1" thickBot="1">
      <c r="B19" s="96" t="s">
        <v>8</v>
      </c>
      <c r="C19" s="97"/>
      <c r="D19" s="97"/>
      <c r="E19" s="98">
        <f t="shared" ref="E19:E25" si="0">C19+D19</f>
        <v>0</v>
      </c>
      <c r="F19" s="98"/>
      <c r="G19" s="97"/>
      <c r="H19" s="98">
        <f t="shared" ref="H19:H25" si="1">E19+G19</f>
        <v>0</v>
      </c>
    </row>
    <row r="20" spans="2:8" ht="14.25" thickTop="1" thickBot="1">
      <c r="B20" s="96" t="s">
        <v>9</v>
      </c>
      <c r="C20" s="97">
        <v>535</v>
      </c>
      <c r="D20" s="97"/>
      <c r="E20" s="98">
        <f t="shared" si="0"/>
        <v>535</v>
      </c>
      <c r="F20" s="98"/>
      <c r="G20" s="97">
        <v>6</v>
      </c>
      <c r="H20" s="98">
        <f t="shared" si="1"/>
        <v>541</v>
      </c>
    </row>
    <row r="21" spans="2:8" ht="14.25" thickTop="1" thickBot="1">
      <c r="B21" s="96" t="s">
        <v>10</v>
      </c>
      <c r="C21" s="97">
        <v>522</v>
      </c>
      <c r="D21" s="97"/>
      <c r="E21" s="98">
        <f t="shared" si="0"/>
        <v>522</v>
      </c>
      <c r="F21" s="98"/>
      <c r="G21" s="97">
        <v>7</v>
      </c>
      <c r="H21" s="98">
        <f t="shared" si="1"/>
        <v>529</v>
      </c>
    </row>
    <row r="22" spans="2:8" ht="14.25" thickTop="1" thickBot="1">
      <c r="B22" s="96" t="s">
        <v>31</v>
      </c>
      <c r="C22" s="97">
        <v>169</v>
      </c>
      <c r="D22" s="97"/>
      <c r="E22" s="98">
        <f t="shared" si="0"/>
        <v>169</v>
      </c>
      <c r="F22" s="98"/>
      <c r="G22" s="97">
        <v>7</v>
      </c>
      <c r="H22" s="98">
        <f t="shared" si="1"/>
        <v>176</v>
      </c>
    </row>
    <row r="23" spans="2:8" ht="14.25" thickTop="1" thickBot="1">
      <c r="B23" s="96" t="s">
        <v>11</v>
      </c>
      <c r="C23" s="97">
        <v>270</v>
      </c>
      <c r="D23" s="97"/>
      <c r="E23" s="98">
        <f t="shared" si="0"/>
        <v>270</v>
      </c>
      <c r="F23" s="98"/>
      <c r="G23" s="97">
        <v>14</v>
      </c>
      <c r="H23" s="98">
        <f t="shared" si="1"/>
        <v>284</v>
      </c>
    </row>
    <row r="24" spans="2:8" ht="14.25" thickTop="1" thickBot="1">
      <c r="B24" s="96" t="s">
        <v>12</v>
      </c>
      <c r="C24" s="97"/>
      <c r="D24" s="97"/>
      <c r="E24" s="98">
        <f t="shared" si="0"/>
        <v>0</v>
      </c>
      <c r="F24" s="98"/>
      <c r="G24" s="97"/>
      <c r="H24" s="98">
        <f t="shared" si="1"/>
        <v>0</v>
      </c>
    </row>
    <row r="25" spans="2:8" ht="14.25" thickTop="1" thickBot="1">
      <c r="B25" s="99" t="s">
        <v>22</v>
      </c>
      <c r="C25" s="100">
        <f>SUM(C19:C24)</f>
        <v>1496</v>
      </c>
      <c r="D25" s="100">
        <f>SUM(D19:D24)</f>
        <v>0</v>
      </c>
      <c r="E25" s="100">
        <f t="shared" si="0"/>
        <v>1496</v>
      </c>
      <c r="F25" s="100"/>
      <c r="G25" s="100">
        <f>SUM(G19:G24)</f>
        <v>34</v>
      </c>
      <c r="H25" s="98">
        <f t="shared" si="1"/>
        <v>1530</v>
      </c>
    </row>
    <row r="26" spans="2:8" ht="14.25" thickTop="1" thickBot="1">
      <c r="B26" s="99" t="s">
        <v>0</v>
      </c>
      <c r="C26" s="101">
        <f>C17+C25</f>
        <v>1750</v>
      </c>
      <c r="D26" s="101">
        <f>D17+D25</f>
        <v>0</v>
      </c>
      <c r="E26" s="101">
        <f>E17+E25</f>
        <v>1750</v>
      </c>
      <c r="F26" s="101"/>
      <c r="G26" s="101">
        <f>G17+G25</f>
        <v>35</v>
      </c>
      <c r="H26" s="101">
        <f>H17+H25</f>
        <v>1790</v>
      </c>
    </row>
    <row r="27" spans="2:8" ht="13.5" thickTop="1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A5:M5"/>
    <mergeCell ref="B7:B11"/>
    <mergeCell ref="C7:F7"/>
    <mergeCell ref="B12:H12"/>
    <mergeCell ref="C3:D3"/>
  </mergeCells>
  <dataValidations count="1">
    <dataValidation type="whole" operator="greaterThanOrEqual" allowBlank="1" showInputMessage="1" showErrorMessage="1" sqref="B13:H24 H2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A5" sqref="A5:M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02" t="s">
        <v>24</v>
      </c>
      <c r="C1" s="103"/>
      <c r="D1" s="103"/>
      <c r="E1" s="103"/>
      <c r="F1" s="103"/>
      <c r="G1" s="104"/>
      <c r="H1" s="105"/>
      <c r="J1" s="30"/>
      <c r="K1" s="30"/>
      <c r="L1" s="30"/>
      <c r="M1" s="30"/>
    </row>
    <row r="2" spans="1:13" ht="15">
      <c r="B2" s="106" t="s">
        <v>45</v>
      </c>
      <c r="C2" s="107"/>
      <c r="D2" s="107"/>
      <c r="E2" s="108" t="s">
        <v>47</v>
      </c>
      <c r="F2" s="107"/>
      <c r="G2" s="107"/>
      <c r="H2" s="109"/>
      <c r="J2" s="30"/>
      <c r="K2" s="30"/>
      <c r="L2" s="30"/>
      <c r="M2" s="30"/>
    </row>
    <row r="3" spans="1:13">
      <c r="B3" s="106" t="s">
        <v>25</v>
      </c>
      <c r="C3" s="297" t="s">
        <v>39</v>
      </c>
      <c r="D3" s="297"/>
      <c r="E3" s="297"/>
      <c r="F3" s="110"/>
      <c r="G3" s="111"/>
      <c r="H3" s="112"/>
    </row>
    <row r="4" spans="1:13">
      <c r="B4" s="113" t="s">
        <v>27</v>
      </c>
      <c r="C4" s="114"/>
      <c r="D4" s="115">
        <v>45291</v>
      </c>
      <c r="E4" s="116"/>
      <c r="F4" s="116"/>
      <c r="G4" s="117"/>
      <c r="H4" s="118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119" t="s">
        <v>4</v>
      </c>
      <c r="C13" s="120">
        <v>3</v>
      </c>
      <c r="D13" s="120">
        <v>0</v>
      </c>
      <c r="E13" s="121">
        <v>3</v>
      </c>
      <c r="F13" s="120">
        <v>0</v>
      </c>
      <c r="G13" s="120">
        <v>0</v>
      </c>
      <c r="H13" s="121">
        <v>3</v>
      </c>
    </row>
    <row r="14" spans="1:13">
      <c r="B14" s="119" t="s">
        <v>5</v>
      </c>
      <c r="C14" s="120">
        <v>109</v>
      </c>
      <c r="D14" s="120">
        <v>0</v>
      </c>
      <c r="E14" s="121">
        <v>109</v>
      </c>
      <c r="F14" s="120">
        <v>1</v>
      </c>
      <c r="G14" s="120">
        <v>0</v>
      </c>
      <c r="H14" s="121">
        <v>110</v>
      </c>
    </row>
    <row r="15" spans="1:13">
      <c r="B15" s="119" t="s">
        <v>6</v>
      </c>
      <c r="C15" s="120">
        <v>76</v>
      </c>
      <c r="D15" s="120">
        <v>0</v>
      </c>
      <c r="E15" s="121">
        <v>76</v>
      </c>
      <c r="F15" s="120">
        <v>2</v>
      </c>
      <c r="G15" s="120">
        <v>0</v>
      </c>
      <c r="H15" s="121">
        <v>78</v>
      </c>
    </row>
    <row r="16" spans="1:13">
      <c r="B16" s="119" t="s">
        <v>7</v>
      </c>
      <c r="C16" s="120">
        <v>75</v>
      </c>
      <c r="D16" s="120">
        <v>0</v>
      </c>
      <c r="E16" s="121">
        <v>75</v>
      </c>
      <c r="F16" s="120">
        <v>1</v>
      </c>
      <c r="G16" s="120">
        <v>0</v>
      </c>
      <c r="H16" s="121">
        <v>76</v>
      </c>
    </row>
    <row r="17" spans="2:8">
      <c r="B17" s="122" t="s">
        <v>21</v>
      </c>
      <c r="C17" s="123">
        <v>263</v>
      </c>
      <c r="D17" s="123">
        <v>0</v>
      </c>
      <c r="E17" s="123">
        <v>263</v>
      </c>
      <c r="F17" s="123">
        <v>4</v>
      </c>
      <c r="G17" s="123">
        <v>0</v>
      </c>
      <c r="H17" s="121">
        <v>267</v>
      </c>
    </row>
    <row r="18" spans="2:8">
      <c r="B18" s="298" t="s">
        <v>36</v>
      </c>
      <c r="C18" s="298"/>
      <c r="D18" s="298"/>
      <c r="E18" s="298"/>
      <c r="F18" s="298"/>
      <c r="G18" s="298"/>
      <c r="H18" s="298"/>
    </row>
    <row r="19" spans="2:8">
      <c r="B19" s="119" t="s">
        <v>8</v>
      </c>
      <c r="C19" s="120">
        <v>81</v>
      </c>
      <c r="D19" s="120">
        <v>0</v>
      </c>
      <c r="E19" s="121">
        <v>81</v>
      </c>
      <c r="F19" s="121"/>
      <c r="G19" s="120">
        <v>0</v>
      </c>
      <c r="H19" s="121">
        <v>81</v>
      </c>
    </row>
    <row r="20" spans="2:8">
      <c r="B20" s="119" t="s">
        <v>9</v>
      </c>
      <c r="C20" s="120">
        <v>443</v>
      </c>
      <c r="D20" s="120">
        <v>0</v>
      </c>
      <c r="E20" s="121">
        <v>443</v>
      </c>
      <c r="F20" s="121"/>
      <c r="G20" s="120">
        <v>0</v>
      </c>
      <c r="H20" s="121">
        <v>443</v>
      </c>
    </row>
    <row r="21" spans="2:8">
      <c r="B21" s="119" t="s">
        <v>10</v>
      </c>
      <c r="C21" s="120">
        <v>319</v>
      </c>
      <c r="D21" s="120">
        <v>0</v>
      </c>
      <c r="E21" s="121">
        <v>319</v>
      </c>
      <c r="F21" s="121"/>
      <c r="G21" s="120">
        <v>0</v>
      </c>
      <c r="H21" s="121">
        <v>319</v>
      </c>
    </row>
    <row r="22" spans="2:8">
      <c r="B22" s="119" t="s">
        <v>31</v>
      </c>
      <c r="C22" s="120">
        <v>101</v>
      </c>
      <c r="D22" s="120">
        <v>0</v>
      </c>
      <c r="E22" s="121">
        <v>101</v>
      </c>
      <c r="F22" s="121"/>
      <c r="G22" s="120">
        <v>0</v>
      </c>
      <c r="H22" s="121">
        <v>101</v>
      </c>
    </row>
    <row r="23" spans="2:8">
      <c r="B23" s="119" t="s">
        <v>11</v>
      </c>
      <c r="C23" s="120">
        <v>70</v>
      </c>
      <c r="D23" s="120">
        <v>0</v>
      </c>
      <c r="E23" s="121">
        <v>70</v>
      </c>
      <c r="F23" s="121"/>
      <c r="G23" s="120">
        <v>0</v>
      </c>
      <c r="H23" s="121">
        <v>70</v>
      </c>
    </row>
    <row r="24" spans="2:8">
      <c r="B24" s="119" t="s">
        <v>12</v>
      </c>
      <c r="C24" s="120">
        <v>2</v>
      </c>
      <c r="D24" s="120">
        <v>0</v>
      </c>
      <c r="E24" s="121">
        <v>2</v>
      </c>
      <c r="F24" s="121"/>
      <c r="G24" s="120">
        <v>0</v>
      </c>
      <c r="H24" s="121">
        <v>2</v>
      </c>
    </row>
    <row r="25" spans="2:8">
      <c r="B25" s="122" t="s">
        <v>22</v>
      </c>
      <c r="C25" s="123">
        <v>1016</v>
      </c>
      <c r="D25" s="123">
        <v>0</v>
      </c>
      <c r="E25" s="123">
        <v>1016</v>
      </c>
      <c r="F25" s="123"/>
      <c r="G25" s="123">
        <v>0</v>
      </c>
      <c r="H25" s="121">
        <v>1016</v>
      </c>
    </row>
    <row r="26" spans="2:8">
      <c r="B26" s="122" t="s">
        <v>0</v>
      </c>
      <c r="C26" s="124">
        <v>1279</v>
      </c>
      <c r="D26" s="124">
        <v>0</v>
      </c>
      <c r="E26" s="124">
        <v>1279</v>
      </c>
      <c r="F26" s="124"/>
      <c r="G26" s="124">
        <v>0</v>
      </c>
      <c r="H26" s="124">
        <v>1283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decimal" operator="greaterThanOrEqual" allowBlank="1" showErrorMessage="1" sqref="C13:H17 B13:B18 B19:G24 H19: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D36" sqref="D3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125" t="s">
        <v>24</v>
      </c>
      <c r="C1" s="126"/>
      <c r="D1" s="126"/>
      <c r="E1" s="126"/>
      <c r="F1" s="126"/>
      <c r="G1" s="127"/>
      <c r="H1" s="128"/>
      <c r="J1" s="30"/>
      <c r="K1" s="30"/>
      <c r="L1" s="30"/>
      <c r="M1" s="30"/>
    </row>
    <row r="2" spans="1:13" ht="15">
      <c r="B2" s="129" t="s">
        <v>34</v>
      </c>
      <c r="C2" s="130"/>
      <c r="D2" s="130"/>
      <c r="E2" s="131" t="s">
        <v>67</v>
      </c>
      <c r="F2" s="130"/>
      <c r="G2" s="130"/>
      <c r="H2" s="132"/>
      <c r="J2" s="30"/>
      <c r="K2" s="30"/>
      <c r="L2" s="30"/>
      <c r="M2" s="30"/>
    </row>
    <row r="3" spans="1:13">
      <c r="B3" s="129" t="s">
        <v>25</v>
      </c>
      <c r="C3" s="299" t="s">
        <v>39</v>
      </c>
      <c r="D3" s="299"/>
      <c r="E3" s="299"/>
      <c r="F3" s="133"/>
      <c r="G3" s="134"/>
      <c r="H3" s="135"/>
    </row>
    <row r="4" spans="1:13">
      <c r="B4" s="136" t="s">
        <v>27</v>
      </c>
      <c r="C4" s="137"/>
      <c r="D4" s="40">
        <v>45291</v>
      </c>
      <c r="E4" s="138"/>
      <c r="F4" s="138"/>
      <c r="G4" s="139"/>
      <c r="H4" s="140"/>
    </row>
    <row r="5" spans="1:13">
      <c r="A5" s="289" t="s">
        <v>23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290" t="s">
        <v>26</v>
      </c>
      <c r="C7" s="290" t="s">
        <v>13</v>
      </c>
      <c r="D7" s="290"/>
      <c r="E7" s="290"/>
      <c r="F7" s="290"/>
      <c r="G7" s="290" t="s">
        <v>14</v>
      </c>
      <c r="H7" s="290" t="s">
        <v>15</v>
      </c>
    </row>
    <row r="8" spans="1:13">
      <c r="B8" s="290"/>
      <c r="C8" s="290" t="s">
        <v>16</v>
      </c>
      <c r="D8" s="290"/>
      <c r="E8" s="290"/>
      <c r="F8" s="290" t="s">
        <v>17</v>
      </c>
      <c r="G8" s="290"/>
      <c r="H8" s="290"/>
    </row>
    <row r="9" spans="1:13">
      <c r="B9" s="290"/>
      <c r="C9" s="46" t="s">
        <v>18</v>
      </c>
      <c r="D9" s="46" t="s">
        <v>19</v>
      </c>
      <c r="E9" s="290" t="s">
        <v>20</v>
      </c>
      <c r="F9" s="290"/>
      <c r="G9" s="290"/>
      <c r="H9" s="290"/>
    </row>
    <row r="10" spans="1:13">
      <c r="B10" s="290"/>
      <c r="C10" s="47" t="s">
        <v>19</v>
      </c>
      <c r="D10" s="47" t="s">
        <v>2</v>
      </c>
      <c r="E10" s="290"/>
      <c r="F10" s="290"/>
      <c r="G10" s="290"/>
      <c r="H10" s="290"/>
    </row>
    <row r="11" spans="1:13">
      <c r="B11" s="290"/>
      <c r="C11" s="48" t="s">
        <v>3</v>
      </c>
      <c r="D11" s="48" t="s">
        <v>1</v>
      </c>
      <c r="E11" s="290"/>
      <c r="F11" s="290"/>
      <c r="G11" s="290"/>
      <c r="H11" s="290"/>
    </row>
    <row r="12" spans="1:13">
      <c r="B12" s="291" t="s">
        <v>35</v>
      </c>
      <c r="C12" s="291"/>
      <c r="D12" s="291"/>
      <c r="E12" s="291"/>
      <c r="F12" s="291"/>
      <c r="G12" s="291"/>
      <c r="H12" s="291"/>
    </row>
    <row r="13" spans="1:13" ht="12.75" customHeight="1">
      <c r="B13" s="141" t="s">
        <v>4</v>
      </c>
      <c r="C13" s="56">
        <v>2</v>
      </c>
      <c r="D13" s="56">
        <v>0</v>
      </c>
      <c r="E13" s="12">
        <f>C13+D13</f>
        <v>2</v>
      </c>
      <c r="F13" s="56">
        <v>1</v>
      </c>
      <c r="G13" s="56">
        <v>0</v>
      </c>
      <c r="H13" s="12">
        <f>E13+F13+G13</f>
        <v>3</v>
      </c>
    </row>
    <row r="14" spans="1:13">
      <c r="B14" s="141" t="s">
        <v>5</v>
      </c>
      <c r="C14" s="56">
        <v>58</v>
      </c>
      <c r="D14" s="56">
        <v>6</v>
      </c>
      <c r="E14" s="12">
        <f>C14+D14</f>
        <v>64</v>
      </c>
      <c r="F14" s="56">
        <v>4</v>
      </c>
      <c r="G14" s="56">
        <v>2</v>
      </c>
      <c r="H14" s="12">
        <f t="shared" ref="H14:H15" si="0">E14+F14+G14</f>
        <v>70</v>
      </c>
    </row>
    <row r="15" spans="1:13">
      <c r="B15" s="141" t="s">
        <v>6</v>
      </c>
      <c r="C15" s="56">
        <v>22</v>
      </c>
      <c r="D15" s="56">
        <v>2</v>
      </c>
      <c r="E15" s="12">
        <f>C15+D15</f>
        <v>24</v>
      </c>
      <c r="F15" s="56">
        <v>5</v>
      </c>
      <c r="G15" s="56">
        <v>0</v>
      </c>
      <c r="H15" s="12">
        <f t="shared" si="0"/>
        <v>29</v>
      </c>
    </row>
    <row r="16" spans="1:13">
      <c r="B16" s="141" t="s">
        <v>7</v>
      </c>
      <c r="C16" s="56">
        <v>11</v>
      </c>
      <c r="D16" s="56">
        <v>3</v>
      </c>
      <c r="E16" s="12">
        <f>C16+D16</f>
        <v>14</v>
      </c>
      <c r="F16" s="56">
        <v>3</v>
      </c>
      <c r="G16" s="56">
        <v>0</v>
      </c>
      <c r="H16" s="12">
        <f>E16+F16+G16</f>
        <v>17</v>
      </c>
    </row>
    <row r="17" spans="2:8">
      <c r="B17" s="142" t="s">
        <v>21</v>
      </c>
      <c r="C17" s="143">
        <f>SUM(C13:C16)</f>
        <v>93</v>
      </c>
      <c r="D17" s="143">
        <f>SUM(D13:D16)</f>
        <v>11</v>
      </c>
      <c r="E17" s="143">
        <f>C17+D17</f>
        <v>104</v>
      </c>
      <c r="F17" s="143">
        <f>SUM(F13:F16)</f>
        <v>13</v>
      </c>
      <c r="G17" s="143">
        <f>SUM(G13:G16)</f>
        <v>2</v>
      </c>
      <c r="H17" s="12">
        <f>E17+F17+G17</f>
        <v>119</v>
      </c>
    </row>
    <row r="18" spans="2:8">
      <c r="B18" s="300" t="s">
        <v>36</v>
      </c>
      <c r="C18" s="300"/>
      <c r="D18" s="300"/>
      <c r="E18" s="300"/>
      <c r="F18" s="300"/>
      <c r="G18" s="300"/>
      <c r="H18" s="300"/>
    </row>
    <row r="19" spans="2:8">
      <c r="B19" s="141" t="s">
        <v>8</v>
      </c>
      <c r="C19" s="56">
        <v>3</v>
      </c>
      <c r="D19" s="56">
        <v>0</v>
      </c>
      <c r="E19" s="12">
        <f t="shared" ref="E19:E24" si="1">C19+D19</f>
        <v>3</v>
      </c>
      <c r="F19" s="12"/>
      <c r="G19" s="56">
        <v>0</v>
      </c>
      <c r="H19" s="12">
        <f t="shared" ref="H19:H23" si="2">E19+G19</f>
        <v>3</v>
      </c>
    </row>
    <row r="20" spans="2:8">
      <c r="B20" s="141" t="s">
        <v>9</v>
      </c>
      <c r="C20" s="56">
        <v>161</v>
      </c>
      <c r="D20" s="56">
        <v>0</v>
      </c>
      <c r="E20" s="12">
        <f t="shared" si="1"/>
        <v>161</v>
      </c>
      <c r="F20" s="12"/>
      <c r="G20" s="56">
        <v>3</v>
      </c>
      <c r="H20" s="12">
        <f t="shared" si="2"/>
        <v>164</v>
      </c>
    </row>
    <row r="21" spans="2:8">
      <c r="B21" s="141" t="s">
        <v>10</v>
      </c>
      <c r="C21" s="56">
        <v>225</v>
      </c>
      <c r="D21" s="56">
        <v>0</v>
      </c>
      <c r="E21" s="12">
        <f t="shared" si="1"/>
        <v>225</v>
      </c>
      <c r="F21" s="12"/>
      <c r="G21" s="56">
        <v>1</v>
      </c>
      <c r="H21" s="12">
        <f t="shared" si="2"/>
        <v>226</v>
      </c>
    </row>
    <row r="22" spans="2:8">
      <c r="B22" s="141" t="s">
        <v>37</v>
      </c>
      <c r="C22" s="56">
        <v>71</v>
      </c>
      <c r="D22" s="56">
        <v>0</v>
      </c>
      <c r="E22" s="12">
        <f t="shared" si="1"/>
        <v>71</v>
      </c>
      <c r="F22" s="12"/>
      <c r="G22" s="56">
        <v>0</v>
      </c>
      <c r="H22" s="12">
        <f t="shared" si="2"/>
        <v>71</v>
      </c>
    </row>
    <row r="23" spans="2:8">
      <c r="B23" s="141" t="s">
        <v>11</v>
      </c>
      <c r="C23" s="56">
        <v>49</v>
      </c>
      <c r="D23" s="56">
        <v>0</v>
      </c>
      <c r="E23" s="12">
        <f t="shared" si="1"/>
        <v>49</v>
      </c>
      <c r="F23" s="12"/>
      <c r="G23" s="56">
        <v>0</v>
      </c>
      <c r="H23" s="12">
        <f t="shared" si="2"/>
        <v>49</v>
      </c>
    </row>
    <row r="24" spans="2:8">
      <c r="B24" s="141" t="s">
        <v>12</v>
      </c>
      <c r="C24" s="56">
        <v>11</v>
      </c>
      <c r="D24" s="56">
        <v>0</v>
      </c>
      <c r="E24" s="12">
        <f t="shared" si="1"/>
        <v>11</v>
      </c>
      <c r="F24" s="12"/>
      <c r="G24" s="56">
        <v>0</v>
      </c>
      <c r="H24" s="12">
        <f>E24+G24</f>
        <v>11</v>
      </c>
    </row>
    <row r="25" spans="2:8">
      <c r="B25" s="142" t="s">
        <v>22</v>
      </c>
      <c r="C25" s="143">
        <f>SUM(C19:C24)</f>
        <v>520</v>
      </c>
      <c r="D25" s="143">
        <f>SUM(D19:D24)</f>
        <v>0</v>
      </c>
      <c r="E25" s="143">
        <f>C25+D25</f>
        <v>520</v>
      </c>
      <c r="F25" s="143"/>
      <c r="G25" s="143">
        <f>SUM(G19:G24)</f>
        <v>4</v>
      </c>
      <c r="H25" s="12">
        <f>E25+G25</f>
        <v>524</v>
      </c>
    </row>
    <row r="26" spans="2:8">
      <c r="B26" s="142" t="s">
        <v>0</v>
      </c>
      <c r="C26" s="144">
        <f>C17+C25</f>
        <v>613</v>
      </c>
      <c r="D26" s="144">
        <f>D17+D25</f>
        <v>11</v>
      </c>
      <c r="E26" s="144">
        <f>E17+E25</f>
        <v>624</v>
      </c>
      <c r="F26" s="144"/>
      <c r="G26" s="144">
        <f>G17+G25</f>
        <v>6</v>
      </c>
      <c r="H26" s="144">
        <f>H17+H25</f>
        <v>643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8:H18"/>
    <mergeCell ref="G7:G11"/>
    <mergeCell ref="H7:H11"/>
    <mergeCell ref="C8:E8"/>
    <mergeCell ref="F8:F11"/>
    <mergeCell ref="E9:E11"/>
    <mergeCell ref="C3:E3"/>
    <mergeCell ref="A5:M5"/>
    <mergeCell ref="B7:B11"/>
    <mergeCell ref="C7:F7"/>
    <mergeCell ref="B12:H12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50</vt:i4>
      </vt:variant>
    </vt:vector>
  </HeadingPairs>
  <TitlesOfParts>
    <vt:vector size="7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'TRT1'!Area_de_impressao</vt:lpstr>
      <vt:lpstr>'TRT10'!Area_de_impressao</vt:lpstr>
      <vt:lpstr>'TRT11'!Area_de_impressao</vt:lpstr>
      <vt:lpstr>'TRT12'!Area_de_impressao</vt:lpstr>
      <vt:lpstr>'TRT13'!Area_de_impressao</vt:lpstr>
      <vt:lpstr>'TRT14'!Area_de_impressao</vt:lpstr>
      <vt:lpstr>'TRT15'!Area_de_impressao</vt:lpstr>
      <vt:lpstr>'TRT16'!Area_de_impressao</vt:lpstr>
      <vt:lpstr>'TRT17'!Area_de_impressao</vt:lpstr>
      <vt:lpstr>'TRT18'!Area_de_impressao</vt:lpstr>
      <vt:lpstr>'TRT19'!Area_de_impressao</vt:lpstr>
      <vt:lpstr>'TRT2'!Area_de_impressao</vt:lpstr>
      <vt:lpstr>'TRT20'!Area_de_impressao</vt:lpstr>
      <vt:lpstr>'TRT21'!Area_de_impressao</vt:lpstr>
      <vt:lpstr>'TRT22'!Area_de_impressao</vt:lpstr>
      <vt:lpstr>'TRT23'!Area_de_impressao</vt:lpstr>
      <vt:lpstr>'TRT24'!Area_de_impressao</vt:lpstr>
      <vt:lpstr>'TRT3'!Area_de_impressao</vt:lpstr>
      <vt:lpstr>'TRT4'!Area_de_impressao</vt:lpstr>
      <vt:lpstr>'TRT5'!Area_de_impressao</vt:lpstr>
      <vt:lpstr>'TRT6'!Area_de_impressao</vt:lpstr>
      <vt:lpstr>'TRT7'!Area_de_impressao</vt:lpstr>
      <vt:lpstr>'TRT8'!Area_de_impressao</vt:lpstr>
      <vt:lpstr>'TRT9'!Area_de_impressao</vt:lpstr>
      <vt:lpstr>TST!Area_de_impressao</vt:lpstr>
      <vt:lpstr>'TRT1'!Print_Area</vt:lpstr>
      <vt:lpstr>'TRT10'!Print_Area</vt:lpstr>
      <vt:lpstr>'TRT11'!Print_Area</vt:lpstr>
      <vt:lpstr>'TRT12'!Print_Area</vt:lpstr>
      <vt:lpstr>'TRT13'!Print_Area</vt:lpstr>
      <vt:lpstr>'TRT14'!Print_Area</vt:lpstr>
      <vt:lpstr>'TRT15'!Print_Area</vt:lpstr>
      <vt:lpstr>'TRT16'!Print_Area</vt:lpstr>
      <vt:lpstr>'TRT17'!Print_Area</vt:lpstr>
      <vt:lpstr>'TRT18'!Print_Area</vt:lpstr>
      <vt:lpstr>'TRT19'!Print_Area</vt:lpstr>
      <vt:lpstr>'TRT2'!Print_Area</vt:lpstr>
      <vt:lpstr>'TRT20'!Print_Area</vt:lpstr>
      <vt:lpstr>'TRT21'!Print_Area</vt:lpstr>
      <vt:lpstr>'TRT22'!Print_Area</vt:lpstr>
      <vt:lpstr>'TRT23'!Print_Area</vt:lpstr>
      <vt:lpstr>'TRT24'!Print_Area</vt:lpstr>
      <vt:lpstr>'TRT3'!Print_Area</vt:lpstr>
      <vt:lpstr>'TRT4'!Print_Area</vt:lpstr>
      <vt:lpstr>'TRT5'!Print_Area</vt:lpstr>
      <vt:lpstr>'TRT6'!Print_Area</vt:lpstr>
      <vt:lpstr>'TRT7'!Print_Area</vt:lpstr>
      <vt:lpstr>'TRT8'!Print_Area</vt:lpstr>
      <vt:lpstr>'TRT9'!Print_Area</vt:lpstr>
      <vt:lpstr>TST!Print_Area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2016-09-23T15:03:26Z</cp:lastPrinted>
  <dcterms:created xsi:type="dcterms:W3CDTF">2010-01-11T15:46:31Z</dcterms:created>
  <dcterms:modified xsi:type="dcterms:W3CDTF">2024-01-25T16:33:57Z</dcterms:modified>
</cp:coreProperties>
</file>