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135" windowWidth="18510" windowHeight="994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G51" i="55" l="1"/>
  <c r="F51" i="55"/>
  <c r="E51" i="55"/>
  <c r="G37" i="55"/>
  <c r="F37" i="55"/>
  <c r="E37" i="55"/>
  <c r="G23" i="55"/>
  <c r="F23" i="55"/>
  <c r="E23" i="55"/>
  <c r="G51" i="31" l="1"/>
  <c r="F51" i="31"/>
  <c r="F52" i="31" s="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51" i="31" s="1"/>
  <c r="G37" i="31"/>
  <c r="G52" i="31" s="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37" i="31" s="1"/>
  <c r="G23" i="31"/>
  <c r="F23" i="31"/>
  <c r="E23" i="31"/>
  <c r="E52" i="31" s="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23" i="31" s="1"/>
  <c r="H52" i="31" s="1"/>
  <c r="G51" i="56" l="1"/>
  <c r="G52" i="56" s="1"/>
  <c r="F51" i="56"/>
  <c r="E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51" i="56" s="1"/>
  <c r="G37" i="56"/>
  <c r="F37" i="56"/>
  <c r="E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37" i="56" s="1"/>
  <c r="G23" i="56"/>
  <c r="F23" i="56"/>
  <c r="F52" i="56" s="1"/>
  <c r="E23" i="56"/>
  <c r="E52" i="56" s="1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23" i="56" s="1"/>
  <c r="H52" i="56" s="1"/>
  <c r="F52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G52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E52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3" i="55" l="1"/>
  <c r="H51" i="55"/>
  <c r="H37" i="55"/>
  <c r="G51" i="54"/>
  <c r="F51" i="54"/>
  <c r="E51" i="54"/>
  <c r="E52" i="54" s="1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51" i="54" s="1"/>
  <c r="G37" i="54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37" i="54" s="1"/>
  <c r="G23" i="54"/>
  <c r="G52" i="54" s="1"/>
  <c r="F23" i="54"/>
  <c r="F52" i="54" s="1"/>
  <c r="E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23" i="54" s="1"/>
  <c r="H52" i="54" s="1"/>
  <c r="G51" i="53"/>
  <c r="F51" i="53"/>
  <c r="F52" i="53" s="1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51" i="53" s="1"/>
  <c r="G37" i="53"/>
  <c r="G52" i="53" s="1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37" i="53" s="1"/>
  <c r="G23" i="53"/>
  <c r="F23" i="53"/>
  <c r="E23" i="53"/>
  <c r="E52" i="53" s="1"/>
  <c r="H22" i="53"/>
  <c r="H23" i="53" s="1"/>
  <c r="H52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G51" i="52"/>
  <c r="F51" i="52"/>
  <c r="E51" i="52"/>
  <c r="G37" i="52"/>
  <c r="F37" i="52"/>
  <c r="E37" i="52"/>
  <c r="G23" i="52"/>
  <c r="F23" i="52"/>
  <c r="E23" i="52"/>
  <c r="G51" i="51"/>
  <c r="F51" i="51"/>
  <c r="F52" i="51" s="1"/>
  <c r="E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51" i="51" s="1"/>
  <c r="G37" i="51"/>
  <c r="G52" i="51" s="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37" i="51" s="1"/>
  <c r="G23" i="51"/>
  <c r="F23" i="51"/>
  <c r="E23" i="51"/>
  <c r="E52" i="51" s="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23" i="51" s="1"/>
  <c r="H52" i="51" s="1"/>
  <c r="G51" i="50"/>
  <c r="F51" i="50"/>
  <c r="E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51" i="50" s="1"/>
  <c r="G37" i="50"/>
  <c r="G52" i="50" s="1"/>
  <c r="F37" i="50"/>
  <c r="E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37" i="50" s="1"/>
  <c r="G23" i="50"/>
  <c r="F23" i="50"/>
  <c r="F52" i="50" s="1"/>
  <c r="E23" i="50"/>
  <c r="E52" i="50" s="1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23" i="50" s="1"/>
  <c r="H52" i="50" s="1"/>
  <c r="G51" i="49"/>
  <c r="F51" i="49"/>
  <c r="F52" i="49" s="1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51" i="49" s="1"/>
  <c r="G37" i="49"/>
  <c r="G52" i="49" s="1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37" i="49" s="1"/>
  <c r="G23" i="49"/>
  <c r="F23" i="49"/>
  <c r="E23" i="49"/>
  <c r="E52" i="49" s="1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23" i="49" s="1"/>
  <c r="H52" i="49" s="1"/>
  <c r="H52" i="55" l="1"/>
  <c r="G51" i="48"/>
  <c r="F51" i="48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51" i="48" s="1"/>
  <c r="G37" i="48"/>
  <c r="G52" i="48" s="1"/>
  <c r="F37" i="48"/>
  <c r="E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37" i="48" s="1"/>
  <c r="G23" i="48"/>
  <c r="F23" i="48"/>
  <c r="F52" i="48" s="1"/>
  <c r="E23" i="48"/>
  <c r="E52" i="48" s="1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23" i="48" s="1"/>
  <c r="H52" i="48" s="1"/>
  <c r="G51" i="47"/>
  <c r="G52" i="47" s="1"/>
  <c r="F51" i="47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51" i="47" s="1"/>
  <c r="G37" i="47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37" i="47" s="1"/>
  <c r="G23" i="47"/>
  <c r="F23" i="47"/>
  <c r="F52" i="47" s="1"/>
  <c r="E23" i="47"/>
  <c r="E52" i="47" s="1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23" i="47" s="1"/>
  <c r="H52" i="47" s="1"/>
  <c r="G51" i="46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51" i="46" s="1"/>
  <c r="H37" i="46"/>
  <c r="G37" i="46"/>
  <c r="G52" i="46" s="1"/>
  <c r="F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37" i="46" s="1"/>
  <c r="H23" i="46"/>
  <c r="H52" i="46" s="1"/>
  <c r="G23" i="46"/>
  <c r="F23" i="46"/>
  <c r="F52" i="46" s="1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23" i="46" s="1"/>
  <c r="E52" i="46" s="1"/>
  <c r="G51" i="45"/>
  <c r="F51" i="45"/>
  <c r="E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51" i="45" s="1"/>
  <c r="G37" i="45"/>
  <c r="F37" i="45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37" i="45" s="1"/>
  <c r="G23" i="45"/>
  <c r="G52" i="45" s="1"/>
  <c r="F23" i="45"/>
  <c r="F52" i="45" s="1"/>
  <c r="E23" i="45"/>
  <c r="E52" i="45" s="1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23" i="45" s="1"/>
  <c r="H52" i="45" s="1"/>
  <c r="G51" i="44"/>
  <c r="F51" i="44"/>
  <c r="F52" i="44" s="1"/>
  <c r="E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51" i="44" s="1"/>
  <c r="G37" i="44"/>
  <c r="G52" i="44" s="1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37" i="44" s="1"/>
  <c r="G23" i="44"/>
  <c r="F23" i="44"/>
  <c r="E23" i="44"/>
  <c r="E52" i="44" s="1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23" i="44" s="1"/>
  <c r="H52" i="44" s="1"/>
  <c r="G51" i="43" l="1"/>
  <c r="G52" i="43" s="1"/>
  <c r="F51" i="43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51" i="43" s="1"/>
  <c r="G37" i="43"/>
  <c r="F37" i="43"/>
  <c r="E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7" i="43" s="1"/>
  <c r="G23" i="43"/>
  <c r="F23" i="43"/>
  <c r="F52" i="43" s="1"/>
  <c r="E23" i="43"/>
  <c r="E52" i="43" s="1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23" i="43" s="1"/>
  <c r="H52" i="43" s="1"/>
  <c r="G51" i="42" l="1"/>
  <c r="F51" i="42"/>
  <c r="E51" i="42"/>
  <c r="E52" i="42" s="1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51" i="42" s="1"/>
  <c r="G37" i="42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37" i="42" s="1"/>
  <c r="G23" i="42"/>
  <c r="G52" i="42" s="1"/>
  <c r="F23" i="42"/>
  <c r="F52" i="42" s="1"/>
  <c r="E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23" i="42" s="1"/>
  <c r="H52" i="42" s="1"/>
  <c r="G51" i="41" l="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51" i="41" s="1"/>
  <c r="G37" i="41"/>
  <c r="F37" i="41"/>
  <c r="H36" i="41"/>
  <c r="H35" i="41"/>
  <c r="H34" i="41"/>
  <c r="H33" i="41"/>
  <c r="H32" i="41"/>
  <c r="H31" i="41"/>
  <c r="H30" i="41"/>
  <c r="H29" i="41"/>
  <c r="H28" i="41"/>
  <c r="E27" i="41"/>
  <c r="H27" i="41" s="1"/>
  <c r="H26" i="41"/>
  <c r="E26" i="41"/>
  <c r="H25" i="41"/>
  <c r="E24" i="41"/>
  <c r="H24" i="41" s="1"/>
  <c r="H37" i="41" s="1"/>
  <c r="G23" i="41"/>
  <c r="G52" i="41" s="1"/>
  <c r="F23" i="41"/>
  <c r="F52" i="41" s="1"/>
  <c r="E23" i="41"/>
  <c r="H22" i="41"/>
  <c r="H21" i="41"/>
  <c r="E20" i="41"/>
  <c r="H20" i="41" s="1"/>
  <c r="H19" i="41"/>
  <c r="H18" i="41"/>
  <c r="H17" i="41"/>
  <c r="H16" i="41"/>
  <c r="E16" i="41"/>
  <c r="H15" i="41"/>
  <c r="H14" i="41"/>
  <c r="H13" i="41"/>
  <c r="H12" i="41"/>
  <c r="E12" i="41"/>
  <c r="H11" i="41"/>
  <c r="H10" i="41"/>
  <c r="H23" i="41" s="1"/>
  <c r="H52" i="41" s="1"/>
  <c r="E37" i="41" l="1"/>
  <c r="E52" i="41" s="1"/>
  <c r="G51" i="40" l="1"/>
  <c r="G52" i="40" s="1"/>
  <c r="F51" i="40"/>
  <c r="E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51" i="40" s="1"/>
  <c r="G37" i="40"/>
  <c r="F37" i="40"/>
  <c r="E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37" i="40" s="1"/>
  <c r="G23" i="40"/>
  <c r="F23" i="40"/>
  <c r="F52" i="40" s="1"/>
  <c r="E23" i="40"/>
  <c r="E52" i="40" s="1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23" i="40" s="1"/>
  <c r="H52" i="40" s="1"/>
  <c r="D4" i="40"/>
  <c r="C3" i="40"/>
  <c r="C2" i="40"/>
  <c r="G51" i="39" l="1"/>
  <c r="G52" i="39" s="1"/>
  <c r="F51" i="39"/>
  <c r="E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51" i="39" s="1"/>
  <c r="G37" i="39"/>
  <c r="F37" i="39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37" i="39" s="1"/>
  <c r="G23" i="39"/>
  <c r="F23" i="39"/>
  <c r="F52" i="39" s="1"/>
  <c r="E23" i="39"/>
  <c r="E52" i="39" s="1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23" i="39" s="1"/>
  <c r="H52" i="39" s="1"/>
  <c r="G51" i="38" l="1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51" i="38" s="1"/>
  <c r="G37" i="38"/>
  <c r="F37" i="38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37" i="38" s="1"/>
  <c r="G23" i="38"/>
  <c r="G52" i="38" s="1"/>
  <c r="F23" i="38"/>
  <c r="F52" i="38" s="1"/>
  <c r="E23" i="38"/>
  <c r="E52" i="38" s="1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23" i="38" s="1"/>
  <c r="H52" i="38" s="1"/>
  <c r="F52" i="37"/>
  <c r="G51" i="37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51" i="37" s="1"/>
  <c r="G37" i="37"/>
  <c r="G52" i="37" s="1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37" i="37" s="1"/>
  <c r="G23" i="37"/>
  <c r="F23" i="37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23" i="37" s="1"/>
  <c r="H52" i="37" s="1"/>
  <c r="G51" i="36"/>
  <c r="G52" i="36" s="1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51" i="36" s="1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37" i="36" s="1"/>
  <c r="G23" i="36"/>
  <c r="F23" i="36"/>
  <c r="F52" i="36" s="1"/>
  <c r="E23" i="36"/>
  <c r="E52" i="36" s="1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23" i="36" s="1"/>
  <c r="H52" i="36" s="1"/>
  <c r="G51" i="34" l="1"/>
  <c r="F51" i="34"/>
  <c r="F52" i="34" s="1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51" i="34" s="1"/>
  <c r="G37" i="34"/>
  <c r="G52" i="34" s="1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37" i="34" s="1"/>
  <c r="G23" i="34"/>
  <c r="F23" i="34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23" i="34" s="1"/>
  <c r="H52" i="34" s="1"/>
  <c r="G51" i="33" l="1"/>
  <c r="F51" i="33"/>
  <c r="E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51" i="33" s="1"/>
  <c r="G37" i="33"/>
  <c r="F37" i="33"/>
  <c r="F52" i="33" s="1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37" i="33" s="1"/>
  <c r="G23" i="33"/>
  <c r="G52" i="33" s="1"/>
  <c r="F23" i="33"/>
  <c r="E23" i="33"/>
  <c r="E52" i="33" s="1"/>
  <c r="H22" i="33"/>
  <c r="H21" i="33"/>
  <c r="H20" i="33"/>
  <c r="H19" i="33"/>
  <c r="H18" i="33"/>
  <c r="H17" i="33"/>
  <c r="H16" i="33"/>
  <c r="H15" i="33"/>
  <c r="H14" i="33"/>
  <c r="H13" i="33"/>
  <c r="H23" i="33" s="1"/>
  <c r="H52" i="33" s="1"/>
  <c r="H12" i="33"/>
  <c r="H11" i="33"/>
  <c r="H10" i="33"/>
  <c r="H50" i="52" l="1"/>
  <c r="H49" i="52"/>
  <c r="H48" i="52"/>
  <c r="H47" i="52"/>
  <c r="H46" i="52"/>
  <c r="H45" i="52"/>
  <c r="H44" i="52"/>
  <c r="H43" i="52"/>
  <c r="H42" i="52"/>
  <c r="H41" i="52"/>
  <c r="H40" i="52"/>
  <c r="H39" i="52"/>
  <c r="H38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E52" i="52" l="1"/>
  <c r="F52" i="52"/>
  <c r="G52" i="52"/>
  <c r="H23" i="52"/>
  <c r="H37" i="52"/>
  <c r="H51" i="52"/>
  <c r="H52" i="52" l="1"/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<sst xmlns="http://schemas.openxmlformats.org/spreadsheetml/2006/main" count="1337" uniqueCount="82">
  <si>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</si>
  <si>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</si>
  <si>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</si>
  <si>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</si>
  <si>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</si>
  <si>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</si>
  <si>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</si>
  <si>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</si>
  <si>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</si>
  <si>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</si>
  <si>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</si>
  <si>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</si>
  <si>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</si>
  <si>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</si>
  <si>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</si>
  <si>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</si>
  <si>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</si>
  <si>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</si>
  <si>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</si>
  <si>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</si>
  <si>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</si>
  <si>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</si>
  <si>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</si>
  <si>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</si>
  <si>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</si>
  <si>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</si>
  <si>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</si>
  <si>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</si>
  <si>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</si>
  <si>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</si>
  <si>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</si>
  <si>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TRIBUNAL REGIONAL DO TRABALHO DA 4ª REGIÃO</t>
  </si>
  <si>
    <t>RESOLUÇÃO 102 CNJ - ANEXO IV- QUANTITATIVO DE CARGOS E FUNÇÕES</t>
  </si>
  <si>
    <t>UNIDADE: SECRETARIA DE GESTÃO DE PESSOAS</t>
  </si>
  <si>
    <t>ÓRGÃO: TRIBUNAL REGIONAL DO DA TRABAHO DA 15ª REGIÃO</t>
  </si>
  <si>
    <t>COORDENADORIA DE GESTÃO DE PESSOAS</t>
  </si>
  <si>
    <t>TRIBUNAL REGIONAL DO TRABALHO DA 22ª REGIÃO</t>
  </si>
  <si>
    <t>Observação: Os tribunais de justiça e de justiça militar deverão adaptar este anexo</t>
  </si>
  <si>
    <t>Tribunal Regional do Trabalho da 17ª Região</t>
  </si>
  <si>
    <t>TRIBUNAL REGIONAL DO TRABALHO DA 23ª REGIÃO</t>
  </si>
  <si>
    <t>TRIBUNAL REGIONAL DO TRABALHO DA 1ª REGIÃO</t>
  </si>
  <si>
    <t xml:space="preserve"> SECRETARIA DE ADMINISTRAÇÃO DE PESSOAL</t>
  </si>
  <si>
    <t>TRT-3ª REGIÃO</t>
  </si>
  <si>
    <t>SECRETARIA DE PESSOAL</t>
  </si>
  <si>
    <t>TRIBUNAL REGIONAL DO TRABALHO DA 20ª REGIÃO</t>
  </si>
  <si>
    <t>TRIBUNAL REGIONAL DO TRABALHO DA 24ª REGIÃO</t>
  </si>
  <si>
    <t>TRIBUNAL REGIONAL DO TRABALHO DA 13ª REGIÃO</t>
  </si>
  <si>
    <t>ÓRGÃO: TRT14ª REGIÃO</t>
  </si>
  <si>
    <t>UNIDADE: Secretaria Gestão de Pessoas</t>
  </si>
  <si>
    <t>SECRETARIA DE GESTÃO DE PESSOAS</t>
  </si>
  <si>
    <t>Consolidado da Justiça do Trabalho</t>
  </si>
  <si>
    <t>UNIDADE: Coordenadoria de Gestão de Pessoas CSJT</t>
  </si>
  <si>
    <t>TRIBUNAL REGIONAL DO TRABALHO DA 2ª REGIÃO</t>
  </si>
  <si>
    <t>CARREIRA /
CLASSE / PADRÃO</t>
  </si>
  <si>
    <t>TRIBUNAL REGIONAL DO TRABALHO DA 5ª REGIÃO</t>
  </si>
  <si>
    <t>04/2016</t>
  </si>
  <si>
    <t>TRIBUNAL REGIONAL DO TRABALHO DA SEXTA REGIÃO</t>
  </si>
  <si>
    <t>COORDENADORIA DE ADMINISTRAÇÃO DE PESSOAL/SECRETARIA DE GESTÃO DE PESSOAS</t>
  </si>
  <si>
    <t>ÓRGÃO: TRIBUNAL REGIONAL DO TRABALHO DA 7ª REGIÃO</t>
  </si>
  <si>
    <t>UNIDADE: SETOR DE INFORMAÇÕES FUNCIONAIS - DRH</t>
  </si>
  <si>
    <t>Data de referência: ABRIL/2016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</si>
  <si>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</si>
  <si>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</si>
  <si>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</si>
  <si>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</si>
  <si>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FUNCIONAIS-SGPES</t>
  </si>
  <si>
    <t>TRIBUNAL REGIONAL DO TRABALHO DA 12ª REGIÃO</t>
  </si>
  <si>
    <t>SAPPE-SERVIÇO DE ADMINISTRAÇÃO E PAGAMENTO DE PESSOAL</t>
  </si>
  <si>
    <t>Data de referência: Data de referência: 30/04/2016</t>
  </si>
  <si>
    <t>Data de referência: 30/04/2016</t>
  </si>
  <si>
    <t>TRT-15</t>
  </si>
  <si>
    <t>TRIBUNAL REGIONAL DO TRABALHO DA 16ª REGIÃO</t>
  </si>
  <si>
    <t>Secretaria de Gestão de Pessoas</t>
  </si>
  <si>
    <t>abr.2016</t>
  </si>
  <si>
    <t>Tribunal Regional do Trabalho da 18ª Região</t>
  </si>
  <si>
    <t>Secretaria de Gestão de Pessoas – SGPe</t>
  </si>
  <si>
    <t>TRT 19ª REGIÃO</t>
  </si>
  <si>
    <t>TRIBUNAL REGIONAL DO TRABALHO DA 21ª REGIÃO</t>
  </si>
  <si>
    <t>SERVIÇO DE RECURSOS HUMANOS</t>
  </si>
  <si>
    <t>30.4.2016</t>
  </si>
  <si>
    <t>TRIBUNAL SUPERIOR DO TRABALHO</t>
  </si>
  <si>
    <t>COORDENADORIA DE INFORMAÇÕES FUNCIONAIS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</si>
</sst>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[$-416]#,##0"/>
  </numFmts>
  <fonts count="7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2" fillId="0" borderId="0"/>
  </cellStyleXfs>
  <cellXfs count="246">
    <xf numFmtId="0" fontId="0" fillId="0" borderId="0" xfId="0"/>
    <xf numFmtId="0" fontId="0" fillId="0" borderId="0" xfId="0" applyBorder="1"/>
    <xf numFmtId="0" fontId="55" fillId="0" borderId="0" xfId="0" applyFont="1"/>
    <xf numFmtId="0" fontId="2" fillId="0" borderId="0" xfId="0" applyFont="1"/>
    <xf numFmtId="0" fontId="0" fillId="0" borderId="19" xfId="0" applyBorder="1"/>
    <xf numFmtId="0" fontId="56" fillId="0" borderId="0" xfId="0" applyFont="1" applyAlignment="1"/>
    <xf numFmtId="0" fontId="56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57" fillId="0" borderId="0" xfId="0" applyFont="1"/>
    <xf numFmtId="0" fontId="56" fillId="24" borderId="21" xfId="0" applyFont="1" applyFill="1" applyBorder="1" applyAlignment="1">
      <alignment horizontal="center" wrapText="1"/>
    </xf>
    <xf numFmtId="0" fontId="56" fillId="24" borderId="20" xfId="0" applyFont="1" applyFill="1" applyBorder="1" applyAlignment="1">
      <alignment horizontal="center" vertical="top" wrapText="1"/>
    </xf>
    <xf numFmtId="3" fontId="56" fillId="0" borderId="17" xfId="0" applyNumberFormat="1" applyFont="1" applyBorder="1" applyAlignment="1">
      <alignment horizontal="right" vertical="top" wrapText="1"/>
    </xf>
    <xf numFmtId="0" fontId="56" fillId="24" borderId="22" xfId="0" applyFont="1" applyFill="1" applyBorder="1" applyAlignment="1">
      <alignment horizontal="center" wrapText="1"/>
    </xf>
    <xf numFmtId="0" fontId="56" fillId="24" borderId="19" xfId="0" applyFont="1" applyFill="1" applyBorder="1" applyAlignment="1">
      <alignment horizontal="center" vertical="top" wrapText="1"/>
    </xf>
    <xf numFmtId="0" fontId="56" fillId="24" borderId="0" xfId="0" applyFont="1" applyFill="1" applyBorder="1" applyAlignment="1">
      <alignment horizontal="center" vertical="top" wrapText="1"/>
    </xf>
    <xf numFmtId="0" fontId="56" fillId="24" borderId="18" xfId="0" applyFont="1" applyFill="1" applyBorder="1" applyAlignment="1">
      <alignment horizontal="center" wrapText="1"/>
    </xf>
    <xf numFmtId="0" fontId="56" fillId="24" borderId="0" xfId="0" applyFont="1" applyFill="1" applyBorder="1" applyAlignment="1">
      <alignment horizontal="center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0" xfId="0" applyFont="1" applyAlignment="1">
      <alignment horizontal="left"/>
    </xf>
    <xf numFmtId="0" fontId="56" fillId="24" borderId="20" xfId="0" applyFont="1" applyFill="1" applyBorder="1" applyAlignment="1">
      <alignment horizontal="center" wrapText="1"/>
    </xf>
    <xf numFmtId="0" fontId="56" fillId="24" borderId="19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wrapText="1"/>
    </xf>
    <xf numFmtId="3" fontId="57" fillId="0" borderId="0" xfId="0" applyNumberFormat="1" applyFont="1" applyFill="1" applyBorder="1" applyAlignment="1">
      <alignment horizontal="right" vertical="top" wrapText="1"/>
    </xf>
    <xf numFmtId="0" fontId="58" fillId="0" borderId="0" xfId="0" applyFont="1" applyAlignment="1"/>
    <xf numFmtId="0" fontId="58" fillId="0" borderId="0" xfId="0" applyFont="1"/>
    <xf numFmtId="0" fontId="59" fillId="0" borderId="0" xfId="0" applyFont="1" applyAlignment="1">
      <alignment horizontal="left"/>
    </xf>
    <xf numFmtId="0" fontId="59" fillId="0" borderId="0" xfId="0" applyFont="1"/>
    <xf numFmtId="0" fontId="0" fillId="0" borderId="26" xfId="0" applyBorder="1"/>
    <xf numFmtId="0" fontId="56" fillId="25" borderId="21" xfId="0" applyFont="1" applyFill="1" applyBorder="1" applyAlignment="1">
      <alignment horizontal="center" wrapText="1"/>
    </xf>
    <xf numFmtId="0" fontId="56" fillId="25" borderId="0" xfId="0" applyFont="1" applyFill="1" applyBorder="1" applyAlignment="1">
      <alignment horizontal="center" vertical="top" wrapText="1"/>
    </xf>
    <xf numFmtId="0" fontId="56" fillId="25" borderId="22" xfId="0" applyFont="1" applyFill="1" applyBorder="1" applyAlignment="1">
      <alignment horizontal="center" wrapText="1"/>
    </xf>
    <xf numFmtId="0" fontId="56" fillId="25" borderId="20" xfId="0" applyFont="1" applyFill="1" applyBorder="1" applyAlignment="1">
      <alignment horizontal="center" vertical="top" wrapText="1"/>
    </xf>
    <xf numFmtId="0" fontId="56" fillId="25" borderId="18" xfId="0" applyFont="1" applyFill="1" applyBorder="1" applyAlignment="1">
      <alignment horizontal="center" wrapText="1"/>
    </xf>
    <xf numFmtId="0" fontId="56" fillId="25" borderId="19" xfId="0" applyFont="1" applyFill="1" applyBorder="1" applyAlignment="1">
      <alignment horizontal="center" vertical="top" wrapText="1"/>
    </xf>
    <xf numFmtId="0" fontId="56" fillId="25" borderId="20" xfId="0" applyFont="1" applyFill="1" applyBorder="1" applyAlignment="1">
      <alignment horizontal="center" wrapText="1"/>
    </xf>
    <xf numFmtId="0" fontId="56" fillId="25" borderId="0" xfId="0" applyFont="1" applyFill="1" applyBorder="1" applyAlignment="1">
      <alignment horizontal="center" wrapText="1"/>
    </xf>
    <xf numFmtId="0" fontId="56" fillId="25" borderId="19" xfId="0" applyFont="1" applyFill="1" applyBorder="1" applyAlignment="1">
      <alignment horizontal="center" wrapText="1"/>
    </xf>
    <xf numFmtId="3" fontId="57" fillId="25" borderId="17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60" fillId="0" borderId="0" xfId="0" applyFont="1"/>
    <xf numFmtId="0" fontId="61" fillId="0" borderId="0" xfId="0" applyFont="1" applyFill="1" applyBorder="1" applyAlignment="1">
      <alignment horizontal="center" wrapText="1"/>
    </xf>
    <xf numFmtId="3" fontId="61" fillId="0" borderId="0" xfId="0" applyNumberFormat="1" applyFont="1" applyFill="1" applyBorder="1" applyAlignment="1">
      <alignment horizontal="right" vertical="top" wrapText="1"/>
    </xf>
    <xf numFmtId="17" fontId="56" fillId="0" borderId="0" xfId="0" applyNumberFormat="1" applyFont="1"/>
    <xf numFmtId="14" fontId="56" fillId="0" borderId="0" xfId="0" applyNumberFormat="1" applyFont="1" applyAlignment="1">
      <alignment horizontal="left"/>
    </xf>
    <xf numFmtId="0" fontId="56" fillId="26" borderId="0" xfId="0" applyFont="1" applyFill="1" applyBorder="1" applyAlignment="1">
      <alignment horizontal="center" vertical="top" wrapText="1"/>
    </xf>
    <xf numFmtId="0" fontId="56" fillId="26" borderId="27" xfId="0" applyFont="1" applyFill="1" applyBorder="1" applyAlignment="1">
      <alignment horizontal="center" wrapText="1"/>
    </xf>
    <xf numFmtId="0" fontId="56" fillId="26" borderId="28" xfId="0" applyFont="1" applyFill="1" applyBorder="1" applyAlignment="1">
      <alignment horizontal="center" wrapText="1"/>
    </xf>
    <xf numFmtId="0" fontId="56" fillId="26" borderId="26" xfId="0" applyFont="1" applyFill="1" applyBorder="1" applyAlignment="1">
      <alignment horizontal="center" vertical="top" wrapText="1"/>
    </xf>
    <xf numFmtId="0" fontId="56" fillId="26" borderId="0" xfId="0" applyFont="1" applyFill="1" applyBorder="1" applyAlignment="1">
      <alignment horizontal="center" wrapText="1"/>
    </xf>
    <xf numFmtId="0" fontId="56" fillId="26" borderId="26" xfId="0" applyFont="1" applyFill="1" applyBorder="1" applyAlignment="1">
      <alignment horizontal="center" wrapText="1"/>
    </xf>
    <xf numFmtId="180" fontId="58" fillId="0" borderId="0" xfId="0" applyNumberFormat="1" applyFont="1"/>
    <xf numFmtId="0" fontId="58" fillId="28" borderId="29" xfId="0" applyFont="1" applyFill="1" applyBorder="1" applyAlignment="1">
      <alignment horizontal="center" vertical="center" wrapText="1"/>
    </xf>
    <xf numFmtId="0" fontId="0" fillId="0" borderId="30" xfId="0" applyBorder="1"/>
    <xf numFmtId="0" fontId="58" fillId="28" borderId="31" xfId="0" applyFont="1" applyFill="1" applyBorder="1" applyAlignment="1">
      <alignment horizontal="center" wrapText="1"/>
    </xf>
    <xf numFmtId="0" fontId="58" fillId="28" borderId="0" xfId="0" applyFont="1" applyFill="1" applyBorder="1" applyAlignment="1">
      <alignment horizontal="center" vertical="top" wrapText="1"/>
    </xf>
    <xf numFmtId="0" fontId="58" fillId="28" borderId="29" xfId="0" applyFont="1" applyFill="1" applyBorder="1" applyAlignment="1">
      <alignment horizontal="center" wrapText="1"/>
    </xf>
    <xf numFmtId="3" fontId="58" fillId="0" borderId="29" xfId="0" applyNumberFormat="1" applyFont="1" applyBorder="1" applyAlignment="1">
      <alignment horizontal="right" vertical="top" wrapText="1"/>
    </xf>
    <xf numFmtId="0" fontId="58" fillId="28" borderId="22" xfId="0" applyFont="1" applyFill="1" applyBorder="1" applyAlignment="1">
      <alignment horizontal="center" wrapText="1"/>
    </xf>
    <xf numFmtId="0" fontId="58" fillId="28" borderId="32" xfId="0" applyFont="1" applyFill="1" applyBorder="1" applyAlignment="1">
      <alignment horizontal="center" vertical="top" wrapText="1"/>
    </xf>
    <xf numFmtId="0" fontId="58" fillId="28" borderId="18" xfId="0" applyFont="1" applyFill="1" applyBorder="1" applyAlignment="1">
      <alignment horizontal="center" wrapText="1"/>
    </xf>
    <xf numFmtId="0" fontId="58" fillId="28" borderId="30" xfId="0" applyFont="1" applyFill="1" applyBorder="1" applyAlignment="1">
      <alignment horizontal="center" vertical="top" wrapText="1"/>
    </xf>
    <xf numFmtId="0" fontId="58" fillId="28" borderId="32" xfId="0" applyFont="1" applyFill="1" applyBorder="1" applyAlignment="1">
      <alignment horizontal="center" wrapText="1"/>
    </xf>
    <xf numFmtId="0" fontId="58" fillId="28" borderId="0" xfId="0" applyFont="1" applyFill="1" applyBorder="1" applyAlignment="1">
      <alignment horizontal="center" wrapText="1"/>
    </xf>
    <xf numFmtId="0" fontId="58" fillId="28" borderId="30" xfId="0" applyFont="1" applyFill="1" applyBorder="1" applyAlignment="1">
      <alignment horizontal="center" wrapText="1"/>
    </xf>
    <xf numFmtId="3" fontId="59" fillId="28" borderId="29" xfId="0" applyNumberFormat="1" applyFont="1" applyFill="1" applyBorder="1" applyAlignment="1">
      <alignment horizontal="right" vertical="top" wrapText="1"/>
    </xf>
    <xf numFmtId="0" fontId="59" fillId="0" borderId="0" xfId="0" applyFont="1" applyBorder="1" applyAlignment="1">
      <alignment horizontal="center" wrapText="1"/>
    </xf>
    <xf numFmtId="3" fontId="59" fillId="0" borderId="0" xfId="0" applyNumberFormat="1" applyFont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17" xfId="0" applyFont="1" applyFill="1" applyBorder="1" applyAlignment="1">
      <alignment horizontal="center" wrapText="1"/>
    </xf>
    <xf numFmtId="0" fontId="56" fillId="24" borderId="31" xfId="0" applyFont="1" applyFill="1" applyBorder="1" applyAlignment="1">
      <alignment horizontal="center" wrapText="1"/>
    </xf>
    <xf numFmtId="0" fontId="56" fillId="24" borderId="33" xfId="0" applyFont="1" applyFill="1" applyBorder="1" applyAlignment="1">
      <alignment horizontal="center" wrapText="1"/>
    </xf>
    <xf numFmtId="0" fontId="56" fillId="24" borderId="32" xfId="0" applyFont="1" applyFill="1" applyBorder="1" applyAlignment="1">
      <alignment horizontal="center" vertical="top" wrapText="1"/>
    </xf>
    <xf numFmtId="0" fontId="56" fillId="24" borderId="30" xfId="0" applyFont="1" applyFill="1" applyBorder="1" applyAlignment="1">
      <alignment horizontal="center" vertical="top" wrapText="1"/>
    </xf>
    <xf numFmtId="0" fontId="56" fillId="24" borderId="30" xfId="0" applyFont="1" applyFill="1" applyBorder="1" applyAlignment="1">
      <alignment horizontal="center" wrapText="1"/>
    </xf>
    <xf numFmtId="0" fontId="56" fillId="24" borderId="32" xfId="0" applyFont="1" applyFill="1" applyBorder="1" applyAlignment="1">
      <alignment horizontal="center" wrapText="1"/>
    </xf>
    <xf numFmtId="14" fontId="63" fillId="29" borderId="0" xfId="0" applyNumberFormat="1" applyFont="1" applyFill="1" applyAlignment="1">
      <alignment horizontal="left"/>
    </xf>
    <xf numFmtId="3" fontId="56" fillId="30" borderId="17" xfId="0" applyNumberFormat="1" applyFont="1" applyFill="1" applyBorder="1" applyAlignment="1">
      <alignment horizontal="right" vertical="top" wrapText="1"/>
    </xf>
    <xf numFmtId="0" fontId="64" fillId="0" borderId="0" xfId="0" applyFont="1" applyAlignment="1"/>
    <xf numFmtId="0" fontId="64" fillId="0" borderId="0" xfId="0" applyFont="1"/>
    <xf numFmtId="180" fontId="64" fillId="0" borderId="0" xfId="0" applyNumberFormat="1" applyFont="1"/>
    <xf numFmtId="0" fontId="65" fillId="0" borderId="0" xfId="0" applyFont="1" applyAlignment="1">
      <alignment horizontal="left"/>
    </xf>
    <xf numFmtId="0" fontId="65" fillId="0" borderId="0" xfId="0" applyFont="1"/>
    <xf numFmtId="0" fontId="64" fillId="31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64" fillId="31" borderId="36" xfId="0" applyFont="1" applyFill="1" applyBorder="1" applyAlignment="1">
      <alignment horizontal="center" wrapText="1"/>
    </xf>
    <xf numFmtId="0" fontId="64" fillId="31" borderId="0" xfId="0" applyFont="1" applyFill="1" applyBorder="1" applyAlignment="1">
      <alignment horizontal="center" vertical="top" wrapText="1"/>
    </xf>
    <xf numFmtId="0" fontId="64" fillId="31" borderId="34" xfId="0" applyFont="1" applyFill="1" applyBorder="1" applyAlignment="1">
      <alignment horizontal="center" wrapText="1"/>
    </xf>
    <xf numFmtId="181" fontId="64" fillId="0" borderId="34" xfId="0" applyNumberFormat="1" applyFont="1" applyBorder="1" applyAlignment="1">
      <alignment horizontal="right" vertical="top" wrapText="1"/>
    </xf>
    <xf numFmtId="0" fontId="64" fillId="31" borderId="37" xfId="0" applyFont="1" applyFill="1" applyBorder="1" applyAlignment="1">
      <alignment horizontal="center" wrapText="1"/>
    </xf>
    <xf numFmtId="0" fontId="64" fillId="31" borderId="38" xfId="0" applyFont="1" applyFill="1" applyBorder="1" applyAlignment="1">
      <alignment horizontal="center" vertical="top" wrapText="1"/>
    </xf>
    <xf numFmtId="0" fontId="64" fillId="31" borderId="39" xfId="0" applyFont="1" applyFill="1" applyBorder="1" applyAlignment="1">
      <alignment horizontal="center" wrapText="1"/>
    </xf>
    <xf numFmtId="0" fontId="64" fillId="31" borderId="35" xfId="0" applyFont="1" applyFill="1" applyBorder="1" applyAlignment="1">
      <alignment horizontal="center" vertical="top" wrapText="1"/>
    </xf>
    <xf numFmtId="0" fontId="64" fillId="31" borderId="38" xfId="0" applyFont="1" applyFill="1" applyBorder="1" applyAlignment="1">
      <alignment horizontal="center" wrapText="1"/>
    </xf>
    <xf numFmtId="0" fontId="64" fillId="31" borderId="0" xfId="0" applyFont="1" applyFill="1" applyBorder="1" applyAlignment="1">
      <alignment horizontal="center" wrapText="1"/>
    </xf>
    <xf numFmtId="0" fontId="64" fillId="31" borderId="35" xfId="0" applyFont="1" applyFill="1" applyBorder="1" applyAlignment="1">
      <alignment horizontal="center" wrapText="1"/>
    </xf>
    <xf numFmtId="181" fontId="65" fillId="31" borderId="34" xfId="0" applyNumberFormat="1" applyFont="1" applyFill="1" applyBorder="1" applyAlignment="1">
      <alignment horizontal="right" vertical="top" wrapText="1"/>
    </xf>
    <xf numFmtId="0" fontId="66" fillId="32" borderId="0" xfId="0" applyFont="1" applyFill="1" applyAlignment="1">
      <alignment horizontal="left"/>
    </xf>
    <xf numFmtId="0" fontId="58" fillId="33" borderId="17" xfId="0" applyFont="1" applyFill="1" applyBorder="1" applyAlignment="1">
      <alignment horizontal="center" vertical="center" wrapText="1"/>
    </xf>
    <xf numFmtId="0" fontId="58" fillId="33" borderId="21" xfId="0" applyFont="1" applyFill="1" applyBorder="1" applyAlignment="1">
      <alignment horizontal="center" wrapText="1"/>
    </xf>
    <xf numFmtId="0" fontId="58" fillId="33" borderId="0" xfId="0" applyFont="1" applyFill="1" applyBorder="1" applyAlignment="1">
      <alignment horizontal="center" vertical="top" wrapText="1"/>
    </xf>
    <xf numFmtId="0" fontId="58" fillId="33" borderId="17" xfId="0" applyFont="1" applyFill="1" applyBorder="1" applyAlignment="1">
      <alignment horizontal="center" wrapText="1"/>
    </xf>
    <xf numFmtId="3" fontId="58" fillId="0" borderId="17" xfId="0" applyNumberFormat="1" applyFont="1" applyBorder="1" applyAlignment="1">
      <alignment horizontal="right" vertical="top" wrapText="1"/>
    </xf>
    <xf numFmtId="3" fontId="58" fillId="34" borderId="17" xfId="0" applyNumberFormat="1" applyFont="1" applyFill="1" applyBorder="1" applyAlignment="1">
      <alignment horizontal="right" vertical="top" wrapText="1"/>
    </xf>
    <xf numFmtId="0" fontId="58" fillId="33" borderId="22" xfId="0" applyFont="1" applyFill="1" applyBorder="1" applyAlignment="1">
      <alignment horizontal="center" wrapText="1"/>
    </xf>
    <xf numFmtId="0" fontId="58" fillId="33" borderId="20" xfId="0" applyFont="1" applyFill="1" applyBorder="1" applyAlignment="1">
      <alignment horizontal="center" vertical="top" wrapText="1"/>
    </xf>
    <xf numFmtId="0" fontId="58" fillId="33" borderId="18" xfId="0" applyFont="1" applyFill="1" applyBorder="1" applyAlignment="1">
      <alignment horizontal="center" wrapText="1"/>
    </xf>
    <xf numFmtId="0" fontId="58" fillId="33" borderId="19" xfId="0" applyFont="1" applyFill="1" applyBorder="1" applyAlignment="1">
      <alignment horizontal="center" vertical="top" wrapText="1"/>
    </xf>
    <xf numFmtId="0" fontId="58" fillId="33" borderId="20" xfId="0" applyFont="1" applyFill="1" applyBorder="1" applyAlignment="1">
      <alignment horizontal="center" wrapText="1"/>
    </xf>
    <xf numFmtId="0" fontId="58" fillId="33" borderId="0" xfId="0" applyFont="1" applyFill="1" applyBorder="1" applyAlignment="1">
      <alignment horizontal="center" wrapText="1"/>
    </xf>
    <xf numFmtId="0" fontId="58" fillId="33" borderId="19" xfId="0" applyFont="1" applyFill="1" applyBorder="1" applyAlignment="1">
      <alignment horizontal="center" wrapText="1"/>
    </xf>
    <xf numFmtId="3" fontId="59" fillId="33" borderId="17" xfId="0" applyNumberFormat="1" applyFont="1" applyFill="1" applyBorder="1" applyAlignment="1">
      <alignment horizontal="right" vertical="top" wrapText="1"/>
    </xf>
    <xf numFmtId="14" fontId="67" fillId="25" borderId="0" xfId="0" applyNumberFormat="1" applyFont="1" applyFill="1" applyAlignment="1">
      <alignment horizontal="left"/>
    </xf>
    <xf numFmtId="3" fontId="56" fillId="35" borderId="17" xfId="0" applyNumberFormat="1" applyFont="1" applyFill="1" applyBorder="1" applyAlignment="1">
      <alignment horizontal="right" vertical="top" wrapText="1"/>
    </xf>
    <xf numFmtId="3" fontId="56" fillId="0" borderId="17" xfId="0" applyNumberFormat="1" applyFont="1" applyBorder="1" applyAlignment="1" applyProtection="1">
      <alignment horizontal="right" vertical="top" wrapText="1"/>
    </xf>
    <xf numFmtId="14" fontId="68" fillId="29" borderId="0" xfId="0" applyNumberFormat="1" applyFont="1" applyFill="1" applyAlignment="1">
      <alignment horizontal="left"/>
    </xf>
    <xf numFmtId="0" fontId="66" fillId="36" borderId="0" xfId="0" applyFont="1" applyFill="1" applyAlignment="1">
      <alignment horizontal="left"/>
    </xf>
    <xf numFmtId="180" fontId="66" fillId="36" borderId="0" xfId="0" applyNumberFormat="1" applyFont="1" applyFill="1" applyAlignment="1">
      <alignment horizontal="left"/>
    </xf>
    <xf numFmtId="0" fontId="58" fillId="28" borderId="17" xfId="0" applyFont="1" applyFill="1" applyBorder="1" applyAlignment="1">
      <alignment horizontal="center" vertical="center" wrapText="1"/>
    </xf>
    <xf numFmtId="0" fontId="58" fillId="28" borderId="21" xfId="0" applyFont="1" applyFill="1" applyBorder="1" applyAlignment="1">
      <alignment horizontal="center" wrapText="1"/>
    </xf>
    <xf numFmtId="0" fontId="58" fillId="28" borderId="17" xfId="0" applyFont="1" applyFill="1" applyBorder="1" applyAlignment="1">
      <alignment horizontal="center" wrapText="1"/>
    </xf>
    <xf numFmtId="0" fontId="58" fillId="28" borderId="20" xfId="0" applyFont="1" applyFill="1" applyBorder="1" applyAlignment="1">
      <alignment horizontal="center" vertical="top" wrapText="1"/>
    </xf>
    <xf numFmtId="0" fontId="58" fillId="28" borderId="19" xfId="0" applyFont="1" applyFill="1" applyBorder="1" applyAlignment="1">
      <alignment horizontal="center" vertical="top" wrapText="1"/>
    </xf>
    <xf numFmtId="0" fontId="58" fillId="28" borderId="20" xfId="0" applyFont="1" applyFill="1" applyBorder="1" applyAlignment="1">
      <alignment horizontal="center" wrapText="1"/>
    </xf>
    <xf numFmtId="0" fontId="58" fillId="28" borderId="19" xfId="0" applyFont="1" applyFill="1" applyBorder="1" applyAlignment="1">
      <alignment horizontal="center" wrapText="1"/>
    </xf>
    <xf numFmtId="3" fontId="59" fillId="28" borderId="17" xfId="0" applyNumberFormat="1" applyFont="1" applyFill="1" applyBorder="1" applyAlignment="1">
      <alignment horizontal="right" vertical="top" wrapText="1"/>
    </xf>
    <xf numFmtId="0" fontId="56" fillId="26" borderId="41" xfId="0" applyFont="1" applyFill="1" applyBorder="1" applyAlignment="1">
      <alignment horizontal="center" wrapText="1"/>
    </xf>
    <xf numFmtId="0" fontId="56" fillId="26" borderId="42" xfId="0" applyFont="1" applyFill="1" applyBorder="1" applyAlignment="1">
      <alignment horizontal="center" vertical="top" wrapText="1"/>
    </xf>
    <xf numFmtId="0" fontId="56" fillId="26" borderId="42" xfId="0" applyFont="1" applyFill="1" applyBorder="1" applyAlignment="1">
      <alignment horizontal="center" wrapText="1"/>
    </xf>
    <xf numFmtId="0" fontId="56" fillId="26" borderId="43" xfId="0" applyFont="1" applyFill="1" applyBorder="1" applyAlignment="1">
      <alignment horizontal="center" wrapText="1"/>
    </xf>
    <xf numFmtId="0" fontId="56" fillId="26" borderId="44" xfId="0" applyFont="1" applyFill="1" applyBorder="1" applyAlignment="1">
      <alignment horizontal="center" wrapText="1"/>
    </xf>
    <xf numFmtId="0" fontId="56" fillId="26" borderId="41" xfId="0" applyFont="1" applyFill="1" applyBorder="1" applyAlignment="1">
      <alignment horizontal="center" vertical="center" wrapText="1"/>
    </xf>
    <xf numFmtId="3" fontId="57" fillId="26" borderId="28" xfId="0" applyNumberFormat="1" applyFont="1" applyFill="1" applyBorder="1" applyAlignment="1">
      <alignment horizontal="center" vertical="top" wrapText="1"/>
    </xf>
    <xf numFmtId="3" fontId="56" fillId="0" borderId="17" xfId="0" applyNumberFormat="1" applyFont="1" applyBorder="1" applyAlignment="1">
      <alignment horizontal="center" vertical="top" wrapText="1"/>
    </xf>
    <xf numFmtId="0" fontId="56" fillId="0" borderId="17" xfId="0" applyFont="1" applyFill="1" applyBorder="1"/>
    <xf numFmtId="14" fontId="69" fillId="25" borderId="0" xfId="0" applyNumberFormat="1" applyFont="1" applyFill="1" applyAlignment="1">
      <alignment horizontal="left"/>
    </xf>
    <xf numFmtId="180" fontId="63" fillId="36" borderId="0" xfId="0" applyNumberFormat="1" applyFont="1" applyFill="1" applyAlignment="1">
      <alignment horizontal="left"/>
    </xf>
    <xf numFmtId="3" fontId="56" fillId="0" borderId="17" xfId="0" applyNumberFormat="1" applyFont="1" applyBorder="1" applyAlignment="1" applyProtection="1">
      <alignment horizontal="right" vertical="top" wrapText="1"/>
      <protection locked="0"/>
    </xf>
    <xf numFmtId="0" fontId="0" fillId="0" borderId="17" xfId="0" applyBorder="1" applyProtection="1"/>
    <xf numFmtId="3" fontId="56" fillId="37" borderId="17" xfId="0" applyNumberFormat="1" applyFont="1" applyFill="1" applyBorder="1" applyAlignment="1">
      <alignment horizontal="right" vertical="top" wrapText="1"/>
    </xf>
    <xf numFmtId="3" fontId="56" fillId="37" borderId="17" xfId="0" applyNumberFormat="1" applyFont="1" applyFill="1" applyBorder="1" applyAlignment="1">
      <alignment horizontal="right" vertical="center" wrapText="1"/>
    </xf>
    <xf numFmtId="3" fontId="57" fillId="25" borderId="17" xfId="0" applyNumberFormat="1" applyFont="1" applyFill="1" applyBorder="1" applyAlignment="1">
      <alignment horizontal="right" vertical="center" wrapText="1"/>
    </xf>
    <xf numFmtId="14" fontId="1" fillId="0" borderId="0" xfId="0" applyNumberFormat="1" applyFont="1"/>
    <xf numFmtId="17" fontId="63" fillId="29" borderId="0" xfId="0" applyNumberFormat="1" applyFont="1" applyFill="1" applyAlignment="1">
      <alignment horizontal="left"/>
    </xf>
    <xf numFmtId="0" fontId="2" fillId="27" borderId="17" xfId="382" quotePrefix="1" applyFont="1" applyFill="1" applyBorder="1" applyAlignment="1" applyProtection="1">
      <alignment horizontal="right"/>
      <protection locked="0"/>
    </xf>
    <xf numFmtId="0" fontId="2" fillId="0" borderId="17" xfId="382" applyFont="1" applyBorder="1"/>
    <xf numFmtId="0" fontId="2" fillId="0" borderId="17" xfId="382" applyFont="1" applyBorder="1" applyAlignment="1">
      <alignment horizontal="right"/>
    </xf>
    <xf numFmtId="0" fontId="2" fillId="27" borderId="17" xfId="382" applyFont="1" applyFill="1" applyBorder="1" applyAlignment="1" applyProtection="1">
      <alignment horizontal="right"/>
      <protection locked="0"/>
    </xf>
    <xf numFmtId="0" fontId="2" fillId="0" borderId="17" xfId="382" applyFont="1" applyBorder="1" applyAlignment="1"/>
    <xf numFmtId="0" fontId="56" fillId="39" borderId="22" xfId="0" applyFont="1" applyFill="1" applyBorder="1" applyAlignment="1">
      <alignment horizontal="center" wrapText="1"/>
    </xf>
    <xf numFmtId="0" fontId="56" fillId="39" borderId="0" xfId="0" applyFont="1" applyFill="1" applyBorder="1" applyAlignment="1">
      <alignment horizontal="center" vertical="top" wrapText="1"/>
    </xf>
    <xf numFmtId="0" fontId="56" fillId="39" borderId="17" xfId="0" applyFont="1" applyFill="1" applyBorder="1" applyAlignment="1">
      <alignment horizontal="center" wrapText="1"/>
    </xf>
    <xf numFmtId="0" fontId="56" fillId="39" borderId="20" xfId="0" applyFont="1" applyFill="1" applyBorder="1" applyAlignment="1">
      <alignment horizontal="center" vertical="top" wrapText="1"/>
    </xf>
    <xf numFmtId="0" fontId="56" fillId="39" borderId="18" xfId="0" applyFont="1" applyFill="1" applyBorder="1" applyAlignment="1">
      <alignment horizontal="center" wrapText="1"/>
    </xf>
    <xf numFmtId="0" fontId="56" fillId="39" borderId="19" xfId="0" applyFont="1" applyFill="1" applyBorder="1" applyAlignment="1">
      <alignment horizontal="center" vertical="top" wrapText="1"/>
    </xf>
    <xf numFmtId="0" fontId="56" fillId="39" borderId="21" xfId="0" applyFont="1" applyFill="1" applyBorder="1" applyAlignment="1">
      <alignment horizontal="center" wrapText="1"/>
    </xf>
    <xf numFmtId="3" fontId="56" fillId="38" borderId="17" xfId="0" applyNumberFormat="1" applyFont="1" applyFill="1" applyBorder="1" applyAlignment="1">
      <alignment horizontal="right" vertical="top" wrapText="1"/>
    </xf>
    <xf numFmtId="0" fontId="56" fillId="41" borderId="21" xfId="0" applyFont="1" applyFill="1" applyBorder="1" applyAlignment="1">
      <alignment horizontal="center" wrapText="1"/>
    </xf>
    <xf numFmtId="0" fontId="56" fillId="41" borderId="20" xfId="0" applyFont="1" applyFill="1" applyBorder="1" applyAlignment="1">
      <alignment horizontal="center" wrapText="1"/>
    </xf>
    <xf numFmtId="0" fontId="56" fillId="41" borderId="17" xfId="0" applyFont="1" applyFill="1" applyBorder="1" applyAlignment="1">
      <alignment horizontal="center" wrapText="1"/>
    </xf>
    <xf numFmtId="0" fontId="56" fillId="41" borderId="22" xfId="0" applyFont="1" applyFill="1" applyBorder="1" applyAlignment="1">
      <alignment horizontal="center" wrapText="1"/>
    </xf>
    <xf numFmtId="0" fontId="56" fillId="41" borderId="0" xfId="0" applyFont="1" applyFill="1" applyBorder="1" applyAlignment="1">
      <alignment horizontal="center" wrapText="1"/>
    </xf>
    <xf numFmtId="0" fontId="56" fillId="41" borderId="18" xfId="0" applyFont="1" applyFill="1" applyBorder="1" applyAlignment="1">
      <alignment horizontal="center" wrapText="1"/>
    </xf>
    <xf numFmtId="0" fontId="56" fillId="41" borderId="19" xfId="0" applyFont="1" applyFill="1" applyBorder="1" applyAlignment="1">
      <alignment horizontal="center" wrapText="1"/>
    </xf>
    <xf numFmtId="3" fontId="56" fillId="40" borderId="17" xfId="0" applyNumberFormat="1" applyFont="1" applyFill="1" applyBorder="1" applyAlignment="1">
      <alignment horizontal="right" vertical="top" wrapText="1"/>
    </xf>
    <xf numFmtId="0" fontId="56" fillId="42" borderId="21" xfId="0" applyFont="1" applyFill="1" applyBorder="1" applyAlignment="1">
      <alignment horizontal="center" wrapText="1"/>
    </xf>
    <xf numFmtId="0" fontId="56" fillId="42" borderId="17" xfId="0" applyFont="1" applyFill="1" applyBorder="1" applyAlignment="1">
      <alignment horizontal="center" wrapText="1"/>
    </xf>
    <xf numFmtId="0" fontId="56" fillId="42" borderId="22" xfId="0" applyFont="1" applyFill="1" applyBorder="1" applyAlignment="1">
      <alignment horizontal="center" wrapText="1"/>
    </xf>
    <xf numFmtId="0" fontId="56" fillId="42" borderId="0" xfId="0" applyFont="1" applyFill="1" applyBorder="1" applyAlignment="1">
      <alignment horizontal="center" wrapText="1"/>
    </xf>
    <xf numFmtId="0" fontId="56" fillId="42" borderId="18" xfId="0" applyFont="1" applyFill="1" applyBorder="1" applyAlignment="1">
      <alignment horizontal="center" wrapText="1"/>
    </xf>
    <xf numFmtId="3" fontId="56" fillId="43" borderId="17" xfId="0" applyNumberFormat="1" applyFont="1" applyFill="1" applyBorder="1" applyAlignment="1">
      <alignment horizontal="right" vertical="top" wrapText="1"/>
    </xf>
    <xf numFmtId="3" fontId="70" fillId="39" borderId="17" xfId="0" applyNumberFormat="1" applyFont="1" applyFill="1" applyBorder="1" applyAlignment="1">
      <alignment horizontal="right" vertical="center" wrapText="1"/>
    </xf>
    <xf numFmtId="3" fontId="70" fillId="41" borderId="17" xfId="0" applyNumberFormat="1" applyFont="1" applyFill="1" applyBorder="1" applyAlignment="1">
      <alignment horizontal="right" vertical="center" wrapText="1"/>
    </xf>
    <xf numFmtId="3" fontId="70" fillId="42" borderId="17" xfId="0" applyNumberFormat="1" applyFont="1" applyFill="1" applyBorder="1" applyAlignment="1">
      <alignment horizontal="right" vertical="center" wrapText="1"/>
    </xf>
    <xf numFmtId="3" fontId="70" fillId="24" borderId="17" xfId="0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vertical="center"/>
    </xf>
    <xf numFmtId="0" fontId="56" fillId="24" borderId="23" xfId="0" applyFont="1" applyFill="1" applyBorder="1" applyAlignment="1">
      <alignment horizontal="center" wrapText="1"/>
    </xf>
    <xf numFmtId="0" fontId="58" fillId="28" borderId="29" xfId="0" applyFont="1" applyFill="1" applyBorder="1" applyAlignment="1">
      <alignment horizontal="center" vertical="center" wrapText="1"/>
    </xf>
    <xf numFmtId="0" fontId="58" fillId="28" borderId="29" xfId="0" applyFont="1" applyFill="1" applyBorder="1" applyAlignment="1">
      <alignment horizontal="center" wrapText="1"/>
    </xf>
    <xf numFmtId="3" fontId="56" fillId="0" borderId="29" xfId="0" applyNumberFormat="1" applyFont="1" applyBorder="1" applyAlignment="1">
      <alignment horizontal="right" vertical="top" wrapText="1"/>
    </xf>
    <xf numFmtId="3" fontId="56" fillId="30" borderId="29" xfId="0" applyNumberFormat="1" applyFont="1" applyFill="1" applyBorder="1" applyAlignment="1">
      <alignment horizontal="right" vertical="top" wrapText="1"/>
    </xf>
    <xf numFmtId="0" fontId="70" fillId="0" borderId="0" xfId="0" applyFont="1" applyAlignment="1">
      <alignment horizontal="center" vertical="center"/>
    </xf>
    <xf numFmtId="0" fontId="56" fillId="24" borderId="17" xfId="0" applyFont="1" applyFill="1" applyBorder="1" applyAlignment="1">
      <alignment horizontal="center" vertical="center" wrapText="1"/>
    </xf>
    <xf numFmtId="0" fontId="70" fillId="24" borderId="17" xfId="0" applyFont="1" applyFill="1" applyBorder="1" applyAlignment="1">
      <alignment horizontal="center" vertical="center" wrapText="1"/>
    </xf>
    <xf numFmtId="0" fontId="70" fillId="39" borderId="23" xfId="0" applyFont="1" applyFill="1" applyBorder="1" applyAlignment="1">
      <alignment horizontal="center" vertical="center" wrapText="1"/>
    </xf>
    <xf numFmtId="0" fontId="70" fillId="39" borderId="24" xfId="0" applyFont="1" applyFill="1" applyBorder="1" applyAlignment="1">
      <alignment horizontal="center" vertical="center" wrapText="1"/>
    </xf>
    <xf numFmtId="0" fontId="70" fillId="39" borderId="25" xfId="0" applyFont="1" applyFill="1" applyBorder="1" applyAlignment="1">
      <alignment horizontal="center" vertical="center" wrapText="1"/>
    </xf>
    <xf numFmtId="0" fontId="70" fillId="41" borderId="23" xfId="0" applyFont="1" applyFill="1" applyBorder="1" applyAlignment="1">
      <alignment horizontal="center" vertical="center" wrapText="1"/>
    </xf>
    <xf numFmtId="0" fontId="70" fillId="41" borderId="24" xfId="0" applyFont="1" applyFill="1" applyBorder="1" applyAlignment="1">
      <alignment horizontal="center" vertical="center" wrapText="1"/>
    </xf>
    <xf numFmtId="0" fontId="70" fillId="41" borderId="25" xfId="0" applyFont="1" applyFill="1" applyBorder="1" applyAlignment="1">
      <alignment horizontal="center" vertical="center" wrapText="1"/>
    </xf>
    <xf numFmtId="0" fontId="70" fillId="42" borderId="17" xfId="0" applyFont="1" applyFill="1" applyBorder="1" applyAlignment="1">
      <alignment horizontal="center" vertical="center" wrapText="1"/>
    </xf>
    <xf numFmtId="0" fontId="63" fillId="29" borderId="0" xfId="0" applyFont="1" applyFill="1" applyAlignment="1">
      <alignment horizontal="left"/>
    </xf>
    <xf numFmtId="0" fontId="57" fillId="24" borderId="17" xfId="0" applyFont="1" applyFill="1" applyBorder="1" applyAlignment="1">
      <alignment horizontal="center" wrapText="1"/>
    </xf>
    <xf numFmtId="0" fontId="57" fillId="0" borderId="0" xfId="0" applyFont="1" applyAlignment="1">
      <alignment horizontal="center"/>
    </xf>
    <xf numFmtId="0" fontId="56" fillId="24" borderId="23" xfId="0" applyFont="1" applyFill="1" applyBorder="1" applyAlignment="1">
      <alignment horizontal="center" wrapText="1"/>
    </xf>
    <xf numFmtId="0" fontId="56" fillId="24" borderId="24" xfId="0" applyFont="1" applyFill="1" applyBorder="1" applyAlignment="1">
      <alignment horizontal="center" wrapText="1"/>
    </xf>
    <xf numFmtId="0" fontId="56" fillId="24" borderId="25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wrapText="1"/>
    </xf>
    <xf numFmtId="0" fontId="56" fillId="24" borderId="23" xfId="0" applyFont="1" applyFill="1" applyBorder="1" applyAlignment="1">
      <alignment horizontal="center" vertical="center" wrapText="1"/>
    </xf>
    <xf numFmtId="0" fontId="56" fillId="24" borderId="24" xfId="0" applyFont="1" applyFill="1" applyBorder="1" applyAlignment="1">
      <alignment horizontal="center" vertical="center" wrapText="1"/>
    </xf>
    <xf numFmtId="0" fontId="56" fillId="24" borderId="25" xfId="0" applyFont="1" applyFill="1" applyBorder="1" applyAlignment="1">
      <alignment horizontal="center" vertical="center" wrapText="1"/>
    </xf>
    <xf numFmtId="0" fontId="65" fillId="31" borderId="34" xfId="0" applyFont="1" applyFill="1" applyBorder="1" applyAlignment="1">
      <alignment horizontal="center" wrapText="1"/>
    </xf>
    <xf numFmtId="0" fontId="65" fillId="0" borderId="0" xfId="0" applyFont="1" applyFill="1" applyBorder="1" applyAlignment="1">
      <alignment horizontal="center"/>
    </xf>
    <xf numFmtId="0" fontId="64" fillId="31" borderId="34" xfId="0" applyFont="1" applyFill="1" applyBorder="1" applyAlignment="1">
      <alignment horizontal="center" vertical="center" wrapText="1"/>
    </xf>
    <xf numFmtId="0" fontId="64" fillId="31" borderId="34" xfId="0" applyFont="1" applyFill="1" applyBorder="1" applyAlignment="1">
      <alignment horizontal="center" wrapText="1"/>
    </xf>
    <xf numFmtId="0" fontId="66" fillId="32" borderId="0" xfId="0" applyFont="1" applyFill="1" applyBorder="1" applyAlignment="1">
      <alignment horizontal="left"/>
    </xf>
    <xf numFmtId="0" fontId="59" fillId="33" borderId="17" xfId="0" applyFont="1" applyFill="1" applyBorder="1" applyAlignment="1">
      <alignment horizontal="center" wrapText="1"/>
    </xf>
    <xf numFmtId="0" fontId="59" fillId="0" borderId="0" xfId="0" applyFont="1" applyBorder="1" applyAlignment="1">
      <alignment horizontal="center"/>
    </xf>
    <xf numFmtId="0" fontId="58" fillId="33" borderId="17" xfId="0" applyFont="1" applyFill="1" applyBorder="1" applyAlignment="1">
      <alignment horizontal="center" vertical="center" wrapText="1"/>
    </xf>
    <xf numFmtId="0" fontId="58" fillId="33" borderId="17" xfId="0" applyFont="1" applyFill="1" applyBorder="1" applyAlignment="1">
      <alignment horizontal="center" wrapText="1"/>
    </xf>
    <xf numFmtId="0" fontId="67" fillId="25" borderId="0" xfId="0" applyFont="1" applyFill="1" applyAlignment="1">
      <alignment horizontal="left"/>
    </xf>
    <xf numFmtId="0" fontId="57" fillId="25" borderId="17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wrapText="1"/>
    </xf>
    <xf numFmtId="0" fontId="56" fillId="25" borderId="24" xfId="0" applyFont="1" applyFill="1" applyBorder="1" applyAlignment="1">
      <alignment horizontal="center" wrapText="1"/>
    </xf>
    <xf numFmtId="0" fontId="56" fillId="25" borderId="25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wrapText="1"/>
    </xf>
    <xf numFmtId="0" fontId="63" fillId="29" borderId="0" xfId="0" applyFont="1" applyFill="1" applyAlignment="1" applyProtection="1">
      <alignment horizontal="left"/>
    </xf>
    <xf numFmtId="0" fontId="59" fillId="28" borderId="17" xfId="0" applyFont="1" applyFill="1" applyBorder="1" applyAlignment="1">
      <alignment horizontal="center" wrapText="1"/>
    </xf>
    <xf numFmtId="0" fontId="58" fillId="28" borderId="17" xfId="0" applyFont="1" applyFill="1" applyBorder="1" applyAlignment="1">
      <alignment horizontal="center" vertical="center" wrapText="1"/>
    </xf>
    <xf numFmtId="0" fontId="58" fillId="28" borderId="17" xfId="0" applyFont="1" applyFill="1" applyBorder="1" applyAlignment="1">
      <alignment horizontal="center" wrapText="1"/>
    </xf>
    <xf numFmtId="0" fontId="57" fillId="26" borderId="40" xfId="0" applyFont="1" applyFill="1" applyBorder="1" applyAlignment="1">
      <alignment horizontal="center" wrapText="1"/>
    </xf>
    <xf numFmtId="0" fontId="57" fillId="0" borderId="0" xfId="0" applyFont="1" applyBorder="1" applyAlignment="1">
      <alignment horizontal="center"/>
    </xf>
    <xf numFmtId="0" fontId="56" fillId="26" borderId="40" xfId="0" applyFont="1" applyFill="1" applyBorder="1" applyAlignment="1">
      <alignment horizontal="center" vertical="center" wrapText="1"/>
    </xf>
    <xf numFmtId="0" fontId="56" fillId="26" borderId="40" xfId="0" applyFont="1" applyFill="1" applyBorder="1" applyAlignment="1">
      <alignment horizontal="center" wrapText="1"/>
    </xf>
    <xf numFmtId="0" fontId="56" fillId="26" borderId="43" xfId="0" applyFont="1" applyFill="1" applyBorder="1" applyAlignment="1">
      <alignment horizontal="center" wrapText="1"/>
    </xf>
    <xf numFmtId="0" fontId="66" fillId="36" borderId="0" xfId="0" applyFont="1" applyFill="1" applyBorder="1" applyAlignment="1">
      <alignment horizontal="left"/>
    </xf>
    <xf numFmtId="0" fontId="63" fillId="36" borderId="0" xfId="0" applyFont="1" applyFill="1" applyBorder="1" applyAlignment="1" applyProtection="1">
      <alignment horizontal="left"/>
      <protection locked="0"/>
    </xf>
    <xf numFmtId="0" fontId="59" fillId="28" borderId="29" xfId="0" applyFont="1" applyFill="1" applyBorder="1" applyAlignment="1">
      <alignment horizontal="center" wrapText="1"/>
    </xf>
    <xf numFmtId="0" fontId="58" fillId="28" borderId="29" xfId="0" applyFont="1" applyFill="1" applyBorder="1" applyAlignment="1">
      <alignment horizontal="center" vertical="center" wrapText="1"/>
    </xf>
    <xf numFmtId="0" fontId="58" fillId="28" borderId="29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vertical="center" wrapText="1"/>
    </xf>
    <xf numFmtId="0" fontId="56" fillId="25" borderId="24" xfId="0" applyFont="1" applyFill="1" applyBorder="1" applyAlignment="1">
      <alignment horizontal="center" vertical="center" wrapText="1"/>
    </xf>
    <xf numFmtId="0" fontId="56" fillId="25" borderId="25" xfId="0" applyFont="1" applyFill="1" applyBorder="1" applyAlignment="1">
      <alignment horizontal="center" vertical="center" wrapText="1"/>
    </xf>
    <xf numFmtId="0" fontId="0" fillId="0" borderId="29" xfId="0" applyFont="1" applyBorder="1" applyAlignment="1" applyProtection="1">
      <protection locked="0"/>
    </xf>
    <xf numFmtId="3" fontId="58" fillId="34" borderId="29" xfId="0" applyNumberFormat="1" applyFont="1" applyFill="1" applyBorder="1" applyAlignment="1">
      <alignment horizontal="right" vertical="top" wrapText="1"/>
    </xf>
    <xf numFmtId="0" fontId="58" fillId="28" borderId="29" xfId="0" applyFont="1" applyFill="1" applyBorder="1" applyAlignment="1">
      <alignment horizontal="center" vertical="top" wrapText="1"/>
    </xf>
    <xf numFmtId="0" fontId="56" fillId="24" borderId="45" xfId="0" applyFont="1" applyFill="1" applyBorder="1" applyAlignment="1">
      <alignment horizontal="center" wrapText="1"/>
    </xf>
    <xf numFmtId="0" fontId="57" fillId="24" borderId="23" xfId="0" applyFont="1" applyFill="1" applyBorder="1" applyAlignment="1">
      <alignment horizontal="center" wrapText="1"/>
    </xf>
    <xf numFmtId="3" fontId="56" fillId="30" borderId="25" xfId="0" applyNumberFormat="1" applyFont="1" applyFill="1" applyBorder="1" applyAlignment="1">
      <alignment horizontal="right" vertical="top" wrapText="1"/>
    </xf>
    <xf numFmtId="3" fontId="57" fillId="24" borderId="25" xfId="0" applyNumberFormat="1" applyFont="1" applyFill="1" applyBorder="1" applyAlignment="1">
      <alignment horizontal="right" vertical="top" wrapText="1"/>
    </xf>
    <xf numFmtId="0" fontId="56" fillId="24" borderId="31" xfId="0" applyFont="1" applyFill="1" applyBorder="1" applyAlignment="1">
      <alignment horizontal="center" vertical="center" wrapText="1"/>
    </xf>
    <xf numFmtId="0" fontId="56" fillId="0" borderId="29" xfId="0" applyFont="1" applyBorder="1" applyAlignment="1">
      <alignment horizontal="right" vertical="top" wrapText="1"/>
    </xf>
    <xf numFmtId="3" fontId="57" fillId="24" borderId="29" xfId="0" applyNumberFormat="1" applyFont="1" applyFill="1" applyBorder="1" applyAlignment="1">
      <alignment horizontal="right" vertical="top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>
        <row r="2">
          <cell r="C2" t="str">
            <v>TRIBUNAL REGIONAL DO TRABALHO DA 8ª REGIÃO</v>
          </cell>
          <cell r="D2"/>
          <cell r="E2"/>
          <cell r="F2"/>
          <cell r="G2"/>
        </row>
        <row r="3">
          <cell r="C3" t="str">
            <v>Secretaria de Gestão de Pessoas</v>
          </cell>
          <cell r="D3"/>
          <cell r="E3"/>
          <cell r="F3"/>
          <cell r="G3"/>
        </row>
        <row r="4">
          <cell r="D4">
            <v>42490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50</v>
      </c>
      <c r="C2" s="6"/>
      <c r="D2" s="6"/>
      <c r="E2" s="6"/>
      <c r="F2" s="6"/>
      <c r="G2" s="6"/>
      <c r="H2" s="6"/>
    </row>
    <row r="3" spans="1:9">
      <c r="B3" s="5" t="s">
        <v>51</v>
      </c>
      <c r="C3" s="6"/>
      <c r="D3" s="6"/>
      <c r="E3" s="6"/>
      <c r="F3" s="6"/>
      <c r="G3" s="6"/>
      <c r="H3" s="6"/>
    </row>
    <row r="4" spans="1:9">
      <c r="B4" s="6" t="s">
        <v>69</v>
      </c>
      <c r="C4" s="6"/>
      <c r="D4" s="6"/>
      <c r="E4" s="6"/>
      <c r="F4" s="6"/>
      <c r="G4" s="6"/>
      <c r="H4" s="6"/>
    </row>
    <row r="5" spans="1:9" ht="47.25" customHeight="1">
      <c r="B5" s="182" t="s">
        <v>21</v>
      </c>
      <c r="C5" s="182"/>
      <c r="D5" s="182"/>
      <c r="E5" s="182"/>
      <c r="F5" s="182"/>
      <c r="G5" s="182"/>
      <c r="H5" s="182"/>
    </row>
    <row r="6" spans="1:9" ht="8.25" customHeight="1">
      <c r="B6" s="18"/>
      <c r="C6" s="6"/>
      <c r="D6" s="6"/>
      <c r="E6" s="6"/>
      <c r="F6" s="6"/>
      <c r="G6" s="6"/>
      <c r="H6" s="6"/>
    </row>
    <row r="7" spans="1:9" ht="18" customHeight="1">
      <c r="B7" s="176" t="s">
        <v>29</v>
      </c>
      <c r="C7" s="6"/>
      <c r="D7" s="6"/>
      <c r="E7" s="6"/>
      <c r="F7" s="6"/>
      <c r="G7" s="6"/>
      <c r="H7" s="6"/>
    </row>
    <row r="8" spans="1:9" ht="15.75" customHeight="1">
      <c r="B8" s="183" t="s">
        <v>30</v>
      </c>
      <c r="C8" s="183"/>
      <c r="D8" s="183"/>
      <c r="E8" s="183" t="s">
        <v>18</v>
      </c>
      <c r="F8" s="183"/>
      <c r="G8" s="183"/>
      <c r="H8" s="183"/>
      <c r="I8" s="1"/>
    </row>
    <row r="9" spans="1:9" ht="34.5" customHeight="1">
      <c r="B9" s="183"/>
      <c r="C9" s="183"/>
      <c r="D9" s="183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156"/>
      <c r="C10" s="151"/>
      <c r="D10" s="152">
        <v>13</v>
      </c>
      <c r="E10" s="157">
        <f>SUM('TST:TRT24'!E10)</f>
        <v>5917</v>
      </c>
      <c r="F10" s="157">
        <f>SUM('TST:TRT24'!F10)</f>
        <v>238</v>
      </c>
      <c r="G10" s="157">
        <f>SUM('TST:TRT24'!G10)</f>
        <v>124</v>
      </c>
      <c r="H10" s="157">
        <f>E10+F10+G10</f>
        <v>6279</v>
      </c>
    </row>
    <row r="11" spans="1:9">
      <c r="A11" s="4"/>
      <c r="B11" s="150" t="s">
        <v>1</v>
      </c>
      <c r="C11" s="151" t="s">
        <v>0</v>
      </c>
      <c r="D11" s="152">
        <v>12</v>
      </c>
      <c r="E11" s="157">
        <f>SUM('TST:TRT24'!E11)</f>
        <v>239</v>
      </c>
      <c r="F11" s="157">
        <f>SUM('TST:TRT24'!F11)</f>
        <v>13</v>
      </c>
      <c r="G11" s="157">
        <f>SUM('TST:TRT24'!G11)</f>
        <v>7</v>
      </c>
      <c r="H11" s="157">
        <f t="shared" ref="H11:H22" si="0">E11+F11+G11</f>
        <v>259</v>
      </c>
    </row>
    <row r="12" spans="1:9">
      <c r="A12" s="4"/>
      <c r="B12" s="150" t="s">
        <v>2</v>
      </c>
      <c r="C12" s="151"/>
      <c r="D12" s="152">
        <v>11</v>
      </c>
      <c r="E12" s="157">
        <f>SUM('TST:TRT24'!E12)</f>
        <v>986</v>
      </c>
      <c r="F12" s="157">
        <f>SUM('TST:TRT24'!F12)</f>
        <v>43</v>
      </c>
      <c r="G12" s="157">
        <f>SUM('TST:TRT24'!G12)</f>
        <v>27</v>
      </c>
      <c r="H12" s="157">
        <f t="shared" si="0"/>
        <v>1056</v>
      </c>
    </row>
    <row r="13" spans="1:9">
      <c r="A13" s="4"/>
      <c r="B13" s="150" t="s">
        <v>1</v>
      </c>
      <c r="C13" s="153"/>
      <c r="D13" s="152">
        <v>10</v>
      </c>
      <c r="E13" s="157">
        <f>SUM('TST:TRT24'!E13)</f>
        <v>651</v>
      </c>
      <c r="F13" s="157">
        <f>SUM('TST:TRT24'!F13)</f>
        <v>32</v>
      </c>
      <c r="G13" s="157">
        <f>SUM('TST:TRT24'!G13)</f>
        <v>34</v>
      </c>
      <c r="H13" s="157">
        <f t="shared" si="0"/>
        <v>717</v>
      </c>
    </row>
    <row r="14" spans="1:9">
      <c r="A14" s="4"/>
      <c r="B14" s="150" t="s">
        <v>3</v>
      </c>
      <c r="C14" s="151"/>
      <c r="D14" s="152">
        <v>9</v>
      </c>
      <c r="E14" s="157">
        <f>SUM('TST:TRT24'!E14)</f>
        <v>341</v>
      </c>
      <c r="F14" s="157">
        <f>SUM('TST:TRT24'!F14)</f>
        <v>21</v>
      </c>
      <c r="G14" s="157">
        <f>SUM('TST:TRT24'!G14)</f>
        <v>13</v>
      </c>
      <c r="H14" s="157">
        <f t="shared" si="0"/>
        <v>375</v>
      </c>
    </row>
    <row r="15" spans="1:9">
      <c r="A15" s="4"/>
      <c r="B15" s="150" t="s">
        <v>4</v>
      </c>
      <c r="C15" s="151" t="s">
        <v>5</v>
      </c>
      <c r="D15" s="152">
        <v>8</v>
      </c>
      <c r="E15" s="157">
        <f>SUM('TST:TRT24'!E15)</f>
        <v>391</v>
      </c>
      <c r="F15" s="157">
        <f>SUM('TST:TRT24'!F15)</f>
        <v>29</v>
      </c>
      <c r="G15" s="157">
        <f>SUM('TST:TRT24'!G15)</f>
        <v>13</v>
      </c>
      <c r="H15" s="157">
        <f t="shared" si="0"/>
        <v>433</v>
      </c>
    </row>
    <row r="16" spans="1:9">
      <c r="A16" s="4"/>
      <c r="B16" s="150" t="s">
        <v>6</v>
      </c>
      <c r="C16" s="151"/>
      <c r="D16" s="152">
        <v>7</v>
      </c>
      <c r="E16" s="157">
        <f>SUM('TST:TRT24'!E16)</f>
        <v>801</v>
      </c>
      <c r="F16" s="157">
        <f>SUM('TST:TRT24'!F16)</f>
        <v>56</v>
      </c>
      <c r="G16" s="157">
        <f>SUM('TST:TRT24'!G16)</f>
        <v>41</v>
      </c>
      <c r="H16" s="157">
        <f t="shared" si="0"/>
        <v>898</v>
      </c>
    </row>
    <row r="17" spans="1:8">
      <c r="A17" s="4"/>
      <c r="B17" s="150" t="s">
        <v>7</v>
      </c>
      <c r="C17" s="151"/>
      <c r="D17" s="152">
        <v>6</v>
      </c>
      <c r="E17" s="157">
        <f>SUM('TST:TRT24'!E17)</f>
        <v>886</v>
      </c>
      <c r="F17" s="157">
        <f>SUM('TST:TRT24'!F17)</f>
        <v>49</v>
      </c>
      <c r="G17" s="157">
        <f>SUM('TST:TRT24'!G17)</f>
        <v>39</v>
      </c>
      <c r="H17" s="157">
        <f t="shared" si="0"/>
        <v>974</v>
      </c>
    </row>
    <row r="18" spans="1:8">
      <c r="A18" s="4"/>
      <c r="B18" s="150" t="s">
        <v>1</v>
      </c>
      <c r="C18" s="153"/>
      <c r="D18" s="152">
        <v>5</v>
      </c>
      <c r="E18" s="157">
        <f>SUM('TST:TRT24'!E18)</f>
        <v>1024</v>
      </c>
      <c r="F18" s="157">
        <f>SUM('TST:TRT24'!F18)</f>
        <v>65</v>
      </c>
      <c r="G18" s="157">
        <f>SUM('TST:TRT24'!G18)</f>
        <v>88</v>
      </c>
      <c r="H18" s="157">
        <f t="shared" si="0"/>
        <v>1177</v>
      </c>
    </row>
    <row r="19" spans="1:8">
      <c r="A19" s="4"/>
      <c r="B19" s="150"/>
      <c r="C19" s="151"/>
      <c r="D19" s="152">
        <v>4</v>
      </c>
      <c r="E19" s="157">
        <f>SUM('TST:TRT24'!E19)</f>
        <v>1490</v>
      </c>
      <c r="F19" s="157">
        <f>SUM('TST:TRT24'!F19)</f>
        <v>117</v>
      </c>
      <c r="G19" s="157">
        <f>SUM('TST:TRT24'!G19)</f>
        <v>170</v>
      </c>
      <c r="H19" s="157">
        <f t="shared" si="0"/>
        <v>1777</v>
      </c>
    </row>
    <row r="20" spans="1:8">
      <c r="A20" s="4"/>
      <c r="B20" s="150"/>
      <c r="C20" s="151" t="s">
        <v>1</v>
      </c>
      <c r="D20" s="152">
        <v>3</v>
      </c>
      <c r="E20" s="157">
        <f>SUM('TST:TRT24'!E20)</f>
        <v>854</v>
      </c>
      <c r="F20" s="157">
        <f>SUM('TST:TRT24'!F20)</f>
        <v>111</v>
      </c>
      <c r="G20" s="157">
        <f>SUM('TST:TRT24'!G20)</f>
        <v>41</v>
      </c>
      <c r="H20" s="157">
        <f t="shared" si="0"/>
        <v>1006</v>
      </c>
    </row>
    <row r="21" spans="1:8">
      <c r="A21" s="4"/>
      <c r="B21" s="150"/>
      <c r="C21" s="151"/>
      <c r="D21" s="152">
        <v>2</v>
      </c>
      <c r="E21" s="157">
        <f>SUM('TST:TRT24'!E21)</f>
        <v>917</v>
      </c>
      <c r="F21" s="157">
        <f>SUM('TST:TRT24'!F21)</f>
        <v>42</v>
      </c>
      <c r="G21" s="157">
        <f>SUM('TST:TRT24'!G21)</f>
        <v>23</v>
      </c>
      <c r="H21" s="157">
        <f t="shared" si="0"/>
        <v>982</v>
      </c>
    </row>
    <row r="22" spans="1:8">
      <c r="A22" s="4"/>
      <c r="B22" s="154"/>
      <c r="C22" s="155"/>
      <c r="D22" s="156">
        <v>1</v>
      </c>
      <c r="E22" s="157">
        <f>SUM('TST:TRT24'!E22)</f>
        <v>701</v>
      </c>
      <c r="F22" s="157">
        <f>SUM('TST:TRT24'!F22)</f>
        <v>20</v>
      </c>
      <c r="G22" s="157">
        <f>SUM('TST:TRT24'!G22)</f>
        <v>23</v>
      </c>
      <c r="H22" s="157">
        <f t="shared" si="0"/>
        <v>744</v>
      </c>
    </row>
    <row r="23" spans="1:8" ht="19.5" customHeight="1">
      <c r="A23" s="4"/>
      <c r="B23" s="185" t="s">
        <v>14</v>
      </c>
      <c r="C23" s="186"/>
      <c r="D23" s="187"/>
      <c r="E23" s="172">
        <f>SUM(E10:E22)</f>
        <v>15198</v>
      </c>
      <c r="F23" s="172">
        <f>SUM(F10:F22)</f>
        <v>836</v>
      </c>
      <c r="G23" s="172">
        <f>SUM(G10:G22)</f>
        <v>643</v>
      </c>
      <c r="H23" s="172">
        <f>SUM(H10:H22)</f>
        <v>16677</v>
      </c>
    </row>
    <row r="24" spans="1:8">
      <c r="A24" s="4"/>
      <c r="B24" s="158"/>
      <c r="C24" s="159"/>
      <c r="D24" s="160">
        <v>13</v>
      </c>
      <c r="E24" s="165">
        <f>SUM('TST:TRT24'!E24)</f>
        <v>13325</v>
      </c>
      <c r="F24" s="165">
        <f>SUM('TST:TRT24'!F24)</f>
        <v>420</v>
      </c>
      <c r="G24" s="165">
        <f>SUM('TST:TRT24'!G24)</f>
        <v>282</v>
      </c>
      <c r="H24" s="165">
        <f t="shared" ref="H24:H36" si="1">E24+F24+G24</f>
        <v>14027</v>
      </c>
    </row>
    <row r="25" spans="1:8">
      <c r="A25" s="4"/>
      <c r="B25" s="161"/>
      <c r="C25" s="162" t="s">
        <v>0</v>
      </c>
      <c r="D25" s="160">
        <v>12</v>
      </c>
      <c r="E25" s="165">
        <f>SUM('TST:TRT24'!E25)</f>
        <v>322</v>
      </c>
      <c r="F25" s="165">
        <f>SUM('TST:TRT24'!F25)</f>
        <v>14</v>
      </c>
      <c r="G25" s="165">
        <f>SUM('TST:TRT24'!G25)</f>
        <v>8</v>
      </c>
      <c r="H25" s="165">
        <f t="shared" si="1"/>
        <v>344</v>
      </c>
    </row>
    <row r="26" spans="1:8">
      <c r="A26" s="4"/>
      <c r="B26" s="161" t="s">
        <v>7</v>
      </c>
      <c r="C26" s="162"/>
      <c r="D26" s="160">
        <v>11</v>
      </c>
      <c r="E26" s="165">
        <f>SUM('TST:TRT24'!E26)</f>
        <v>1402</v>
      </c>
      <c r="F26" s="165">
        <f>SUM('TST:TRT24'!F26)</f>
        <v>54</v>
      </c>
      <c r="G26" s="165">
        <f>SUM('TST:TRT24'!G26)</f>
        <v>32</v>
      </c>
      <c r="H26" s="165">
        <f t="shared" si="1"/>
        <v>1488</v>
      </c>
    </row>
    <row r="27" spans="1:8">
      <c r="A27" s="4"/>
      <c r="B27" s="161" t="s">
        <v>8</v>
      </c>
      <c r="C27" s="159"/>
      <c r="D27" s="160">
        <v>10</v>
      </c>
      <c r="E27" s="165">
        <f>SUM('TST:TRT24'!E27)</f>
        <v>1061</v>
      </c>
      <c r="F27" s="165">
        <f>SUM('TST:TRT24'!F27)</f>
        <v>40</v>
      </c>
      <c r="G27" s="165">
        <f>SUM('TST:TRT24'!G27)</f>
        <v>46</v>
      </c>
      <c r="H27" s="165">
        <f t="shared" si="1"/>
        <v>1147</v>
      </c>
    </row>
    <row r="28" spans="1:8">
      <c r="A28" s="4"/>
      <c r="B28" s="161" t="s">
        <v>0</v>
      </c>
      <c r="C28" s="162"/>
      <c r="D28" s="160">
        <v>9</v>
      </c>
      <c r="E28" s="165">
        <f>SUM('TST:TRT24'!E28)</f>
        <v>553</v>
      </c>
      <c r="F28" s="165">
        <f>SUM('TST:TRT24'!F28)</f>
        <v>22</v>
      </c>
      <c r="G28" s="165">
        <f>SUM('TST:TRT24'!G28)</f>
        <v>22</v>
      </c>
      <c r="H28" s="165">
        <f t="shared" si="1"/>
        <v>597</v>
      </c>
    </row>
    <row r="29" spans="1:8">
      <c r="A29" s="4"/>
      <c r="B29" s="161" t="s">
        <v>2</v>
      </c>
      <c r="C29" s="162" t="s">
        <v>5</v>
      </c>
      <c r="D29" s="160">
        <v>8</v>
      </c>
      <c r="E29" s="165">
        <f>SUM('TST:TRT24'!E29)</f>
        <v>658</v>
      </c>
      <c r="F29" s="165">
        <f>SUM('TST:TRT24'!F29)</f>
        <v>30</v>
      </c>
      <c r="G29" s="165">
        <f>SUM('TST:TRT24'!G29)</f>
        <v>16</v>
      </c>
      <c r="H29" s="165">
        <f t="shared" si="1"/>
        <v>704</v>
      </c>
    </row>
    <row r="30" spans="1:8">
      <c r="A30" s="4"/>
      <c r="B30" s="161" t="s">
        <v>4</v>
      </c>
      <c r="C30" s="162"/>
      <c r="D30" s="160">
        <v>7</v>
      </c>
      <c r="E30" s="165">
        <f>SUM('TST:TRT24'!E30)</f>
        <v>743</v>
      </c>
      <c r="F30" s="165">
        <f>SUM('TST:TRT24'!F30)</f>
        <v>32</v>
      </c>
      <c r="G30" s="165">
        <f>SUM('TST:TRT24'!G30)</f>
        <v>20</v>
      </c>
      <c r="H30" s="165">
        <f t="shared" si="1"/>
        <v>795</v>
      </c>
    </row>
    <row r="31" spans="1:8">
      <c r="A31" s="4"/>
      <c r="B31" s="161" t="s">
        <v>0</v>
      </c>
      <c r="C31" s="162"/>
      <c r="D31" s="160">
        <v>6</v>
      </c>
      <c r="E31" s="165">
        <f>SUM('TST:TRT24'!E31)</f>
        <v>735</v>
      </c>
      <c r="F31" s="165">
        <f>SUM('TST:TRT24'!F31)</f>
        <v>39</v>
      </c>
      <c r="G31" s="165">
        <f>SUM('TST:TRT24'!G31)</f>
        <v>27</v>
      </c>
      <c r="H31" s="165">
        <f t="shared" si="1"/>
        <v>801</v>
      </c>
    </row>
    <row r="32" spans="1:8">
      <c r="A32" s="4"/>
      <c r="B32" s="161" t="s">
        <v>9</v>
      </c>
      <c r="C32" s="159"/>
      <c r="D32" s="160">
        <v>5</v>
      </c>
      <c r="E32" s="165">
        <f>SUM('TST:TRT24'!E32)</f>
        <v>1024</v>
      </c>
      <c r="F32" s="165">
        <f>SUM('TST:TRT24'!F32)</f>
        <v>42</v>
      </c>
      <c r="G32" s="165">
        <f>SUM('TST:TRT24'!G32)</f>
        <v>41</v>
      </c>
      <c r="H32" s="165">
        <f t="shared" si="1"/>
        <v>1107</v>
      </c>
    </row>
    <row r="33" spans="1:8">
      <c r="A33" s="4"/>
      <c r="B33" s="161"/>
      <c r="C33" s="162"/>
      <c r="D33" s="160">
        <v>4</v>
      </c>
      <c r="E33" s="165">
        <f>SUM('TST:TRT24'!E33)</f>
        <v>1214</v>
      </c>
      <c r="F33" s="165">
        <f>SUM('TST:TRT24'!F33)</f>
        <v>61</v>
      </c>
      <c r="G33" s="165">
        <f>SUM('TST:TRT24'!G33)</f>
        <v>86</v>
      </c>
      <c r="H33" s="165">
        <f t="shared" si="1"/>
        <v>1361</v>
      </c>
    </row>
    <row r="34" spans="1:8">
      <c r="A34" s="4"/>
      <c r="B34" s="161"/>
      <c r="C34" s="162" t="s">
        <v>1</v>
      </c>
      <c r="D34" s="160">
        <v>3</v>
      </c>
      <c r="E34" s="165">
        <f>SUM('TST:TRT24'!E34)</f>
        <v>801</v>
      </c>
      <c r="F34" s="165">
        <f>SUM('TST:TRT24'!F34)</f>
        <v>68</v>
      </c>
      <c r="G34" s="165">
        <f>SUM('TST:TRT24'!G34)</f>
        <v>33</v>
      </c>
      <c r="H34" s="165">
        <f t="shared" si="1"/>
        <v>902</v>
      </c>
    </row>
    <row r="35" spans="1:8">
      <c r="A35" s="4"/>
      <c r="B35" s="161"/>
      <c r="C35" s="162"/>
      <c r="D35" s="160">
        <v>2</v>
      </c>
      <c r="E35" s="165">
        <f>SUM('TST:TRT24'!E35)</f>
        <v>1192</v>
      </c>
      <c r="F35" s="165">
        <f>SUM('TST:TRT24'!F35)</f>
        <v>47</v>
      </c>
      <c r="G35" s="165">
        <f>SUM('TST:TRT24'!G35)</f>
        <v>37</v>
      </c>
      <c r="H35" s="165">
        <f t="shared" si="1"/>
        <v>1276</v>
      </c>
    </row>
    <row r="36" spans="1:8">
      <c r="A36" s="4"/>
      <c r="B36" s="163"/>
      <c r="C36" s="164"/>
      <c r="D36" s="158">
        <v>1</v>
      </c>
      <c r="E36" s="165">
        <f>SUM('TST:TRT24'!E36)</f>
        <v>1043</v>
      </c>
      <c r="F36" s="165">
        <f>SUM('TST:TRT24'!F36)</f>
        <v>20</v>
      </c>
      <c r="G36" s="165">
        <f>SUM('TST:TRT24'!G36)</f>
        <v>19</v>
      </c>
      <c r="H36" s="165">
        <f t="shared" si="1"/>
        <v>1082</v>
      </c>
    </row>
    <row r="37" spans="1:8" ht="19.5" customHeight="1">
      <c r="A37" s="4"/>
      <c r="B37" s="188" t="s">
        <v>15</v>
      </c>
      <c r="C37" s="189"/>
      <c r="D37" s="190"/>
      <c r="E37" s="173">
        <f>SUM(E24:E36)</f>
        <v>24073</v>
      </c>
      <c r="F37" s="173">
        <f>SUM(F24:F36)</f>
        <v>889</v>
      </c>
      <c r="G37" s="173">
        <f>SUM(G24:G36)</f>
        <v>669</v>
      </c>
      <c r="H37" s="173">
        <f>SUM(H24:H36)</f>
        <v>25631</v>
      </c>
    </row>
    <row r="38" spans="1:8">
      <c r="A38" s="4"/>
      <c r="B38" s="166"/>
      <c r="C38" s="166"/>
      <c r="D38" s="167">
        <v>13</v>
      </c>
      <c r="E38" s="171">
        <f>SUM('TST:TRT24'!E38)</f>
        <v>72</v>
      </c>
      <c r="F38" s="171">
        <f>SUM('TST:TRT24'!F38)</f>
        <v>1</v>
      </c>
      <c r="G38" s="171">
        <f>SUM('TST:TRT24'!G38)</f>
        <v>0</v>
      </c>
      <c r="H38" s="171">
        <f t="shared" ref="H38:H50" si="2">E38+F38+G38</f>
        <v>73</v>
      </c>
    </row>
    <row r="39" spans="1:8">
      <c r="A39" s="4"/>
      <c r="B39" s="168" t="s">
        <v>1</v>
      </c>
      <c r="C39" s="169" t="s">
        <v>0</v>
      </c>
      <c r="D39" s="167">
        <v>12</v>
      </c>
      <c r="E39" s="171">
        <f>SUM('TST:TRT24'!E39)</f>
        <v>4</v>
      </c>
      <c r="F39" s="171">
        <f>SUM('TST:TRT24'!F39)</f>
        <v>0</v>
      </c>
      <c r="G39" s="171">
        <f>SUM('TST:TRT24'!G39)</f>
        <v>0</v>
      </c>
      <c r="H39" s="171">
        <f t="shared" si="2"/>
        <v>4</v>
      </c>
    </row>
    <row r="40" spans="1:8">
      <c r="A40" s="4"/>
      <c r="B40" s="168" t="s">
        <v>10</v>
      </c>
      <c r="C40" s="170"/>
      <c r="D40" s="167">
        <v>11</v>
      </c>
      <c r="E40" s="171">
        <f>SUM('TST:TRT24'!E40)</f>
        <v>5</v>
      </c>
      <c r="F40" s="171">
        <f>SUM('TST:TRT24'!F40)</f>
        <v>0</v>
      </c>
      <c r="G40" s="171">
        <f>SUM('TST:TRT24'!G40)</f>
        <v>0</v>
      </c>
      <c r="H40" s="171">
        <f t="shared" si="2"/>
        <v>5</v>
      </c>
    </row>
    <row r="41" spans="1:8">
      <c r="A41" s="4"/>
      <c r="B41" s="168" t="s">
        <v>11</v>
      </c>
      <c r="C41" s="169"/>
      <c r="D41" s="167">
        <v>10</v>
      </c>
      <c r="E41" s="171">
        <f>SUM('TST:TRT24'!E41)</f>
        <v>5</v>
      </c>
      <c r="F41" s="171">
        <f>SUM('TST:TRT24'!F41)</f>
        <v>0</v>
      </c>
      <c r="G41" s="171">
        <f>SUM('TST:TRT24'!G41)</f>
        <v>0</v>
      </c>
      <c r="H41" s="171">
        <f t="shared" si="2"/>
        <v>5</v>
      </c>
    </row>
    <row r="42" spans="1:8">
      <c r="A42" s="4"/>
      <c r="B42" s="168" t="s">
        <v>4</v>
      </c>
      <c r="C42" s="169"/>
      <c r="D42" s="167">
        <v>9</v>
      </c>
      <c r="E42" s="171">
        <f>SUM('TST:TRT24'!E42)</f>
        <v>1</v>
      </c>
      <c r="F42" s="171">
        <f>SUM('TST:TRT24'!F42)</f>
        <v>0</v>
      </c>
      <c r="G42" s="171">
        <f>SUM('TST:TRT24'!G42)</f>
        <v>0</v>
      </c>
      <c r="H42" s="171">
        <f t="shared" si="2"/>
        <v>1</v>
      </c>
    </row>
    <row r="43" spans="1:8">
      <c r="A43" s="4"/>
      <c r="B43" s="168" t="s">
        <v>3</v>
      </c>
      <c r="C43" s="169" t="s">
        <v>5</v>
      </c>
      <c r="D43" s="167">
        <v>8</v>
      </c>
      <c r="E43" s="171">
        <f>SUM('TST:TRT24'!E43)</f>
        <v>1</v>
      </c>
      <c r="F43" s="171">
        <f>SUM('TST:TRT24'!F43)</f>
        <v>0</v>
      </c>
      <c r="G43" s="171">
        <f>SUM('TST:TRT24'!G43)</f>
        <v>0</v>
      </c>
      <c r="H43" s="171">
        <f t="shared" si="2"/>
        <v>1</v>
      </c>
    </row>
    <row r="44" spans="1:8">
      <c r="A44" s="4"/>
      <c r="B44" s="168" t="s">
        <v>4</v>
      </c>
      <c r="C44" s="169"/>
      <c r="D44" s="167">
        <v>7</v>
      </c>
      <c r="E44" s="171">
        <f>SUM('TST:TRT24'!E44)</f>
        <v>0</v>
      </c>
      <c r="F44" s="171">
        <f>SUM('TST:TRT24'!F44)</f>
        <v>0</v>
      </c>
      <c r="G44" s="171">
        <f>SUM('TST:TRT24'!G44)</f>
        <v>0</v>
      </c>
      <c r="H44" s="171">
        <f t="shared" si="2"/>
        <v>0</v>
      </c>
    </row>
    <row r="45" spans="1:8">
      <c r="A45" s="4"/>
      <c r="B45" s="168" t="s">
        <v>1</v>
      </c>
      <c r="C45" s="169"/>
      <c r="D45" s="167">
        <v>6</v>
      </c>
      <c r="E45" s="171">
        <f>SUM('TST:TRT24'!E45)</f>
        <v>0</v>
      </c>
      <c r="F45" s="171">
        <f>SUM('TST:TRT24'!F45)</f>
        <v>0</v>
      </c>
      <c r="G45" s="171">
        <f>SUM('TST:TRT24'!G45)</f>
        <v>0</v>
      </c>
      <c r="H45" s="171">
        <f t="shared" si="2"/>
        <v>0</v>
      </c>
    </row>
    <row r="46" spans="1:8">
      <c r="A46" s="4"/>
      <c r="B46" s="168" t="s">
        <v>12</v>
      </c>
      <c r="C46" s="166"/>
      <c r="D46" s="167">
        <v>5</v>
      </c>
      <c r="E46" s="171">
        <f>SUM('TST:TRT24'!E46)</f>
        <v>0</v>
      </c>
      <c r="F46" s="171">
        <f>SUM('TST:TRT24'!F46)</f>
        <v>0</v>
      </c>
      <c r="G46" s="171">
        <f>SUM('TST:TRT24'!G46)</f>
        <v>0</v>
      </c>
      <c r="H46" s="171">
        <f t="shared" si="2"/>
        <v>0</v>
      </c>
    </row>
    <row r="47" spans="1:8">
      <c r="A47" s="4"/>
      <c r="B47" s="168"/>
      <c r="C47" s="169"/>
      <c r="D47" s="167">
        <v>4</v>
      </c>
      <c r="E47" s="171">
        <f>SUM('TST:TRT24'!E47)</f>
        <v>0</v>
      </c>
      <c r="F47" s="171">
        <f>SUM('TST:TRT24'!F47)</f>
        <v>0</v>
      </c>
      <c r="G47" s="171">
        <f>SUM('TST:TRT24'!G47)</f>
        <v>0</v>
      </c>
      <c r="H47" s="171">
        <f t="shared" si="2"/>
        <v>0</v>
      </c>
    </row>
    <row r="48" spans="1:8">
      <c r="A48" s="4"/>
      <c r="B48" s="168"/>
      <c r="C48" s="169" t="s">
        <v>1</v>
      </c>
      <c r="D48" s="167">
        <v>3</v>
      </c>
      <c r="E48" s="171">
        <f>SUM('TST:TRT24'!E48)</f>
        <v>0</v>
      </c>
      <c r="F48" s="171">
        <f>SUM('TST:TRT24'!F48)</f>
        <v>0</v>
      </c>
      <c r="G48" s="171">
        <f>SUM('TST:TRT24'!G48)</f>
        <v>0</v>
      </c>
      <c r="H48" s="171">
        <f t="shared" si="2"/>
        <v>0</v>
      </c>
    </row>
    <row r="49" spans="1:8">
      <c r="A49" s="4"/>
      <c r="B49" s="168"/>
      <c r="C49" s="169"/>
      <c r="D49" s="167">
        <v>2</v>
      </c>
      <c r="E49" s="171">
        <f>SUM('TST:TRT24'!E49)</f>
        <v>0</v>
      </c>
      <c r="F49" s="171">
        <f>SUM('TST:TRT24'!F49)</f>
        <v>0</v>
      </c>
      <c r="G49" s="171">
        <f>SUM('TST:TRT24'!G49)</f>
        <v>0</v>
      </c>
      <c r="H49" s="171">
        <f t="shared" si="2"/>
        <v>0</v>
      </c>
    </row>
    <row r="50" spans="1:8">
      <c r="A50" s="4"/>
      <c r="B50" s="170"/>
      <c r="C50" s="169"/>
      <c r="D50" s="166">
        <v>1</v>
      </c>
      <c r="E50" s="171">
        <f>SUM('TST:TRT24'!E50)</f>
        <v>0</v>
      </c>
      <c r="F50" s="171">
        <f>SUM('TST:TRT24'!F50)</f>
        <v>0</v>
      </c>
      <c r="G50" s="171">
        <f>SUM('TST:TRT24'!G50)</f>
        <v>0</v>
      </c>
      <c r="H50" s="171">
        <f t="shared" si="2"/>
        <v>0</v>
      </c>
    </row>
    <row r="51" spans="1:8" ht="19.5" customHeight="1">
      <c r="B51" s="191" t="s">
        <v>16</v>
      </c>
      <c r="C51" s="191"/>
      <c r="D51" s="191"/>
      <c r="E51" s="174">
        <f>SUM(E38:E50)</f>
        <v>88</v>
      </c>
      <c r="F51" s="174">
        <f>SUM(F38:F50)</f>
        <v>1</v>
      </c>
      <c r="G51" s="174">
        <f>SUM(G38:G50)</f>
        <v>0</v>
      </c>
      <c r="H51" s="174">
        <f>SUM(H38:H50)</f>
        <v>89</v>
      </c>
    </row>
    <row r="52" spans="1:8" ht="19.5" customHeight="1">
      <c r="B52" s="184" t="s">
        <v>17</v>
      </c>
      <c r="C52" s="184"/>
      <c r="D52" s="184"/>
      <c r="E52" s="175">
        <f>+E23+E37+E51</f>
        <v>39359</v>
      </c>
      <c r="F52" s="175">
        <f>+F23+F37+F51</f>
        <v>1726</v>
      </c>
      <c r="G52" s="175">
        <f>+G23+G37+G51</f>
        <v>1312</v>
      </c>
      <c r="H52" s="175">
        <f>+H23+H37+H51</f>
        <v>42397</v>
      </c>
    </row>
    <row r="53" spans="1:8" ht="16.5" customHeight="1">
      <c r="B53" s="21"/>
      <c r="C53" s="21"/>
      <c r="D53" s="21"/>
      <c r="E53" s="22"/>
      <c r="F53" s="22"/>
      <c r="G53" s="22"/>
      <c r="H53" s="22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1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tr">
        <f>'[1]ANEXO IV-c'!C2:G2</f>
        <v>TRIBUNAL REGIONAL DO TRABALHO DA 8ª REGIÃO</v>
      </c>
      <c r="D2" s="192"/>
      <c r="E2" s="192"/>
      <c r="F2" s="192"/>
      <c r="G2" s="192"/>
      <c r="H2" s="6"/>
    </row>
    <row r="3" spans="1:8">
      <c r="B3" s="5" t="s">
        <v>23</v>
      </c>
      <c r="C3" s="218" t="str">
        <f>'[1]ANEXO IV-c'!C3:G3</f>
        <v>Secretaria de Gestão de Pessoas</v>
      </c>
      <c r="D3" s="218"/>
      <c r="E3" s="218"/>
      <c r="F3" s="218"/>
      <c r="G3" s="218"/>
      <c r="H3" s="6"/>
    </row>
    <row r="4" spans="1:8">
      <c r="B4" s="6" t="s">
        <v>25</v>
      </c>
      <c r="C4" s="6"/>
      <c r="D4" s="116">
        <f>'[1]ANEXO IV-c'!D4</f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">
        <v>162</v>
      </c>
      <c r="F10" s="115">
        <v>4</v>
      </c>
      <c r="G10" s="115">
        <v>4</v>
      </c>
      <c r="H10" s="78">
        <f>E10+F10+G10</f>
        <v>170</v>
      </c>
    </row>
    <row r="11" spans="1:8">
      <c r="A11" s="4"/>
      <c r="B11" s="12" t="s">
        <v>1</v>
      </c>
      <c r="C11" s="14" t="s">
        <v>0</v>
      </c>
      <c r="D11" s="68">
        <v>12</v>
      </c>
      <c r="E11" s="115">
        <v>2</v>
      </c>
      <c r="F11" s="115">
        <v>0</v>
      </c>
      <c r="G11" s="115">
        <v>0</v>
      </c>
      <c r="H11" s="78">
        <f t="shared" ref="H11:H22" si="0">E11+F11+G11</f>
        <v>2</v>
      </c>
    </row>
    <row r="12" spans="1:8">
      <c r="A12" s="4"/>
      <c r="B12" s="12" t="s">
        <v>2</v>
      </c>
      <c r="C12" s="14"/>
      <c r="D12" s="68">
        <v>11</v>
      </c>
      <c r="E12" s="115">
        <v>24</v>
      </c>
      <c r="F12" s="115">
        <v>2</v>
      </c>
      <c r="G12" s="115">
        <v>0</v>
      </c>
      <c r="H12" s="78">
        <f t="shared" si="0"/>
        <v>26</v>
      </c>
    </row>
    <row r="13" spans="1:8">
      <c r="A13" s="4"/>
      <c r="B13" s="12" t="s">
        <v>1</v>
      </c>
      <c r="C13" s="10"/>
      <c r="D13" s="68">
        <v>10</v>
      </c>
      <c r="E13" s="115">
        <v>20</v>
      </c>
      <c r="F13" s="115">
        <v>1</v>
      </c>
      <c r="G13" s="115">
        <v>0</v>
      </c>
      <c r="H13" s="78">
        <f t="shared" si="0"/>
        <v>21</v>
      </c>
    </row>
    <row r="14" spans="1:8">
      <c r="A14" s="4"/>
      <c r="B14" s="12" t="s">
        <v>3</v>
      </c>
      <c r="C14" s="14"/>
      <c r="D14" s="68">
        <v>9</v>
      </c>
      <c r="E14" s="115">
        <v>10</v>
      </c>
      <c r="F14" s="115">
        <v>0</v>
      </c>
      <c r="G14" s="115">
        <v>0</v>
      </c>
      <c r="H14" s="78">
        <f t="shared" si="0"/>
        <v>10</v>
      </c>
    </row>
    <row r="15" spans="1:8">
      <c r="A15" s="4"/>
      <c r="B15" s="12" t="s">
        <v>4</v>
      </c>
      <c r="C15" s="14" t="s">
        <v>5</v>
      </c>
      <c r="D15" s="68">
        <v>8</v>
      </c>
      <c r="E15" s="115">
        <v>2</v>
      </c>
      <c r="F15" s="115">
        <v>0</v>
      </c>
      <c r="G15" s="115">
        <v>0</v>
      </c>
      <c r="H15" s="78">
        <f t="shared" si="0"/>
        <v>2</v>
      </c>
    </row>
    <row r="16" spans="1:8">
      <c r="A16" s="4"/>
      <c r="B16" s="12" t="s">
        <v>6</v>
      </c>
      <c r="C16" s="14"/>
      <c r="D16" s="68">
        <v>7</v>
      </c>
      <c r="E16" s="115">
        <v>3</v>
      </c>
      <c r="F16" s="115">
        <v>0</v>
      </c>
      <c r="G16" s="115">
        <v>0</v>
      </c>
      <c r="H16" s="78">
        <f t="shared" si="0"/>
        <v>3</v>
      </c>
    </row>
    <row r="17" spans="1:8">
      <c r="A17" s="4"/>
      <c r="B17" s="12" t="s">
        <v>7</v>
      </c>
      <c r="C17" s="14"/>
      <c r="D17" s="68">
        <v>6</v>
      </c>
      <c r="E17" s="115">
        <v>12</v>
      </c>
      <c r="F17" s="115">
        <v>2</v>
      </c>
      <c r="G17" s="115">
        <v>1</v>
      </c>
      <c r="H17" s="78">
        <f t="shared" si="0"/>
        <v>15</v>
      </c>
    </row>
    <row r="18" spans="1:8">
      <c r="A18" s="4"/>
      <c r="B18" s="12" t="s">
        <v>1</v>
      </c>
      <c r="C18" s="10"/>
      <c r="D18" s="68">
        <v>5</v>
      </c>
      <c r="E18" s="115">
        <v>40</v>
      </c>
      <c r="F18" s="115">
        <v>1</v>
      </c>
      <c r="G18" s="115">
        <v>1</v>
      </c>
      <c r="H18" s="78">
        <f t="shared" si="0"/>
        <v>42</v>
      </c>
    </row>
    <row r="19" spans="1:8">
      <c r="A19" s="4"/>
      <c r="B19" s="12"/>
      <c r="C19" s="14"/>
      <c r="D19" s="68">
        <v>4</v>
      </c>
      <c r="E19" s="115">
        <v>3</v>
      </c>
      <c r="F19" s="115">
        <v>0</v>
      </c>
      <c r="G19" s="115">
        <v>0</v>
      </c>
      <c r="H19" s="78">
        <f t="shared" si="0"/>
        <v>3</v>
      </c>
    </row>
    <row r="20" spans="1:8">
      <c r="A20" s="4"/>
      <c r="B20" s="12"/>
      <c r="C20" s="14" t="s">
        <v>1</v>
      </c>
      <c r="D20" s="68">
        <v>3</v>
      </c>
      <c r="E20" s="115">
        <v>84</v>
      </c>
      <c r="F20" s="115">
        <v>1</v>
      </c>
      <c r="G20" s="115">
        <v>0</v>
      </c>
      <c r="H20" s="78">
        <f t="shared" si="0"/>
        <v>85</v>
      </c>
    </row>
    <row r="21" spans="1:8">
      <c r="A21" s="4"/>
      <c r="B21" s="12"/>
      <c r="C21" s="14"/>
      <c r="D21" s="68">
        <v>2</v>
      </c>
      <c r="E21" s="115">
        <v>33</v>
      </c>
      <c r="F21" s="115">
        <v>0</v>
      </c>
      <c r="G21" s="115">
        <v>0</v>
      </c>
      <c r="H21" s="78">
        <f t="shared" si="0"/>
        <v>33</v>
      </c>
    </row>
    <row r="22" spans="1:8">
      <c r="A22" s="4"/>
      <c r="B22" s="15"/>
      <c r="C22" s="13"/>
      <c r="D22" s="9">
        <v>1</v>
      </c>
      <c r="E22" s="115">
        <v>57</v>
      </c>
      <c r="F22" s="115">
        <v>1</v>
      </c>
      <c r="G22" s="115">
        <v>0</v>
      </c>
      <c r="H22" s="78">
        <f t="shared" si="0"/>
        <v>58</v>
      </c>
    </row>
    <row r="23" spans="1:8" ht="12.75" customHeight="1">
      <c r="A23" s="4"/>
      <c r="B23" s="195" t="s">
        <v>14</v>
      </c>
      <c r="C23" s="196"/>
      <c r="D23" s="197"/>
      <c r="E23" s="78">
        <f>SUM(E10:E22)</f>
        <v>452</v>
      </c>
      <c r="F23" s="78">
        <f>SUM(F10:F22)</f>
        <v>12</v>
      </c>
      <c r="G23" s="78">
        <f>SUM(G10:G22)</f>
        <v>6</v>
      </c>
      <c r="H23" s="78">
        <f>SUM(H10:H22)</f>
        <v>470</v>
      </c>
    </row>
    <row r="24" spans="1:8">
      <c r="A24" s="4"/>
      <c r="B24" s="9"/>
      <c r="C24" s="19"/>
      <c r="D24" s="68">
        <v>13</v>
      </c>
      <c r="E24" s="115">
        <v>466</v>
      </c>
      <c r="F24" s="115">
        <v>6</v>
      </c>
      <c r="G24" s="115">
        <v>9</v>
      </c>
      <c r="H24" s="78">
        <f t="shared" ref="H24:H36" si="1">E24+F24+G24</f>
        <v>481</v>
      </c>
    </row>
    <row r="25" spans="1:8">
      <c r="A25" s="4"/>
      <c r="B25" s="12"/>
      <c r="C25" s="16" t="s">
        <v>0</v>
      </c>
      <c r="D25" s="68">
        <v>12</v>
      </c>
      <c r="E25" s="115">
        <v>6</v>
      </c>
      <c r="F25" s="115">
        <v>0</v>
      </c>
      <c r="G25" s="115">
        <v>0</v>
      </c>
      <c r="H25" s="78">
        <f t="shared" si="1"/>
        <v>6</v>
      </c>
    </row>
    <row r="26" spans="1:8">
      <c r="A26" s="4"/>
      <c r="B26" s="12" t="s">
        <v>7</v>
      </c>
      <c r="C26" s="16"/>
      <c r="D26" s="68">
        <v>11</v>
      </c>
      <c r="E26" s="115">
        <v>33</v>
      </c>
      <c r="F26" s="115">
        <v>1</v>
      </c>
      <c r="G26" s="115">
        <v>0</v>
      </c>
      <c r="H26" s="78">
        <f t="shared" si="1"/>
        <v>34</v>
      </c>
    </row>
    <row r="27" spans="1:8">
      <c r="A27" s="4"/>
      <c r="B27" s="12" t="s">
        <v>8</v>
      </c>
      <c r="C27" s="19"/>
      <c r="D27" s="68">
        <v>10</v>
      </c>
      <c r="E27" s="115">
        <v>40</v>
      </c>
      <c r="F27" s="115">
        <v>4</v>
      </c>
      <c r="G27" s="115">
        <v>1</v>
      </c>
      <c r="H27" s="78">
        <f t="shared" si="1"/>
        <v>45</v>
      </c>
    </row>
    <row r="28" spans="1:8">
      <c r="A28" s="4"/>
      <c r="B28" s="12" t="s">
        <v>0</v>
      </c>
      <c r="C28" s="16"/>
      <c r="D28" s="68">
        <v>9</v>
      </c>
      <c r="E28" s="115">
        <v>18</v>
      </c>
      <c r="F28" s="115">
        <v>2</v>
      </c>
      <c r="G28" s="115">
        <v>0</v>
      </c>
      <c r="H28" s="78">
        <f t="shared" si="1"/>
        <v>20</v>
      </c>
    </row>
    <row r="29" spans="1:8">
      <c r="A29" s="4"/>
      <c r="B29" s="12" t="s">
        <v>2</v>
      </c>
      <c r="C29" s="16" t="s">
        <v>5</v>
      </c>
      <c r="D29" s="68">
        <v>8</v>
      </c>
      <c r="E29" s="115">
        <v>8</v>
      </c>
      <c r="F29" s="115">
        <v>0</v>
      </c>
      <c r="G29" s="115">
        <v>0</v>
      </c>
      <c r="H29" s="78">
        <f t="shared" si="1"/>
        <v>8</v>
      </c>
    </row>
    <row r="30" spans="1:8">
      <c r="A30" s="4"/>
      <c r="B30" s="12" t="s">
        <v>4</v>
      </c>
      <c r="C30" s="16"/>
      <c r="D30" s="68">
        <v>7</v>
      </c>
      <c r="E30" s="115">
        <v>5</v>
      </c>
      <c r="F30" s="115">
        <v>0</v>
      </c>
      <c r="G30" s="115">
        <v>0</v>
      </c>
      <c r="H30" s="78">
        <f t="shared" si="1"/>
        <v>5</v>
      </c>
    </row>
    <row r="31" spans="1:8">
      <c r="A31" s="4"/>
      <c r="B31" s="12" t="s">
        <v>0</v>
      </c>
      <c r="C31" s="16"/>
      <c r="D31" s="68">
        <v>6</v>
      </c>
      <c r="E31" s="115">
        <v>13</v>
      </c>
      <c r="F31" s="115">
        <v>1</v>
      </c>
      <c r="G31" s="115">
        <v>0</v>
      </c>
      <c r="H31" s="78">
        <f t="shared" si="1"/>
        <v>14</v>
      </c>
    </row>
    <row r="32" spans="1:8">
      <c r="A32" s="4"/>
      <c r="B32" s="12" t="s">
        <v>9</v>
      </c>
      <c r="C32" s="19"/>
      <c r="D32" s="68">
        <v>5</v>
      </c>
      <c r="E32" s="115">
        <v>37</v>
      </c>
      <c r="F32" s="115">
        <v>2</v>
      </c>
      <c r="G32" s="115">
        <v>1</v>
      </c>
      <c r="H32" s="78">
        <f t="shared" si="1"/>
        <v>40</v>
      </c>
    </row>
    <row r="33" spans="1:8">
      <c r="A33" s="4"/>
      <c r="B33" s="12"/>
      <c r="C33" s="16"/>
      <c r="D33" s="68">
        <v>4</v>
      </c>
      <c r="E33" s="115">
        <v>1</v>
      </c>
      <c r="F33" s="115">
        <v>1</v>
      </c>
      <c r="G33" s="115">
        <v>0</v>
      </c>
      <c r="H33" s="78">
        <f t="shared" si="1"/>
        <v>2</v>
      </c>
    </row>
    <row r="34" spans="1:8">
      <c r="A34" s="4"/>
      <c r="B34" s="12"/>
      <c r="C34" s="16" t="s">
        <v>1</v>
      </c>
      <c r="D34" s="68">
        <v>3</v>
      </c>
      <c r="E34" s="115">
        <v>66</v>
      </c>
      <c r="F34" s="115">
        <v>1</v>
      </c>
      <c r="G34" s="115">
        <v>0</v>
      </c>
      <c r="H34" s="78">
        <f t="shared" si="1"/>
        <v>67</v>
      </c>
    </row>
    <row r="35" spans="1:8">
      <c r="A35" s="4"/>
      <c r="B35" s="12"/>
      <c r="C35" s="16"/>
      <c r="D35" s="68">
        <v>2</v>
      </c>
      <c r="E35" s="115">
        <v>33</v>
      </c>
      <c r="F35" s="115">
        <v>1</v>
      </c>
      <c r="G35" s="115">
        <v>0</v>
      </c>
      <c r="H35" s="78">
        <f t="shared" si="1"/>
        <v>34</v>
      </c>
    </row>
    <row r="36" spans="1:8">
      <c r="A36" s="4"/>
      <c r="B36" s="15"/>
      <c r="C36" s="20"/>
      <c r="D36" s="9">
        <v>1</v>
      </c>
      <c r="E36" s="115">
        <v>70</v>
      </c>
      <c r="F36" s="115">
        <v>0</v>
      </c>
      <c r="G36" s="115">
        <v>0</v>
      </c>
      <c r="H36" s="78">
        <f t="shared" si="1"/>
        <v>70</v>
      </c>
    </row>
    <row r="37" spans="1:8" ht="12.75" customHeight="1">
      <c r="A37" s="4"/>
      <c r="B37" s="195" t="s">
        <v>15</v>
      </c>
      <c r="C37" s="196"/>
      <c r="D37" s="197"/>
      <c r="E37" s="78">
        <f>SUM(E24:E36)</f>
        <v>796</v>
      </c>
      <c r="F37" s="78">
        <f>SUM(F24:F36)</f>
        <v>19</v>
      </c>
      <c r="G37" s="78">
        <f>SUM(G24:G36)</f>
        <v>11</v>
      </c>
      <c r="H37" s="78">
        <f>SUM(H24:H36)</f>
        <v>826</v>
      </c>
    </row>
    <row r="38" spans="1:8">
      <c r="A38" s="4"/>
      <c r="B38" s="9"/>
      <c r="C38" s="9"/>
      <c r="D38" s="68">
        <v>13</v>
      </c>
      <c r="E38" s="115">
        <v>1</v>
      </c>
      <c r="F38" s="115">
        <v>0</v>
      </c>
      <c r="G38" s="115">
        <v>0</v>
      </c>
      <c r="H38" s="78">
        <f t="shared" ref="H38:H50" si="2">E38+F38+G38</f>
        <v>1</v>
      </c>
    </row>
    <row r="39" spans="1:8">
      <c r="A39" s="4"/>
      <c r="B39" s="12" t="s">
        <v>1</v>
      </c>
      <c r="C39" s="16" t="s">
        <v>0</v>
      </c>
      <c r="D39" s="68">
        <v>12</v>
      </c>
      <c r="E39" s="115">
        <v>0</v>
      </c>
      <c r="F39" s="115">
        <v>0</v>
      </c>
      <c r="G39" s="115">
        <v>0</v>
      </c>
      <c r="H39" s="78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15">
        <v>0</v>
      </c>
      <c r="F40" s="115">
        <v>0</v>
      </c>
      <c r="G40" s="115">
        <v>0</v>
      </c>
      <c r="H40" s="78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15">
        <v>1</v>
      </c>
      <c r="F41" s="115">
        <v>0</v>
      </c>
      <c r="G41" s="115">
        <v>0</v>
      </c>
      <c r="H41" s="78">
        <f t="shared" si="2"/>
        <v>1</v>
      </c>
    </row>
    <row r="42" spans="1:8">
      <c r="A42" s="4"/>
      <c r="B42" s="12" t="s">
        <v>4</v>
      </c>
      <c r="C42" s="16"/>
      <c r="D42" s="68">
        <v>9</v>
      </c>
      <c r="E42" s="115">
        <v>0</v>
      </c>
      <c r="F42" s="115">
        <v>0</v>
      </c>
      <c r="G42" s="115">
        <v>0</v>
      </c>
      <c r="H42" s="78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15">
        <v>0</v>
      </c>
      <c r="F43" s="115">
        <v>0</v>
      </c>
      <c r="G43" s="115">
        <v>0</v>
      </c>
      <c r="H43" s="78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15">
        <v>0</v>
      </c>
      <c r="F44" s="115">
        <v>0</v>
      </c>
      <c r="G44" s="115">
        <v>0</v>
      </c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5">
        <v>0</v>
      </c>
      <c r="F45" s="115">
        <v>0</v>
      </c>
      <c r="G45" s="115">
        <v>0</v>
      </c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5">
        <v>0</v>
      </c>
      <c r="F46" s="115">
        <v>0</v>
      </c>
      <c r="G46" s="115">
        <v>0</v>
      </c>
      <c r="H46" s="78">
        <f t="shared" si="2"/>
        <v>0</v>
      </c>
    </row>
    <row r="47" spans="1:8">
      <c r="A47" s="4"/>
      <c r="B47" s="12"/>
      <c r="C47" s="16"/>
      <c r="D47" s="68">
        <v>4</v>
      </c>
      <c r="E47" s="115">
        <v>0</v>
      </c>
      <c r="F47" s="115">
        <v>0</v>
      </c>
      <c r="G47" s="115">
        <v>0</v>
      </c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5">
        <v>0</v>
      </c>
      <c r="F48" s="115">
        <v>0</v>
      </c>
      <c r="G48" s="115">
        <v>0</v>
      </c>
      <c r="H48" s="78">
        <f t="shared" si="2"/>
        <v>0</v>
      </c>
    </row>
    <row r="49" spans="1:8">
      <c r="A49" s="4"/>
      <c r="B49" s="12"/>
      <c r="C49" s="16"/>
      <c r="D49" s="68">
        <v>2</v>
      </c>
      <c r="E49" s="115">
        <v>0</v>
      </c>
      <c r="F49" s="115">
        <v>0</v>
      </c>
      <c r="G49" s="115">
        <v>0</v>
      </c>
      <c r="H49" s="78">
        <f t="shared" si="2"/>
        <v>0</v>
      </c>
    </row>
    <row r="50" spans="1:8">
      <c r="A50" s="4"/>
      <c r="B50" s="15"/>
      <c r="C50" s="16"/>
      <c r="D50" s="9">
        <v>1</v>
      </c>
      <c r="E50" s="115">
        <v>0</v>
      </c>
      <c r="F50" s="115">
        <v>0</v>
      </c>
      <c r="G50" s="115">
        <v>0</v>
      </c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2</v>
      </c>
      <c r="F51" s="78">
        <f>SUM(F38:F50)</f>
        <v>0</v>
      </c>
      <c r="G51" s="78">
        <f>SUM(G38:G50)</f>
        <v>0</v>
      </c>
      <c r="H51" s="78">
        <f>SUM(H38:H50)</f>
        <v>2</v>
      </c>
    </row>
    <row r="52" spans="1:8" ht="12.75" customHeight="1">
      <c r="B52" s="193" t="s">
        <v>17</v>
      </c>
      <c r="C52" s="193"/>
      <c r="D52" s="193"/>
      <c r="E52" s="17">
        <f>+E23+E37+E51</f>
        <v>1250</v>
      </c>
      <c r="F52" s="17">
        <f>+F23+F37+F51</f>
        <v>31</v>
      </c>
      <c r="G52" s="17">
        <f>+G23+G37+G51</f>
        <v>17</v>
      </c>
      <c r="H52" s="17">
        <f>+H23+H37+H51</f>
        <v>1298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3:H4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61</v>
      </c>
      <c r="D2" s="192"/>
      <c r="E2" s="192"/>
      <c r="F2" s="192"/>
      <c r="G2" s="192"/>
      <c r="H2" s="6"/>
    </row>
    <row r="3" spans="1:8">
      <c r="B3" s="5" t="s">
        <v>23</v>
      </c>
      <c r="C3" s="192"/>
      <c r="D3" s="192"/>
      <c r="E3" s="192"/>
      <c r="F3" s="192"/>
      <c r="G3" s="192"/>
      <c r="H3" s="6"/>
    </row>
    <row r="4" spans="1:8">
      <c r="B4" s="6" t="s">
        <v>25</v>
      </c>
      <c r="C4" s="6"/>
      <c r="D4" s="116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">
        <v>288</v>
      </c>
      <c r="F10" s="115">
        <v>12</v>
      </c>
      <c r="G10" s="11"/>
      <c r="H10" s="78">
        <f>E10+F10+G10</f>
        <v>300</v>
      </c>
    </row>
    <row r="11" spans="1:8">
      <c r="A11" s="4"/>
      <c r="B11" s="12" t="s">
        <v>1</v>
      </c>
      <c r="C11" s="14" t="s">
        <v>0</v>
      </c>
      <c r="D11" s="68">
        <v>12</v>
      </c>
      <c r="E11" s="11">
        <v>15</v>
      </c>
      <c r="F11" s="115">
        <v>0</v>
      </c>
      <c r="G11" s="11"/>
      <c r="H11" s="78">
        <f t="shared" ref="H11:H22" si="0">E11+F11+G11</f>
        <v>15</v>
      </c>
    </row>
    <row r="12" spans="1:8">
      <c r="A12" s="4"/>
      <c r="B12" s="12" t="s">
        <v>2</v>
      </c>
      <c r="C12" s="14"/>
      <c r="D12" s="68">
        <v>11</v>
      </c>
      <c r="E12" s="11">
        <f>107-10</f>
        <v>97</v>
      </c>
      <c r="F12" s="115">
        <v>10</v>
      </c>
      <c r="G12" s="11"/>
      <c r="H12" s="78">
        <f t="shared" si="0"/>
        <v>107</v>
      </c>
    </row>
    <row r="13" spans="1:8">
      <c r="A13" s="4"/>
      <c r="B13" s="12" t="s">
        <v>1</v>
      </c>
      <c r="C13" s="10"/>
      <c r="D13" s="68">
        <v>10</v>
      </c>
      <c r="E13" s="11">
        <v>41</v>
      </c>
      <c r="F13" s="115">
        <v>2</v>
      </c>
      <c r="G13" s="11"/>
      <c r="H13" s="78">
        <f t="shared" si="0"/>
        <v>43</v>
      </c>
    </row>
    <row r="14" spans="1:8">
      <c r="A14" s="4"/>
      <c r="B14" s="12" t="s">
        <v>3</v>
      </c>
      <c r="C14" s="14"/>
      <c r="D14" s="68">
        <v>9</v>
      </c>
      <c r="E14" s="11">
        <v>7</v>
      </c>
      <c r="F14" s="115">
        <v>2</v>
      </c>
      <c r="G14" s="11"/>
      <c r="H14" s="78">
        <f t="shared" si="0"/>
        <v>9</v>
      </c>
    </row>
    <row r="15" spans="1:8">
      <c r="A15" s="4"/>
      <c r="B15" s="12" t="s">
        <v>4</v>
      </c>
      <c r="C15" s="14" t="s">
        <v>5</v>
      </c>
      <c r="D15" s="68">
        <v>8</v>
      </c>
      <c r="E15" s="11">
        <v>16</v>
      </c>
      <c r="F15" s="115">
        <v>3</v>
      </c>
      <c r="G15" s="11"/>
      <c r="H15" s="78">
        <f t="shared" si="0"/>
        <v>19</v>
      </c>
    </row>
    <row r="16" spans="1:8">
      <c r="A16" s="4"/>
      <c r="B16" s="12" t="s">
        <v>6</v>
      </c>
      <c r="C16" s="14"/>
      <c r="D16" s="68">
        <v>7</v>
      </c>
      <c r="E16" s="11">
        <f>102-11</f>
        <v>91</v>
      </c>
      <c r="F16" s="115">
        <v>11</v>
      </c>
      <c r="G16" s="11"/>
      <c r="H16" s="78">
        <f t="shared" si="0"/>
        <v>102</v>
      </c>
    </row>
    <row r="17" spans="1:8">
      <c r="A17" s="4"/>
      <c r="B17" s="12" t="s">
        <v>7</v>
      </c>
      <c r="C17" s="14"/>
      <c r="D17" s="68">
        <v>6</v>
      </c>
      <c r="E17" s="11">
        <v>72</v>
      </c>
      <c r="F17" s="115">
        <v>8</v>
      </c>
      <c r="G17" s="11"/>
      <c r="H17" s="78">
        <f t="shared" si="0"/>
        <v>80</v>
      </c>
    </row>
    <row r="18" spans="1:8">
      <c r="A18" s="4"/>
      <c r="B18" s="12" t="s">
        <v>1</v>
      </c>
      <c r="C18" s="10"/>
      <c r="D18" s="68">
        <v>5</v>
      </c>
      <c r="E18" s="11">
        <v>32</v>
      </c>
      <c r="F18" s="115">
        <v>7</v>
      </c>
      <c r="G18" s="11"/>
      <c r="H18" s="78">
        <f t="shared" si="0"/>
        <v>39</v>
      </c>
    </row>
    <row r="19" spans="1:8">
      <c r="A19" s="4"/>
      <c r="B19" s="12"/>
      <c r="C19" s="14"/>
      <c r="D19" s="68">
        <v>4</v>
      </c>
      <c r="E19" s="11">
        <v>39</v>
      </c>
      <c r="F19" s="115">
        <v>14</v>
      </c>
      <c r="G19" s="11"/>
      <c r="H19" s="78">
        <f t="shared" si="0"/>
        <v>53</v>
      </c>
    </row>
    <row r="20" spans="1:8">
      <c r="A20" s="4"/>
      <c r="B20" s="12"/>
      <c r="C20" s="14" t="s">
        <v>1</v>
      </c>
      <c r="D20" s="68">
        <v>3</v>
      </c>
      <c r="E20" s="11">
        <f>86-16</f>
        <v>70</v>
      </c>
      <c r="F20" s="115">
        <v>15</v>
      </c>
      <c r="G20" s="11">
        <v>1</v>
      </c>
      <c r="H20" s="78">
        <f t="shared" si="0"/>
        <v>86</v>
      </c>
    </row>
    <row r="21" spans="1:8">
      <c r="A21" s="4"/>
      <c r="B21" s="12"/>
      <c r="C21" s="14"/>
      <c r="D21" s="68">
        <v>2</v>
      </c>
      <c r="E21" s="11">
        <v>89</v>
      </c>
      <c r="F21" s="115">
        <v>2</v>
      </c>
      <c r="G21" s="11"/>
      <c r="H21" s="78">
        <f t="shared" si="0"/>
        <v>91</v>
      </c>
    </row>
    <row r="22" spans="1:8">
      <c r="A22" s="4"/>
      <c r="B22" s="15"/>
      <c r="C22" s="13"/>
      <c r="D22" s="9">
        <v>1</v>
      </c>
      <c r="E22" s="11">
        <v>21</v>
      </c>
      <c r="F22" s="115">
        <v>0</v>
      </c>
      <c r="G22" s="11"/>
      <c r="H22" s="78">
        <f t="shared" si="0"/>
        <v>21</v>
      </c>
    </row>
    <row r="23" spans="1:8" ht="12.75" customHeight="1">
      <c r="A23" s="4"/>
      <c r="B23" s="195" t="s">
        <v>14</v>
      </c>
      <c r="C23" s="196"/>
      <c r="D23" s="197"/>
      <c r="E23" s="78">
        <f>SUM(E10:E22)</f>
        <v>878</v>
      </c>
      <c r="F23" s="78">
        <f>SUM(F10:F22)</f>
        <v>86</v>
      </c>
      <c r="G23" s="78">
        <f>SUM(G10:G22)</f>
        <v>1</v>
      </c>
      <c r="H23" s="78">
        <f>SUM(H10:H22)</f>
        <v>965</v>
      </c>
    </row>
    <row r="24" spans="1:8">
      <c r="A24" s="4"/>
      <c r="B24" s="9"/>
      <c r="C24" s="19"/>
      <c r="D24" s="68">
        <v>13</v>
      </c>
      <c r="E24" s="11">
        <f>714-28</f>
        <v>686</v>
      </c>
      <c r="F24" s="115">
        <v>27</v>
      </c>
      <c r="G24" s="11">
        <v>1</v>
      </c>
      <c r="H24" s="78">
        <f t="shared" ref="H24:H36" si="1">E24+F24+G24</f>
        <v>714</v>
      </c>
    </row>
    <row r="25" spans="1:8">
      <c r="A25" s="4"/>
      <c r="B25" s="12"/>
      <c r="C25" s="16" t="s">
        <v>0</v>
      </c>
      <c r="D25" s="68">
        <v>12</v>
      </c>
      <c r="E25" s="11">
        <v>24</v>
      </c>
      <c r="F25" s="115">
        <v>1</v>
      </c>
      <c r="G25" s="11"/>
      <c r="H25" s="78">
        <f t="shared" si="1"/>
        <v>25</v>
      </c>
    </row>
    <row r="26" spans="1:8">
      <c r="A26" s="4"/>
      <c r="B26" s="12" t="s">
        <v>7</v>
      </c>
      <c r="C26" s="16"/>
      <c r="D26" s="68">
        <v>11</v>
      </c>
      <c r="E26" s="11">
        <f>161-12</f>
        <v>149</v>
      </c>
      <c r="F26" s="115">
        <v>11</v>
      </c>
      <c r="G26" s="11">
        <v>1</v>
      </c>
      <c r="H26" s="78">
        <f t="shared" si="1"/>
        <v>161</v>
      </c>
    </row>
    <row r="27" spans="1:8">
      <c r="A27" s="4"/>
      <c r="B27" s="12" t="s">
        <v>8</v>
      </c>
      <c r="C27" s="19"/>
      <c r="D27" s="68">
        <v>10</v>
      </c>
      <c r="E27" s="11">
        <f>92-8</f>
        <v>84</v>
      </c>
      <c r="F27" s="115">
        <v>7</v>
      </c>
      <c r="G27" s="11">
        <v>1</v>
      </c>
      <c r="H27" s="78">
        <f t="shared" si="1"/>
        <v>92</v>
      </c>
    </row>
    <row r="28" spans="1:8">
      <c r="A28" s="4"/>
      <c r="B28" s="12" t="s">
        <v>0</v>
      </c>
      <c r="C28" s="16"/>
      <c r="D28" s="68">
        <v>9</v>
      </c>
      <c r="E28" s="11">
        <v>7</v>
      </c>
      <c r="F28" s="115">
        <v>0</v>
      </c>
      <c r="G28" s="11"/>
      <c r="H28" s="78">
        <f t="shared" si="1"/>
        <v>7</v>
      </c>
    </row>
    <row r="29" spans="1:8">
      <c r="A29" s="4"/>
      <c r="B29" s="12" t="s">
        <v>2</v>
      </c>
      <c r="C29" s="16" t="s">
        <v>5</v>
      </c>
      <c r="D29" s="68">
        <v>8</v>
      </c>
      <c r="E29" s="11">
        <v>38</v>
      </c>
      <c r="F29" s="115">
        <v>2</v>
      </c>
      <c r="G29" s="11">
        <v>1</v>
      </c>
      <c r="H29" s="78">
        <f t="shared" si="1"/>
        <v>41</v>
      </c>
    </row>
    <row r="30" spans="1:8">
      <c r="A30" s="4"/>
      <c r="B30" s="12" t="s">
        <v>4</v>
      </c>
      <c r="C30" s="16"/>
      <c r="D30" s="68">
        <v>7</v>
      </c>
      <c r="E30" s="11">
        <v>99</v>
      </c>
      <c r="F30" s="115">
        <v>4</v>
      </c>
      <c r="G30" s="11"/>
      <c r="H30" s="78">
        <f t="shared" si="1"/>
        <v>103</v>
      </c>
    </row>
    <row r="31" spans="1:8">
      <c r="A31" s="4"/>
      <c r="B31" s="12" t="s">
        <v>0</v>
      </c>
      <c r="C31" s="16"/>
      <c r="D31" s="68">
        <v>6</v>
      </c>
      <c r="E31" s="11">
        <v>32</v>
      </c>
      <c r="F31" s="115">
        <v>1</v>
      </c>
      <c r="G31" s="11"/>
      <c r="H31" s="78">
        <f t="shared" si="1"/>
        <v>33</v>
      </c>
    </row>
    <row r="32" spans="1:8">
      <c r="A32" s="4"/>
      <c r="B32" s="12" t="s">
        <v>9</v>
      </c>
      <c r="C32" s="19"/>
      <c r="D32" s="68">
        <v>5</v>
      </c>
      <c r="E32" s="11">
        <v>35</v>
      </c>
      <c r="F32" s="115">
        <v>2</v>
      </c>
      <c r="G32" s="11"/>
      <c r="H32" s="78">
        <f t="shared" si="1"/>
        <v>37</v>
      </c>
    </row>
    <row r="33" spans="1:8">
      <c r="A33" s="4"/>
      <c r="B33" s="12"/>
      <c r="C33" s="16"/>
      <c r="D33" s="68">
        <v>4</v>
      </c>
      <c r="E33" s="11">
        <v>40</v>
      </c>
      <c r="F33" s="115">
        <v>3</v>
      </c>
      <c r="G33" s="11"/>
      <c r="H33" s="78">
        <f t="shared" si="1"/>
        <v>43</v>
      </c>
    </row>
    <row r="34" spans="1:8">
      <c r="A34" s="4"/>
      <c r="B34" s="12"/>
      <c r="C34" s="16" t="s">
        <v>1</v>
      </c>
      <c r="D34" s="68">
        <v>3</v>
      </c>
      <c r="E34" s="11">
        <v>59</v>
      </c>
      <c r="F34" s="115">
        <v>7</v>
      </c>
      <c r="G34" s="11"/>
      <c r="H34" s="78">
        <f t="shared" si="1"/>
        <v>66</v>
      </c>
    </row>
    <row r="35" spans="1:8">
      <c r="A35" s="4"/>
      <c r="B35" s="12"/>
      <c r="C35" s="16"/>
      <c r="D35" s="68">
        <v>2</v>
      </c>
      <c r="E35" s="11">
        <v>74</v>
      </c>
      <c r="F35" s="115">
        <v>4</v>
      </c>
      <c r="G35" s="11"/>
      <c r="H35" s="78">
        <f t="shared" si="1"/>
        <v>78</v>
      </c>
    </row>
    <row r="36" spans="1:8">
      <c r="A36" s="4"/>
      <c r="B36" s="15"/>
      <c r="C36" s="20"/>
      <c r="D36" s="9">
        <v>1</v>
      </c>
      <c r="E36" s="11">
        <v>45</v>
      </c>
      <c r="F36" s="115">
        <v>2</v>
      </c>
      <c r="G36" s="11"/>
      <c r="H36" s="78">
        <f t="shared" si="1"/>
        <v>47</v>
      </c>
    </row>
    <row r="37" spans="1:8" ht="12.75" customHeight="1">
      <c r="A37" s="4"/>
      <c r="B37" s="195" t="s">
        <v>15</v>
      </c>
      <c r="C37" s="196"/>
      <c r="D37" s="197"/>
      <c r="E37" s="78">
        <f>SUM(E24:E36)</f>
        <v>1372</v>
      </c>
      <c r="F37" s="78">
        <f>SUM(F24:F36)</f>
        <v>71</v>
      </c>
      <c r="G37" s="78">
        <f>SUM(G24:G36)</f>
        <v>4</v>
      </c>
      <c r="H37" s="78">
        <f>SUM(H24:H36)</f>
        <v>1447</v>
      </c>
    </row>
    <row r="38" spans="1:8">
      <c r="A38" s="4"/>
      <c r="B38" s="9"/>
      <c r="C38" s="9"/>
      <c r="D38" s="68">
        <v>13</v>
      </c>
      <c r="E38" s="11">
        <v>8</v>
      </c>
      <c r="F38" s="11"/>
      <c r="G38" s="11"/>
      <c r="H38" s="78">
        <f t="shared" ref="H38:H50" si="2">E38+F38+G38</f>
        <v>8</v>
      </c>
    </row>
    <row r="39" spans="1:8">
      <c r="A39" s="4"/>
      <c r="B39" s="12" t="s">
        <v>1</v>
      </c>
      <c r="C39" s="16" t="s">
        <v>0</v>
      </c>
      <c r="D39" s="68">
        <v>12</v>
      </c>
      <c r="E39" s="11">
        <v>1</v>
      </c>
      <c r="F39" s="11"/>
      <c r="G39" s="11"/>
      <c r="H39" s="78">
        <f t="shared" si="2"/>
        <v>1</v>
      </c>
    </row>
    <row r="40" spans="1:8">
      <c r="A40" s="4"/>
      <c r="B40" s="12" t="s">
        <v>10</v>
      </c>
      <c r="C40" s="15"/>
      <c r="D40" s="68">
        <v>11</v>
      </c>
      <c r="E40" s="11">
        <v>3</v>
      </c>
      <c r="F40" s="11"/>
      <c r="G40" s="11"/>
      <c r="H40" s="78">
        <f t="shared" si="2"/>
        <v>3</v>
      </c>
    </row>
    <row r="41" spans="1:8">
      <c r="A41" s="4"/>
      <c r="B41" s="12" t="s">
        <v>11</v>
      </c>
      <c r="C41" s="16"/>
      <c r="D41" s="68">
        <v>10</v>
      </c>
      <c r="E41" s="11">
        <v>1</v>
      </c>
      <c r="F41" s="11"/>
      <c r="G41" s="11"/>
      <c r="H41" s="78">
        <f t="shared" si="2"/>
        <v>1</v>
      </c>
    </row>
    <row r="42" spans="1:8">
      <c r="A42" s="4"/>
      <c r="B42" s="12" t="s">
        <v>4</v>
      </c>
      <c r="C42" s="16"/>
      <c r="D42" s="68">
        <v>9</v>
      </c>
      <c r="E42" s="11"/>
      <c r="F42" s="11"/>
      <c r="G42" s="11"/>
      <c r="H42" s="78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1"/>
      <c r="F43" s="11"/>
      <c r="G43" s="11"/>
      <c r="H43" s="78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1"/>
      <c r="F44" s="11"/>
      <c r="G44" s="11"/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"/>
      <c r="F45" s="11"/>
      <c r="G45" s="11"/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"/>
      <c r="F46" s="11"/>
      <c r="G46" s="11"/>
      <c r="H46" s="78">
        <f t="shared" si="2"/>
        <v>0</v>
      </c>
    </row>
    <row r="47" spans="1:8">
      <c r="A47" s="4"/>
      <c r="B47" s="12"/>
      <c r="C47" s="16"/>
      <c r="D47" s="68">
        <v>4</v>
      </c>
      <c r="E47" s="11"/>
      <c r="F47" s="11"/>
      <c r="G47" s="11"/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"/>
      <c r="F48" s="11"/>
      <c r="G48" s="11"/>
      <c r="H48" s="78">
        <f t="shared" si="2"/>
        <v>0</v>
      </c>
    </row>
    <row r="49" spans="1:8">
      <c r="A49" s="4"/>
      <c r="B49" s="12"/>
      <c r="C49" s="16"/>
      <c r="D49" s="68">
        <v>2</v>
      </c>
      <c r="E49" s="11"/>
      <c r="F49" s="11"/>
      <c r="G49" s="11"/>
      <c r="H49" s="78">
        <f t="shared" si="2"/>
        <v>0</v>
      </c>
    </row>
    <row r="50" spans="1:8">
      <c r="A50" s="4"/>
      <c r="B50" s="15"/>
      <c r="C50" s="16"/>
      <c r="D50" s="9">
        <v>1</v>
      </c>
      <c r="E50" s="11"/>
      <c r="F50" s="11"/>
      <c r="G50" s="11"/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13</v>
      </c>
      <c r="F51" s="78">
        <f>SUM(F38:F50)</f>
        <v>0</v>
      </c>
      <c r="G51" s="78">
        <f>SUM(G38:G50)</f>
        <v>0</v>
      </c>
      <c r="H51" s="78">
        <f>SUM(H38:H50)</f>
        <v>13</v>
      </c>
    </row>
    <row r="52" spans="1:8" ht="12.75" customHeight="1">
      <c r="B52" s="193" t="s">
        <v>17</v>
      </c>
      <c r="C52" s="193"/>
      <c r="D52" s="193"/>
      <c r="E52" s="17">
        <f>+E23+E37+E51</f>
        <v>2263</v>
      </c>
      <c r="F52" s="17">
        <f>+F23+F37+F51</f>
        <v>157</v>
      </c>
      <c r="G52" s="17">
        <f>+G23+G37+G51</f>
        <v>5</v>
      </c>
      <c r="H52" s="17">
        <f>+H23+H37+H51</f>
        <v>2425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218" t="s">
        <v>62</v>
      </c>
      <c r="D2" s="218"/>
      <c r="E2" s="218"/>
      <c r="F2" s="218"/>
      <c r="G2" s="218"/>
      <c r="H2" s="6"/>
    </row>
    <row r="3" spans="1:8">
      <c r="B3" s="5" t="s">
        <v>23</v>
      </c>
      <c r="C3" s="218" t="s">
        <v>63</v>
      </c>
      <c r="D3" s="218"/>
      <c r="E3" s="218"/>
      <c r="F3" s="218"/>
      <c r="G3" s="218"/>
      <c r="H3" s="6"/>
    </row>
    <row r="4" spans="1:8">
      <c r="B4" s="6" t="s">
        <v>25</v>
      </c>
      <c r="C4" s="6"/>
      <c r="D4" s="116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">
        <v>253</v>
      </c>
      <c r="F10" s="11">
        <v>39</v>
      </c>
      <c r="G10" s="11">
        <v>1</v>
      </c>
      <c r="H10" s="78">
        <f>E10+F10+G10</f>
        <v>293</v>
      </c>
    </row>
    <row r="11" spans="1:8">
      <c r="A11" s="4"/>
      <c r="B11" s="12" t="s">
        <v>1</v>
      </c>
      <c r="C11" s="14" t="s">
        <v>0</v>
      </c>
      <c r="D11" s="68">
        <v>12</v>
      </c>
      <c r="E11" s="11">
        <v>4</v>
      </c>
      <c r="F11" s="11">
        <v>3</v>
      </c>
      <c r="G11" s="11"/>
      <c r="H11" s="78">
        <f t="shared" ref="H11:H22" si="0">E11+F11+G11</f>
        <v>7</v>
      </c>
    </row>
    <row r="12" spans="1:8">
      <c r="A12" s="4"/>
      <c r="B12" s="12" t="s">
        <v>2</v>
      </c>
      <c r="C12" s="14"/>
      <c r="D12" s="68">
        <v>11</v>
      </c>
      <c r="E12" s="11">
        <v>29</v>
      </c>
      <c r="F12" s="11">
        <v>1</v>
      </c>
      <c r="G12" s="11"/>
      <c r="H12" s="78">
        <f t="shared" si="0"/>
        <v>30</v>
      </c>
    </row>
    <row r="13" spans="1:8">
      <c r="A13" s="4"/>
      <c r="B13" s="12" t="s">
        <v>1</v>
      </c>
      <c r="C13" s="10"/>
      <c r="D13" s="68">
        <v>10</v>
      </c>
      <c r="E13" s="11">
        <v>10</v>
      </c>
      <c r="F13" s="11">
        <v>1</v>
      </c>
      <c r="G13" s="11"/>
      <c r="H13" s="78">
        <f t="shared" si="0"/>
        <v>11</v>
      </c>
    </row>
    <row r="14" spans="1:8">
      <c r="A14" s="4"/>
      <c r="B14" s="12" t="s">
        <v>3</v>
      </c>
      <c r="C14" s="14"/>
      <c r="D14" s="68">
        <v>9</v>
      </c>
      <c r="E14" s="11">
        <v>6</v>
      </c>
      <c r="F14" s="11"/>
      <c r="G14" s="11"/>
      <c r="H14" s="78">
        <f t="shared" si="0"/>
        <v>6</v>
      </c>
    </row>
    <row r="15" spans="1:8">
      <c r="A15" s="4"/>
      <c r="B15" s="12" t="s">
        <v>4</v>
      </c>
      <c r="C15" s="14" t="s">
        <v>5</v>
      </c>
      <c r="D15" s="68">
        <v>8</v>
      </c>
      <c r="E15" s="11">
        <v>9</v>
      </c>
      <c r="F15" s="11"/>
      <c r="G15" s="11"/>
      <c r="H15" s="78">
        <f t="shared" si="0"/>
        <v>9</v>
      </c>
    </row>
    <row r="16" spans="1:8">
      <c r="A16" s="4"/>
      <c r="B16" s="12" t="s">
        <v>6</v>
      </c>
      <c r="C16" s="14"/>
      <c r="D16" s="68">
        <v>7</v>
      </c>
      <c r="E16" s="11">
        <v>3</v>
      </c>
      <c r="F16" s="11">
        <v>1</v>
      </c>
      <c r="G16" s="11"/>
      <c r="H16" s="78">
        <f t="shared" si="0"/>
        <v>4</v>
      </c>
    </row>
    <row r="17" spans="1:8">
      <c r="A17" s="4"/>
      <c r="B17" s="12" t="s">
        <v>7</v>
      </c>
      <c r="C17" s="14"/>
      <c r="D17" s="68">
        <v>6</v>
      </c>
      <c r="E17" s="11">
        <v>13</v>
      </c>
      <c r="F17" s="11">
        <v>3</v>
      </c>
      <c r="G17" s="11"/>
      <c r="H17" s="78">
        <f t="shared" si="0"/>
        <v>16</v>
      </c>
    </row>
    <row r="18" spans="1:8">
      <c r="A18" s="4"/>
      <c r="B18" s="12" t="s">
        <v>1</v>
      </c>
      <c r="C18" s="10"/>
      <c r="D18" s="68">
        <v>5</v>
      </c>
      <c r="E18" s="11">
        <v>14</v>
      </c>
      <c r="F18" s="11"/>
      <c r="G18" s="11">
        <v>1</v>
      </c>
      <c r="H18" s="78">
        <f t="shared" si="0"/>
        <v>15</v>
      </c>
    </row>
    <row r="19" spans="1:8">
      <c r="A19" s="4"/>
      <c r="B19" s="12"/>
      <c r="C19" s="14"/>
      <c r="D19" s="68">
        <v>4</v>
      </c>
      <c r="E19" s="11"/>
      <c r="F19" s="11"/>
      <c r="G19" s="11">
        <v>1</v>
      </c>
      <c r="H19" s="78">
        <f t="shared" si="0"/>
        <v>1</v>
      </c>
    </row>
    <row r="20" spans="1:8">
      <c r="A20" s="4"/>
      <c r="B20" s="12"/>
      <c r="C20" s="14" t="s">
        <v>1</v>
      </c>
      <c r="D20" s="68">
        <v>3</v>
      </c>
      <c r="E20" s="11">
        <v>22</v>
      </c>
      <c r="F20" s="11">
        <v>4</v>
      </c>
      <c r="G20" s="11"/>
      <c r="H20" s="78">
        <f t="shared" si="0"/>
        <v>26</v>
      </c>
    </row>
    <row r="21" spans="1:8">
      <c r="A21" s="4"/>
      <c r="B21" s="12"/>
      <c r="C21" s="14"/>
      <c r="D21" s="68">
        <v>2</v>
      </c>
      <c r="E21" s="11">
        <v>17</v>
      </c>
      <c r="F21" s="11">
        <v>1</v>
      </c>
      <c r="G21" s="11"/>
      <c r="H21" s="78">
        <f t="shared" si="0"/>
        <v>18</v>
      </c>
    </row>
    <row r="22" spans="1:8">
      <c r="A22" s="4"/>
      <c r="B22" s="15"/>
      <c r="C22" s="13"/>
      <c r="D22" s="9">
        <v>1</v>
      </c>
      <c r="E22" s="11">
        <v>28</v>
      </c>
      <c r="F22" s="11">
        <v>2</v>
      </c>
      <c r="G22" s="11"/>
      <c r="H22" s="78">
        <f t="shared" si="0"/>
        <v>30</v>
      </c>
    </row>
    <row r="23" spans="1:8" ht="12.75" customHeight="1">
      <c r="A23" s="4"/>
      <c r="B23" s="195" t="s">
        <v>14</v>
      </c>
      <c r="C23" s="196"/>
      <c r="D23" s="197"/>
      <c r="E23" s="78">
        <f>SUM(E10:E22)</f>
        <v>408</v>
      </c>
      <c r="F23" s="78">
        <f>SUM(F10:F22)</f>
        <v>55</v>
      </c>
      <c r="G23" s="78">
        <f>SUM(G10:G22)</f>
        <v>3</v>
      </c>
      <c r="H23" s="78">
        <f>SUM(H10:H22)</f>
        <v>466</v>
      </c>
    </row>
    <row r="24" spans="1:8">
      <c r="A24" s="4"/>
      <c r="B24" s="9"/>
      <c r="C24" s="19"/>
      <c r="D24" s="68">
        <v>13</v>
      </c>
      <c r="E24" s="11">
        <v>290</v>
      </c>
      <c r="F24" s="11">
        <v>49</v>
      </c>
      <c r="G24" s="11"/>
      <c r="H24" s="78">
        <f t="shared" ref="H24:H36" si="1">E24+F24+G24</f>
        <v>339</v>
      </c>
    </row>
    <row r="25" spans="1:8">
      <c r="A25" s="4"/>
      <c r="B25" s="12"/>
      <c r="C25" s="16" t="s">
        <v>0</v>
      </c>
      <c r="D25" s="68">
        <v>12</v>
      </c>
      <c r="E25" s="11">
        <v>11</v>
      </c>
      <c r="F25" s="11"/>
      <c r="G25" s="11"/>
      <c r="H25" s="78">
        <f t="shared" si="1"/>
        <v>11</v>
      </c>
    </row>
    <row r="26" spans="1:8">
      <c r="A26" s="4"/>
      <c r="B26" s="12" t="s">
        <v>7</v>
      </c>
      <c r="C26" s="16"/>
      <c r="D26" s="68">
        <v>11</v>
      </c>
      <c r="E26" s="11">
        <v>32</v>
      </c>
      <c r="F26" s="11">
        <v>5</v>
      </c>
      <c r="G26" s="11"/>
      <c r="H26" s="78">
        <f t="shared" si="1"/>
        <v>37</v>
      </c>
    </row>
    <row r="27" spans="1:8">
      <c r="A27" s="4"/>
      <c r="B27" s="12" t="s">
        <v>8</v>
      </c>
      <c r="C27" s="19"/>
      <c r="D27" s="68">
        <v>10</v>
      </c>
      <c r="E27" s="11">
        <v>22</v>
      </c>
      <c r="F27" s="11"/>
      <c r="G27" s="11"/>
      <c r="H27" s="78">
        <f t="shared" si="1"/>
        <v>22</v>
      </c>
    </row>
    <row r="28" spans="1:8">
      <c r="A28" s="4"/>
      <c r="B28" s="12" t="s">
        <v>0</v>
      </c>
      <c r="C28" s="16"/>
      <c r="D28" s="68">
        <v>9</v>
      </c>
      <c r="E28" s="11">
        <v>14</v>
      </c>
      <c r="F28" s="11"/>
      <c r="G28" s="11"/>
      <c r="H28" s="78">
        <f t="shared" si="1"/>
        <v>14</v>
      </c>
    </row>
    <row r="29" spans="1:8">
      <c r="A29" s="4"/>
      <c r="B29" s="12" t="s">
        <v>2</v>
      </c>
      <c r="C29" s="16" t="s">
        <v>5</v>
      </c>
      <c r="D29" s="68">
        <v>8</v>
      </c>
      <c r="E29" s="11">
        <v>14</v>
      </c>
      <c r="F29" s="11"/>
      <c r="G29" s="11"/>
      <c r="H29" s="78">
        <f t="shared" si="1"/>
        <v>14</v>
      </c>
    </row>
    <row r="30" spans="1:8">
      <c r="A30" s="4"/>
      <c r="B30" s="12" t="s">
        <v>4</v>
      </c>
      <c r="C30" s="16"/>
      <c r="D30" s="68">
        <v>7</v>
      </c>
      <c r="E30" s="11">
        <v>8</v>
      </c>
      <c r="F30" s="11"/>
      <c r="G30" s="11"/>
      <c r="H30" s="78">
        <f t="shared" si="1"/>
        <v>8</v>
      </c>
    </row>
    <row r="31" spans="1:8">
      <c r="A31" s="4"/>
      <c r="B31" s="12" t="s">
        <v>0</v>
      </c>
      <c r="C31" s="16"/>
      <c r="D31" s="68">
        <v>6</v>
      </c>
      <c r="E31" s="11">
        <v>16</v>
      </c>
      <c r="F31" s="11">
        <v>2</v>
      </c>
      <c r="G31" s="11"/>
      <c r="H31" s="78">
        <f t="shared" si="1"/>
        <v>18</v>
      </c>
    </row>
    <row r="32" spans="1:8">
      <c r="A32" s="4"/>
      <c r="B32" s="12" t="s">
        <v>9</v>
      </c>
      <c r="C32" s="19"/>
      <c r="D32" s="68">
        <v>5</v>
      </c>
      <c r="E32" s="11">
        <v>18</v>
      </c>
      <c r="F32" s="11">
        <v>2</v>
      </c>
      <c r="G32" s="11">
        <v>1</v>
      </c>
      <c r="H32" s="78">
        <f t="shared" si="1"/>
        <v>21</v>
      </c>
    </row>
    <row r="33" spans="1:8">
      <c r="A33" s="4"/>
      <c r="B33" s="12"/>
      <c r="C33" s="16"/>
      <c r="D33" s="68">
        <v>4</v>
      </c>
      <c r="E33" s="11"/>
      <c r="F33" s="11"/>
      <c r="G33" s="11"/>
      <c r="H33" s="78">
        <f t="shared" si="1"/>
        <v>0</v>
      </c>
    </row>
    <row r="34" spans="1:8">
      <c r="A34" s="4"/>
      <c r="B34" s="12"/>
      <c r="C34" s="16" t="s">
        <v>1</v>
      </c>
      <c r="D34" s="68">
        <v>3</v>
      </c>
      <c r="E34" s="11">
        <v>37</v>
      </c>
      <c r="F34" s="11"/>
      <c r="G34" s="11"/>
      <c r="H34" s="78">
        <f t="shared" si="1"/>
        <v>37</v>
      </c>
    </row>
    <row r="35" spans="1:8">
      <c r="A35" s="4"/>
      <c r="B35" s="12"/>
      <c r="C35" s="16"/>
      <c r="D35" s="68">
        <v>2</v>
      </c>
      <c r="E35" s="11">
        <v>50</v>
      </c>
      <c r="F35" s="11">
        <v>2</v>
      </c>
      <c r="G35" s="11"/>
      <c r="H35" s="78">
        <f t="shared" si="1"/>
        <v>52</v>
      </c>
    </row>
    <row r="36" spans="1:8">
      <c r="A36" s="4"/>
      <c r="B36" s="15"/>
      <c r="C36" s="20"/>
      <c r="D36" s="9">
        <v>1</v>
      </c>
      <c r="E36" s="11">
        <v>31</v>
      </c>
      <c r="F36" s="11">
        <v>1</v>
      </c>
      <c r="G36" s="11"/>
      <c r="H36" s="78">
        <f t="shared" si="1"/>
        <v>32</v>
      </c>
    </row>
    <row r="37" spans="1:8" ht="12.75" customHeight="1">
      <c r="A37" s="4"/>
      <c r="B37" s="195" t="s">
        <v>15</v>
      </c>
      <c r="C37" s="196"/>
      <c r="D37" s="197"/>
      <c r="E37" s="78">
        <f>SUM(E24:E36)</f>
        <v>543</v>
      </c>
      <c r="F37" s="78">
        <f>SUM(F24:F36)</f>
        <v>61</v>
      </c>
      <c r="G37" s="78">
        <f>SUM(G24:G36)</f>
        <v>1</v>
      </c>
      <c r="H37" s="78">
        <f>SUM(H24:H36)</f>
        <v>605</v>
      </c>
    </row>
    <row r="38" spans="1:8">
      <c r="A38" s="4"/>
      <c r="B38" s="9"/>
      <c r="C38" s="9"/>
      <c r="D38" s="68">
        <v>13</v>
      </c>
      <c r="E38" s="11">
        <v>3</v>
      </c>
      <c r="F38" s="11"/>
      <c r="G38" s="11"/>
      <c r="H38" s="78">
        <f t="shared" ref="H38:H50" si="2">E38+F38+G38</f>
        <v>3</v>
      </c>
    </row>
    <row r="39" spans="1:8">
      <c r="A39" s="4"/>
      <c r="B39" s="12" t="s">
        <v>1</v>
      </c>
      <c r="C39" s="16" t="s">
        <v>0</v>
      </c>
      <c r="D39" s="68">
        <v>12</v>
      </c>
      <c r="E39" s="11"/>
      <c r="F39" s="11"/>
      <c r="G39" s="11"/>
      <c r="H39" s="78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1"/>
      <c r="F40" s="11"/>
      <c r="G40" s="11"/>
      <c r="H40" s="78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1"/>
      <c r="F41" s="11"/>
      <c r="G41" s="11"/>
      <c r="H41" s="78">
        <f t="shared" si="2"/>
        <v>0</v>
      </c>
    </row>
    <row r="42" spans="1:8">
      <c r="A42" s="4"/>
      <c r="B42" s="12" t="s">
        <v>4</v>
      </c>
      <c r="C42" s="16"/>
      <c r="D42" s="68">
        <v>9</v>
      </c>
      <c r="E42" s="11">
        <v>1</v>
      </c>
      <c r="F42" s="11"/>
      <c r="G42" s="11"/>
      <c r="H42" s="78">
        <f t="shared" si="2"/>
        <v>1</v>
      </c>
    </row>
    <row r="43" spans="1:8">
      <c r="A43" s="4"/>
      <c r="B43" s="12" t="s">
        <v>3</v>
      </c>
      <c r="C43" s="16" t="s">
        <v>5</v>
      </c>
      <c r="D43" s="68">
        <v>8</v>
      </c>
      <c r="E43" s="11"/>
      <c r="F43" s="11"/>
      <c r="G43" s="11"/>
      <c r="H43" s="78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1"/>
      <c r="F44" s="11"/>
      <c r="G44" s="11"/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"/>
      <c r="F45" s="11"/>
      <c r="G45" s="11"/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"/>
      <c r="F46" s="11"/>
      <c r="G46" s="11"/>
      <c r="H46" s="78">
        <f t="shared" si="2"/>
        <v>0</v>
      </c>
    </row>
    <row r="47" spans="1:8">
      <c r="A47" s="4"/>
      <c r="B47" s="12"/>
      <c r="C47" s="16"/>
      <c r="D47" s="68">
        <v>4</v>
      </c>
      <c r="E47" s="11"/>
      <c r="F47" s="11"/>
      <c r="G47" s="11"/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"/>
      <c r="F48" s="11"/>
      <c r="G48" s="11"/>
      <c r="H48" s="78">
        <f t="shared" si="2"/>
        <v>0</v>
      </c>
    </row>
    <row r="49" spans="1:8">
      <c r="A49" s="4"/>
      <c r="B49" s="12"/>
      <c r="C49" s="16"/>
      <c r="D49" s="68">
        <v>2</v>
      </c>
      <c r="E49" s="11"/>
      <c r="F49" s="11"/>
      <c r="G49" s="11"/>
      <c r="H49" s="78">
        <f t="shared" si="2"/>
        <v>0</v>
      </c>
    </row>
    <row r="50" spans="1:8">
      <c r="A50" s="4"/>
      <c r="B50" s="15"/>
      <c r="C50" s="16"/>
      <c r="D50" s="9">
        <v>1</v>
      </c>
      <c r="E50" s="11"/>
      <c r="F50" s="11"/>
      <c r="G50" s="11"/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4</v>
      </c>
      <c r="F51" s="78">
        <f>SUM(F38:F50)</f>
        <v>0</v>
      </c>
      <c r="G51" s="78">
        <f>SUM(G38:G50)</f>
        <v>0</v>
      </c>
      <c r="H51" s="78">
        <f>SUM(H38:H50)</f>
        <v>4</v>
      </c>
    </row>
    <row r="52" spans="1:8" ht="12.75" customHeight="1">
      <c r="B52" s="193" t="s">
        <v>17</v>
      </c>
      <c r="C52" s="193"/>
      <c r="D52" s="193"/>
      <c r="E52" s="17">
        <f>+E23+E37+E51</f>
        <v>955</v>
      </c>
      <c r="F52" s="17">
        <f>+F23+F37+F51</f>
        <v>116</v>
      </c>
      <c r="G52" s="17">
        <f>+G23+G37+G51</f>
        <v>4</v>
      </c>
      <c r="H52" s="17">
        <f>+H23+H37+H51</f>
        <v>1075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64</v>
      </c>
      <c r="D2" s="6"/>
      <c r="E2" s="6"/>
      <c r="F2" s="6"/>
      <c r="G2" s="6"/>
      <c r="H2" s="6"/>
    </row>
    <row r="3" spans="1:8">
      <c r="B3" s="5" t="s">
        <v>23</v>
      </c>
      <c r="C3" s="6" t="s">
        <v>65</v>
      </c>
      <c r="D3" s="6"/>
      <c r="E3" s="6"/>
      <c r="F3" s="6"/>
      <c r="G3" s="6"/>
      <c r="H3" s="6"/>
    </row>
    <row r="4" spans="1:8">
      <c r="B4" s="6" t="s">
        <v>25</v>
      </c>
      <c r="C4" s="6"/>
      <c r="D4" s="42">
        <v>42461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">
        <v>160</v>
      </c>
      <c r="F10" s="11">
        <v>2</v>
      </c>
      <c r="G10" s="11">
        <v>8</v>
      </c>
      <c r="H10" s="11">
        <f>E10+F10+G10</f>
        <v>170</v>
      </c>
    </row>
    <row r="11" spans="1:8">
      <c r="A11" s="4"/>
      <c r="B11" s="12" t="s">
        <v>1</v>
      </c>
      <c r="C11" s="14" t="s">
        <v>0</v>
      </c>
      <c r="D11" s="68">
        <v>12</v>
      </c>
      <c r="E11" s="11">
        <v>0</v>
      </c>
      <c r="F11" s="11">
        <v>0</v>
      </c>
      <c r="G11" s="11">
        <v>0</v>
      </c>
      <c r="H11" s="11">
        <f t="shared" ref="H11:H22" si="0">E11+F11+G11</f>
        <v>0</v>
      </c>
    </row>
    <row r="12" spans="1:8">
      <c r="A12" s="4"/>
      <c r="B12" s="12" t="s">
        <v>2</v>
      </c>
      <c r="C12" s="14"/>
      <c r="D12" s="68">
        <v>11</v>
      </c>
      <c r="E12" s="11">
        <v>19</v>
      </c>
      <c r="F12" s="11">
        <v>0</v>
      </c>
      <c r="G12" s="11">
        <v>2</v>
      </c>
      <c r="H12" s="11">
        <f t="shared" si="0"/>
        <v>21</v>
      </c>
    </row>
    <row r="13" spans="1:8">
      <c r="A13" s="4"/>
      <c r="B13" s="12" t="s">
        <v>1</v>
      </c>
      <c r="C13" s="10"/>
      <c r="D13" s="68">
        <v>10</v>
      </c>
      <c r="E13" s="11">
        <v>10</v>
      </c>
      <c r="F13" s="11">
        <v>1</v>
      </c>
      <c r="G13" s="11">
        <v>0</v>
      </c>
      <c r="H13" s="11">
        <f t="shared" si="0"/>
        <v>11</v>
      </c>
    </row>
    <row r="14" spans="1:8">
      <c r="A14" s="4"/>
      <c r="B14" s="12" t="s">
        <v>3</v>
      </c>
      <c r="C14" s="14"/>
      <c r="D14" s="68">
        <v>9</v>
      </c>
      <c r="E14" s="11">
        <v>2</v>
      </c>
      <c r="F14" s="11">
        <v>0</v>
      </c>
      <c r="G14" s="11">
        <v>0</v>
      </c>
      <c r="H14" s="11">
        <f t="shared" si="0"/>
        <v>2</v>
      </c>
    </row>
    <row r="15" spans="1:8">
      <c r="A15" s="4"/>
      <c r="B15" s="12" t="s">
        <v>4</v>
      </c>
      <c r="C15" s="14" t="s">
        <v>5</v>
      </c>
      <c r="D15" s="68">
        <v>8</v>
      </c>
      <c r="E15" s="11">
        <v>8</v>
      </c>
      <c r="F15" s="11">
        <v>0</v>
      </c>
      <c r="G15" s="11">
        <v>0</v>
      </c>
      <c r="H15" s="11">
        <f t="shared" si="0"/>
        <v>8</v>
      </c>
    </row>
    <row r="16" spans="1:8">
      <c r="A16" s="4"/>
      <c r="B16" s="12" t="s">
        <v>6</v>
      </c>
      <c r="C16" s="14"/>
      <c r="D16" s="68">
        <v>7</v>
      </c>
      <c r="E16" s="11">
        <v>4</v>
      </c>
      <c r="F16" s="11">
        <v>0</v>
      </c>
      <c r="G16" s="11">
        <v>0</v>
      </c>
      <c r="H16" s="11">
        <f t="shared" si="0"/>
        <v>4</v>
      </c>
    </row>
    <row r="17" spans="1:8">
      <c r="A17" s="4"/>
      <c r="B17" s="12" t="s">
        <v>7</v>
      </c>
      <c r="C17" s="14"/>
      <c r="D17" s="68">
        <v>6</v>
      </c>
      <c r="E17" s="11">
        <v>0</v>
      </c>
      <c r="F17" s="11">
        <v>0</v>
      </c>
      <c r="G17" s="11">
        <v>1</v>
      </c>
      <c r="H17" s="11">
        <f t="shared" si="0"/>
        <v>1</v>
      </c>
    </row>
    <row r="18" spans="1:8">
      <c r="A18" s="4"/>
      <c r="B18" s="12" t="s">
        <v>1</v>
      </c>
      <c r="C18" s="10"/>
      <c r="D18" s="68">
        <v>5</v>
      </c>
      <c r="E18" s="11">
        <v>11</v>
      </c>
      <c r="F18" s="11">
        <v>0</v>
      </c>
      <c r="G18" s="11">
        <v>5</v>
      </c>
      <c r="H18" s="11">
        <f t="shared" si="0"/>
        <v>16</v>
      </c>
    </row>
    <row r="19" spans="1:8">
      <c r="A19" s="4"/>
      <c r="B19" s="12"/>
      <c r="C19" s="14"/>
      <c r="D19" s="68">
        <v>4</v>
      </c>
      <c r="E19" s="11">
        <v>14</v>
      </c>
      <c r="F19" s="11">
        <v>0</v>
      </c>
      <c r="G19" s="11">
        <v>4</v>
      </c>
      <c r="H19" s="11">
        <f t="shared" si="0"/>
        <v>18</v>
      </c>
    </row>
    <row r="20" spans="1:8">
      <c r="A20" s="4"/>
      <c r="B20" s="12"/>
      <c r="C20" s="14" t="s">
        <v>1</v>
      </c>
      <c r="D20" s="68">
        <v>3</v>
      </c>
      <c r="E20" s="11">
        <v>16</v>
      </c>
      <c r="F20" s="11">
        <v>0</v>
      </c>
      <c r="G20" s="11">
        <v>2</v>
      </c>
      <c r="H20" s="11">
        <f t="shared" si="0"/>
        <v>18</v>
      </c>
    </row>
    <row r="21" spans="1:8">
      <c r="A21" s="4"/>
      <c r="B21" s="12"/>
      <c r="C21" s="14"/>
      <c r="D21" s="68">
        <v>2</v>
      </c>
      <c r="E21" s="11">
        <v>27</v>
      </c>
      <c r="F21" s="11">
        <v>0</v>
      </c>
      <c r="G21" s="11">
        <v>0</v>
      </c>
      <c r="H21" s="11">
        <f t="shared" si="0"/>
        <v>27</v>
      </c>
    </row>
    <row r="22" spans="1:8">
      <c r="A22" s="4"/>
      <c r="B22" s="15"/>
      <c r="C22" s="13"/>
      <c r="D22" s="9">
        <v>1</v>
      </c>
      <c r="E22" s="11">
        <v>20</v>
      </c>
      <c r="F22" s="11">
        <v>0</v>
      </c>
      <c r="G22" s="11">
        <v>0</v>
      </c>
      <c r="H22" s="11">
        <f t="shared" si="0"/>
        <v>20</v>
      </c>
    </row>
    <row r="23" spans="1:8" ht="12.75" customHeight="1">
      <c r="A23" s="4"/>
      <c r="B23" s="195" t="s">
        <v>14</v>
      </c>
      <c r="C23" s="196"/>
      <c r="D23" s="197"/>
      <c r="E23" s="11">
        <f>SUM(E10:E22)</f>
        <v>291</v>
      </c>
      <c r="F23" s="11">
        <f>SUM(F10:F22)</f>
        <v>3</v>
      </c>
      <c r="G23" s="11">
        <f>SUM(G10:G22)</f>
        <v>22</v>
      </c>
      <c r="H23" s="11">
        <f>SUM(H10:H22)</f>
        <v>316</v>
      </c>
    </row>
    <row r="24" spans="1:8">
      <c r="A24" s="4"/>
      <c r="B24" s="9"/>
      <c r="C24" s="19"/>
      <c r="D24" s="68">
        <v>13</v>
      </c>
      <c r="E24" s="11">
        <v>453</v>
      </c>
      <c r="F24" s="11">
        <v>1</v>
      </c>
      <c r="G24" s="11">
        <v>9</v>
      </c>
      <c r="H24" s="11">
        <f t="shared" ref="H24:H36" si="1">E24+F24+G24</f>
        <v>463</v>
      </c>
    </row>
    <row r="25" spans="1:8">
      <c r="A25" s="4"/>
      <c r="B25" s="12"/>
      <c r="C25" s="16" t="s">
        <v>0</v>
      </c>
      <c r="D25" s="68">
        <v>12</v>
      </c>
      <c r="E25" s="11">
        <v>0</v>
      </c>
      <c r="F25" s="11">
        <v>0</v>
      </c>
      <c r="G25" s="11">
        <v>0</v>
      </c>
      <c r="H25" s="11">
        <f t="shared" si="1"/>
        <v>0</v>
      </c>
    </row>
    <row r="26" spans="1:8">
      <c r="A26" s="4"/>
      <c r="B26" s="12" t="s">
        <v>7</v>
      </c>
      <c r="C26" s="16"/>
      <c r="D26" s="68">
        <v>11</v>
      </c>
      <c r="E26" s="11">
        <v>42</v>
      </c>
      <c r="F26" s="11">
        <v>0</v>
      </c>
      <c r="G26" s="11">
        <v>1</v>
      </c>
      <c r="H26" s="11">
        <f t="shared" si="1"/>
        <v>43</v>
      </c>
    </row>
    <row r="27" spans="1:8">
      <c r="A27" s="4"/>
      <c r="B27" s="12" t="s">
        <v>8</v>
      </c>
      <c r="C27" s="19"/>
      <c r="D27" s="68">
        <v>10</v>
      </c>
      <c r="E27" s="11">
        <v>6</v>
      </c>
      <c r="F27" s="11">
        <v>0</v>
      </c>
      <c r="G27" s="11">
        <v>0</v>
      </c>
      <c r="H27" s="11">
        <f t="shared" si="1"/>
        <v>6</v>
      </c>
    </row>
    <row r="28" spans="1:8">
      <c r="A28" s="4"/>
      <c r="B28" s="12" t="s">
        <v>0</v>
      </c>
      <c r="C28" s="16"/>
      <c r="D28" s="68">
        <v>9</v>
      </c>
      <c r="E28" s="11">
        <v>3</v>
      </c>
      <c r="F28" s="11">
        <v>0</v>
      </c>
      <c r="G28" s="11">
        <v>1</v>
      </c>
      <c r="H28" s="11">
        <f t="shared" si="1"/>
        <v>4</v>
      </c>
    </row>
    <row r="29" spans="1:8">
      <c r="A29" s="4"/>
      <c r="B29" s="12" t="s">
        <v>2</v>
      </c>
      <c r="C29" s="16" t="s">
        <v>5</v>
      </c>
      <c r="D29" s="68">
        <v>8</v>
      </c>
      <c r="E29" s="11">
        <v>8</v>
      </c>
      <c r="F29" s="11">
        <v>0</v>
      </c>
      <c r="G29" s="11">
        <v>0</v>
      </c>
      <c r="H29" s="11">
        <f t="shared" si="1"/>
        <v>8</v>
      </c>
    </row>
    <row r="30" spans="1:8">
      <c r="A30" s="4"/>
      <c r="B30" s="12" t="s">
        <v>4</v>
      </c>
      <c r="C30" s="16"/>
      <c r="D30" s="68">
        <v>7</v>
      </c>
      <c r="E30" s="11">
        <v>0</v>
      </c>
      <c r="F30" s="11">
        <v>0</v>
      </c>
      <c r="G30" s="11">
        <v>0</v>
      </c>
      <c r="H30" s="11">
        <f t="shared" si="1"/>
        <v>0</v>
      </c>
    </row>
    <row r="31" spans="1:8">
      <c r="A31" s="4"/>
      <c r="B31" s="12" t="s">
        <v>0</v>
      </c>
      <c r="C31" s="16"/>
      <c r="D31" s="68">
        <v>6</v>
      </c>
      <c r="E31" s="11">
        <v>0</v>
      </c>
      <c r="F31" s="11">
        <v>0</v>
      </c>
      <c r="G31" s="11">
        <v>0</v>
      </c>
      <c r="H31" s="11">
        <f t="shared" si="1"/>
        <v>0</v>
      </c>
    </row>
    <row r="32" spans="1:8">
      <c r="A32" s="4"/>
      <c r="B32" s="12" t="s">
        <v>9</v>
      </c>
      <c r="C32" s="19"/>
      <c r="D32" s="68">
        <v>5</v>
      </c>
      <c r="E32" s="11">
        <v>12</v>
      </c>
      <c r="F32" s="11">
        <v>0</v>
      </c>
      <c r="G32" s="11">
        <v>1</v>
      </c>
      <c r="H32" s="11">
        <f t="shared" si="1"/>
        <v>13</v>
      </c>
    </row>
    <row r="33" spans="1:8">
      <c r="A33" s="4"/>
      <c r="B33" s="12"/>
      <c r="C33" s="16"/>
      <c r="D33" s="68">
        <v>4</v>
      </c>
      <c r="E33" s="11">
        <v>27</v>
      </c>
      <c r="F33" s="11">
        <v>0</v>
      </c>
      <c r="G33" s="11">
        <v>0</v>
      </c>
      <c r="H33" s="11">
        <f t="shared" si="1"/>
        <v>27</v>
      </c>
    </row>
    <row r="34" spans="1:8">
      <c r="A34" s="4"/>
      <c r="B34" s="12"/>
      <c r="C34" s="16" t="s">
        <v>1</v>
      </c>
      <c r="D34" s="68">
        <v>3</v>
      </c>
      <c r="E34" s="11">
        <v>26</v>
      </c>
      <c r="F34" s="11">
        <v>0</v>
      </c>
      <c r="G34" s="11">
        <v>1</v>
      </c>
      <c r="H34" s="11">
        <f t="shared" si="1"/>
        <v>27</v>
      </c>
    </row>
    <row r="35" spans="1:8">
      <c r="A35" s="4"/>
      <c r="B35" s="12"/>
      <c r="C35" s="16"/>
      <c r="D35" s="68">
        <v>2</v>
      </c>
      <c r="E35" s="11">
        <v>45</v>
      </c>
      <c r="F35" s="11">
        <v>0</v>
      </c>
      <c r="G35" s="11">
        <v>0</v>
      </c>
      <c r="H35" s="11">
        <f t="shared" si="1"/>
        <v>45</v>
      </c>
    </row>
    <row r="36" spans="1:8">
      <c r="A36" s="4"/>
      <c r="B36" s="15"/>
      <c r="C36" s="20"/>
      <c r="D36" s="9">
        <v>1</v>
      </c>
      <c r="E36" s="11">
        <v>51</v>
      </c>
      <c r="F36" s="11">
        <v>0</v>
      </c>
      <c r="G36" s="11">
        <v>0</v>
      </c>
      <c r="H36" s="11">
        <f t="shared" si="1"/>
        <v>51</v>
      </c>
    </row>
    <row r="37" spans="1:8" ht="12.75" customHeight="1">
      <c r="A37" s="4"/>
      <c r="B37" s="195" t="s">
        <v>15</v>
      </c>
      <c r="C37" s="196"/>
      <c r="D37" s="197"/>
      <c r="E37" s="11">
        <f>SUM(E24:E36)</f>
        <v>673</v>
      </c>
      <c r="F37" s="11">
        <f>SUM(F24:F36)</f>
        <v>1</v>
      </c>
      <c r="G37" s="11">
        <f>SUM(G24:G36)</f>
        <v>13</v>
      </c>
      <c r="H37" s="11">
        <f>SUM(H24:H36)</f>
        <v>687</v>
      </c>
    </row>
    <row r="38" spans="1:8">
      <c r="A38" s="4"/>
      <c r="B38" s="9"/>
      <c r="C38" s="9"/>
      <c r="D38" s="68">
        <v>13</v>
      </c>
      <c r="E38" s="11">
        <v>7</v>
      </c>
      <c r="F38" s="11">
        <v>0</v>
      </c>
      <c r="G38" s="11">
        <v>0</v>
      </c>
      <c r="H38" s="11">
        <f t="shared" ref="H38:H50" si="2">E38+F38+G38</f>
        <v>7</v>
      </c>
    </row>
    <row r="39" spans="1:8">
      <c r="A39" s="4"/>
      <c r="B39" s="12" t="s">
        <v>1</v>
      </c>
      <c r="C39" s="16" t="s">
        <v>0</v>
      </c>
      <c r="D39" s="68">
        <v>12</v>
      </c>
      <c r="E39" s="11">
        <v>0</v>
      </c>
      <c r="F39" s="11">
        <v>0</v>
      </c>
      <c r="G39" s="11">
        <v>0</v>
      </c>
      <c r="H39" s="11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1">
        <v>0</v>
      </c>
      <c r="F40" s="11">
        <v>0</v>
      </c>
      <c r="G40" s="11">
        <v>0</v>
      </c>
      <c r="H40" s="11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1">
        <v>0</v>
      </c>
      <c r="F41" s="11">
        <v>0</v>
      </c>
      <c r="G41" s="11">
        <v>0</v>
      </c>
      <c r="H41" s="11">
        <f t="shared" si="2"/>
        <v>0</v>
      </c>
    </row>
    <row r="42" spans="1:8">
      <c r="A42" s="4"/>
      <c r="B42" s="12" t="s">
        <v>4</v>
      </c>
      <c r="C42" s="16"/>
      <c r="D42" s="68">
        <v>9</v>
      </c>
      <c r="E42" s="11">
        <v>0</v>
      </c>
      <c r="F42" s="11">
        <v>0</v>
      </c>
      <c r="G42" s="11">
        <v>0</v>
      </c>
      <c r="H42" s="11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1">
        <v>0</v>
      </c>
      <c r="F43" s="11">
        <v>0</v>
      </c>
      <c r="G43" s="11">
        <v>0</v>
      </c>
      <c r="H43" s="11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1">
        <v>0</v>
      </c>
      <c r="F44" s="11">
        <v>0</v>
      </c>
      <c r="G44" s="11">
        <v>0</v>
      </c>
      <c r="H44" s="11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">
        <v>0</v>
      </c>
      <c r="F45" s="11">
        <v>0</v>
      </c>
      <c r="G45" s="11">
        <v>0</v>
      </c>
      <c r="H45" s="11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">
        <v>0</v>
      </c>
      <c r="F46" s="11">
        <v>0</v>
      </c>
      <c r="G46" s="11">
        <v>0</v>
      </c>
      <c r="H46" s="11">
        <f t="shared" si="2"/>
        <v>0</v>
      </c>
    </row>
    <row r="47" spans="1:8">
      <c r="A47" s="4"/>
      <c r="B47" s="12"/>
      <c r="C47" s="16"/>
      <c r="D47" s="68">
        <v>4</v>
      </c>
      <c r="E47" s="11">
        <v>0</v>
      </c>
      <c r="F47" s="11">
        <v>0</v>
      </c>
      <c r="G47" s="11">
        <v>0</v>
      </c>
      <c r="H47" s="11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">
        <v>0</v>
      </c>
      <c r="F48" s="11">
        <v>0</v>
      </c>
      <c r="G48" s="11">
        <v>0</v>
      </c>
      <c r="H48" s="11">
        <f t="shared" si="2"/>
        <v>0</v>
      </c>
    </row>
    <row r="49" spans="1:8">
      <c r="A49" s="4"/>
      <c r="B49" s="12"/>
      <c r="C49" s="16"/>
      <c r="D49" s="68">
        <v>2</v>
      </c>
      <c r="E49" s="11">
        <v>0</v>
      </c>
      <c r="F49" s="11">
        <v>0</v>
      </c>
      <c r="G49" s="11">
        <v>0</v>
      </c>
      <c r="H49" s="11">
        <f t="shared" si="2"/>
        <v>0</v>
      </c>
    </row>
    <row r="50" spans="1:8">
      <c r="A50" s="4"/>
      <c r="B50" s="15"/>
      <c r="C50" s="16"/>
      <c r="D50" s="9">
        <v>1</v>
      </c>
      <c r="E50" s="11">
        <v>0</v>
      </c>
      <c r="F50" s="11">
        <v>0</v>
      </c>
      <c r="G50" s="11">
        <v>0</v>
      </c>
      <c r="H50" s="11">
        <f t="shared" si="2"/>
        <v>0</v>
      </c>
    </row>
    <row r="51" spans="1:8" ht="12.75" customHeight="1">
      <c r="B51" s="198" t="s">
        <v>16</v>
      </c>
      <c r="C51" s="198"/>
      <c r="D51" s="198"/>
      <c r="E51" s="11">
        <f>SUM(E38:E50)</f>
        <v>7</v>
      </c>
      <c r="F51" s="11">
        <f>SUM(F38:F50)</f>
        <v>0</v>
      </c>
      <c r="G51" s="11">
        <f>SUM(G38:G50)</f>
        <v>0</v>
      </c>
      <c r="H51" s="11">
        <f>SUM(H38:H50)</f>
        <v>7</v>
      </c>
    </row>
    <row r="52" spans="1:8" ht="12.75" customHeight="1">
      <c r="B52" s="193" t="s">
        <v>17</v>
      </c>
      <c r="C52" s="193"/>
      <c r="D52" s="193"/>
      <c r="E52" s="17">
        <f>+E23+E37+E51</f>
        <v>971</v>
      </c>
      <c r="F52" s="17">
        <f>+F23+F37+F51</f>
        <v>4</v>
      </c>
      <c r="G52" s="17">
        <f>+G23+G37+G51</f>
        <v>35</v>
      </c>
      <c r="H52" s="17">
        <f>+H23+H37+H51</f>
        <v>1010</v>
      </c>
    </row>
    <row r="53" spans="1:8">
      <c r="B53" s="65"/>
      <c r="C53" s="65"/>
      <c r="D53" s="65"/>
      <c r="E53" s="66"/>
      <c r="F53" s="66"/>
      <c r="G53" s="66"/>
      <c r="H53" s="66"/>
    </row>
    <row r="54" spans="1:8">
      <c r="B54" s="24"/>
      <c r="C54" s="24"/>
      <c r="D54" s="24"/>
      <c r="E54" s="24"/>
      <c r="F54" s="24"/>
      <c r="G54" s="24"/>
      <c r="H54" s="24"/>
    </row>
    <row r="55" spans="1:8">
      <c r="B55" s="24"/>
      <c r="C55" s="24"/>
      <c r="D55" s="24"/>
      <c r="E55" s="24"/>
      <c r="F55" s="24"/>
      <c r="G55" s="24"/>
      <c r="H55" s="24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66</v>
      </c>
      <c r="D2" s="192"/>
      <c r="E2" s="192"/>
      <c r="F2" s="192"/>
      <c r="G2" s="192"/>
      <c r="H2" s="6"/>
    </row>
    <row r="3" spans="1:8">
      <c r="B3" s="5" t="s">
        <v>23</v>
      </c>
      <c r="C3" s="192" t="s">
        <v>49</v>
      </c>
      <c r="D3" s="192"/>
      <c r="E3" s="192"/>
      <c r="F3" s="192"/>
      <c r="G3" s="192"/>
      <c r="H3" s="6"/>
    </row>
    <row r="4" spans="1:8">
      <c r="B4" s="6" t="s">
        <v>25</v>
      </c>
      <c r="C4" s="6"/>
      <c r="D4" s="116">
        <v>42491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243" t="s">
        <v>19</v>
      </c>
      <c r="F9" s="243" t="s">
        <v>26</v>
      </c>
      <c r="G9" s="243" t="s">
        <v>20</v>
      </c>
      <c r="H9" s="67" t="s">
        <v>13</v>
      </c>
    </row>
    <row r="10" spans="1:8">
      <c r="A10" s="4"/>
      <c r="B10" s="9"/>
      <c r="C10" s="14"/>
      <c r="D10" s="177">
        <v>13</v>
      </c>
      <c r="E10" s="244">
        <v>270</v>
      </c>
      <c r="F10" s="244">
        <v>7</v>
      </c>
      <c r="G10" s="244">
        <v>2</v>
      </c>
      <c r="H10" s="241">
        <f>E10+F10+G10</f>
        <v>279</v>
      </c>
    </row>
    <row r="11" spans="1:8">
      <c r="A11" s="4"/>
      <c r="B11" s="12" t="s">
        <v>1</v>
      </c>
      <c r="C11" s="14" t="s">
        <v>0</v>
      </c>
      <c r="D11" s="177">
        <v>12</v>
      </c>
      <c r="E11" s="244">
        <v>11</v>
      </c>
      <c r="F11" s="244">
        <v>1</v>
      </c>
      <c r="G11" s="244">
        <v>0</v>
      </c>
      <c r="H11" s="241">
        <f t="shared" ref="H11:H22" si="0">E11+F11+G11</f>
        <v>12</v>
      </c>
    </row>
    <row r="12" spans="1:8">
      <c r="A12" s="4"/>
      <c r="B12" s="12" t="s">
        <v>2</v>
      </c>
      <c r="C12" s="14"/>
      <c r="D12" s="177">
        <v>11</v>
      </c>
      <c r="E12" s="244">
        <v>32</v>
      </c>
      <c r="F12" s="244">
        <v>5</v>
      </c>
      <c r="G12" s="244">
        <v>0</v>
      </c>
      <c r="H12" s="241">
        <f t="shared" si="0"/>
        <v>37</v>
      </c>
    </row>
    <row r="13" spans="1:8">
      <c r="A13" s="4"/>
      <c r="B13" s="12" t="s">
        <v>1</v>
      </c>
      <c r="C13" s="10"/>
      <c r="D13" s="177">
        <v>10</v>
      </c>
      <c r="E13" s="244">
        <v>21</v>
      </c>
      <c r="F13" s="244">
        <v>4</v>
      </c>
      <c r="G13" s="244">
        <v>0</v>
      </c>
      <c r="H13" s="241">
        <f t="shared" si="0"/>
        <v>25</v>
      </c>
    </row>
    <row r="14" spans="1:8">
      <c r="A14" s="4"/>
      <c r="B14" s="12" t="s">
        <v>3</v>
      </c>
      <c r="C14" s="14"/>
      <c r="D14" s="177">
        <v>9</v>
      </c>
      <c r="E14" s="244">
        <v>2</v>
      </c>
      <c r="F14" s="244">
        <v>0</v>
      </c>
      <c r="G14" s="244">
        <v>0</v>
      </c>
      <c r="H14" s="241">
        <f t="shared" si="0"/>
        <v>2</v>
      </c>
    </row>
    <row r="15" spans="1:8">
      <c r="A15" s="4"/>
      <c r="B15" s="12" t="s">
        <v>4</v>
      </c>
      <c r="C15" s="14" t="s">
        <v>5</v>
      </c>
      <c r="D15" s="177">
        <v>8</v>
      </c>
      <c r="E15" s="244">
        <v>7</v>
      </c>
      <c r="F15" s="244">
        <v>1</v>
      </c>
      <c r="G15" s="244">
        <v>0</v>
      </c>
      <c r="H15" s="241">
        <f t="shared" si="0"/>
        <v>8</v>
      </c>
    </row>
    <row r="16" spans="1:8">
      <c r="A16" s="4"/>
      <c r="B16" s="12" t="s">
        <v>6</v>
      </c>
      <c r="C16" s="14"/>
      <c r="D16" s="177">
        <v>7</v>
      </c>
      <c r="E16" s="244">
        <v>6</v>
      </c>
      <c r="F16" s="244">
        <v>0</v>
      </c>
      <c r="G16" s="244">
        <v>0</v>
      </c>
      <c r="H16" s="241">
        <f t="shared" si="0"/>
        <v>6</v>
      </c>
    </row>
    <row r="17" spans="1:8">
      <c r="A17" s="4"/>
      <c r="B17" s="12" t="s">
        <v>7</v>
      </c>
      <c r="C17" s="14"/>
      <c r="D17" s="177">
        <v>6</v>
      </c>
      <c r="E17" s="244">
        <v>3</v>
      </c>
      <c r="F17" s="244">
        <v>2</v>
      </c>
      <c r="G17" s="244">
        <v>0</v>
      </c>
      <c r="H17" s="241">
        <f t="shared" si="0"/>
        <v>5</v>
      </c>
    </row>
    <row r="18" spans="1:8">
      <c r="A18" s="4"/>
      <c r="B18" s="12" t="s">
        <v>1</v>
      </c>
      <c r="C18" s="10"/>
      <c r="D18" s="177">
        <v>5</v>
      </c>
      <c r="E18" s="244">
        <v>12</v>
      </c>
      <c r="F18" s="244">
        <v>4</v>
      </c>
      <c r="G18" s="244">
        <v>0</v>
      </c>
      <c r="H18" s="241">
        <f t="shared" si="0"/>
        <v>16</v>
      </c>
    </row>
    <row r="19" spans="1:8">
      <c r="A19" s="4"/>
      <c r="B19" s="12"/>
      <c r="C19" s="14"/>
      <c r="D19" s="177">
        <v>4</v>
      </c>
      <c r="E19" s="244">
        <v>39</v>
      </c>
      <c r="F19" s="244">
        <v>0</v>
      </c>
      <c r="G19" s="244">
        <v>0</v>
      </c>
      <c r="H19" s="241">
        <f t="shared" si="0"/>
        <v>39</v>
      </c>
    </row>
    <row r="20" spans="1:8">
      <c r="A20" s="4"/>
      <c r="B20" s="12"/>
      <c r="C20" s="14" t="s">
        <v>1</v>
      </c>
      <c r="D20" s="177">
        <v>3</v>
      </c>
      <c r="E20" s="244">
        <v>39</v>
      </c>
      <c r="F20" s="244">
        <v>2</v>
      </c>
      <c r="G20" s="244">
        <v>0</v>
      </c>
      <c r="H20" s="241">
        <f t="shared" si="0"/>
        <v>41</v>
      </c>
    </row>
    <row r="21" spans="1:8">
      <c r="A21" s="4"/>
      <c r="B21" s="12"/>
      <c r="C21" s="14"/>
      <c r="D21" s="177">
        <v>2</v>
      </c>
      <c r="E21" s="244">
        <v>73</v>
      </c>
      <c r="F21" s="244">
        <v>3</v>
      </c>
      <c r="G21" s="244">
        <v>0</v>
      </c>
      <c r="H21" s="241">
        <f t="shared" si="0"/>
        <v>76</v>
      </c>
    </row>
    <row r="22" spans="1:8">
      <c r="A22" s="4"/>
      <c r="B22" s="15"/>
      <c r="C22" s="13"/>
      <c r="D22" s="239">
        <v>1</v>
      </c>
      <c r="E22" s="244">
        <v>47</v>
      </c>
      <c r="F22" s="244">
        <v>1</v>
      </c>
      <c r="G22" s="244">
        <v>0</v>
      </c>
      <c r="H22" s="241">
        <f t="shared" si="0"/>
        <v>48</v>
      </c>
    </row>
    <row r="23" spans="1:8" ht="12.75" customHeight="1">
      <c r="A23" s="4"/>
      <c r="B23" s="195" t="s">
        <v>14</v>
      </c>
      <c r="C23" s="196"/>
      <c r="D23" s="196"/>
      <c r="E23" s="181">
        <f>SUM(E10:E22)</f>
        <v>562</v>
      </c>
      <c r="F23" s="181">
        <f>SUM(F10:F22)</f>
        <v>30</v>
      </c>
      <c r="G23" s="181">
        <f>SUM(G10:G22)</f>
        <v>2</v>
      </c>
      <c r="H23" s="241">
        <f>SUM(H10:H22)</f>
        <v>594</v>
      </c>
    </row>
    <row r="24" spans="1:8">
      <c r="A24" s="4"/>
      <c r="B24" s="9"/>
      <c r="C24" s="19"/>
      <c r="D24" s="177">
        <v>13</v>
      </c>
      <c r="E24" s="244">
        <v>614</v>
      </c>
      <c r="F24" s="244">
        <v>16</v>
      </c>
      <c r="G24" s="244">
        <v>0</v>
      </c>
      <c r="H24" s="241">
        <f t="shared" ref="H24:H36" si="1">E24+F24+G24</f>
        <v>630</v>
      </c>
    </row>
    <row r="25" spans="1:8">
      <c r="A25" s="4"/>
      <c r="B25" s="12"/>
      <c r="C25" s="16" t="s">
        <v>0</v>
      </c>
      <c r="D25" s="177">
        <v>12</v>
      </c>
      <c r="E25" s="244">
        <v>14</v>
      </c>
      <c r="F25" s="244">
        <v>0</v>
      </c>
      <c r="G25" s="244">
        <v>0</v>
      </c>
      <c r="H25" s="241">
        <f t="shared" si="1"/>
        <v>14</v>
      </c>
    </row>
    <row r="26" spans="1:8">
      <c r="A26" s="4"/>
      <c r="B26" s="12" t="s">
        <v>7</v>
      </c>
      <c r="C26" s="16"/>
      <c r="D26" s="177">
        <v>11</v>
      </c>
      <c r="E26" s="244">
        <v>41</v>
      </c>
      <c r="F26" s="244">
        <v>6</v>
      </c>
      <c r="G26" s="244">
        <v>0</v>
      </c>
      <c r="H26" s="241">
        <f t="shared" si="1"/>
        <v>47</v>
      </c>
    </row>
    <row r="27" spans="1:8">
      <c r="A27" s="4"/>
      <c r="B27" s="12" t="s">
        <v>8</v>
      </c>
      <c r="C27" s="19"/>
      <c r="D27" s="177">
        <v>10</v>
      </c>
      <c r="E27" s="244">
        <v>21</v>
      </c>
      <c r="F27" s="244">
        <v>2</v>
      </c>
      <c r="G27" s="244">
        <v>0</v>
      </c>
      <c r="H27" s="241">
        <f t="shared" si="1"/>
        <v>23</v>
      </c>
    </row>
    <row r="28" spans="1:8">
      <c r="A28" s="4"/>
      <c r="B28" s="12" t="s">
        <v>0</v>
      </c>
      <c r="C28" s="16"/>
      <c r="D28" s="177">
        <v>9</v>
      </c>
      <c r="E28" s="244">
        <v>20</v>
      </c>
      <c r="F28" s="244">
        <v>4</v>
      </c>
      <c r="G28" s="244">
        <v>1</v>
      </c>
      <c r="H28" s="241">
        <f t="shared" si="1"/>
        <v>25</v>
      </c>
    </row>
    <row r="29" spans="1:8">
      <c r="A29" s="4"/>
      <c r="B29" s="12" t="s">
        <v>2</v>
      </c>
      <c r="C29" s="16" t="s">
        <v>5</v>
      </c>
      <c r="D29" s="177">
        <v>8</v>
      </c>
      <c r="E29" s="244">
        <v>11</v>
      </c>
      <c r="F29" s="244">
        <v>2</v>
      </c>
      <c r="G29" s="244">
        <v>1</v>
      </c>
      <c r="H29" s="241">
        <f t="shared" si="1"/>
        <v>14</v>
      </c>
    </row>
    <row r="30" spans="1:8">
      <c r="A30" s="4"/>
      <c r="B30" s="12" t="s">
        <v>4</v>
      </c>
      <c r="C30" s="16"/>
      <c r="D30" s="177">
        <v>7</v>
      </c>
      <c r="E30" s="244">
        <v>15</v>
      </c>
      <c r="F30" s="244">
        <v>3</v>
      </c>
      <c r="G30" s="244">
        <v>0</v>
      </c>
      <c r="H30" s="241">
        <f t="shared" si="1"/>
        <v>18</v>
      </c>
    </row>
    <row r="31" spans="1:8">
      <c r="A31" s="4"/>
      <c r="B31" s="12" t="s">
        <v>0</v>
      </c>
      <c r="C31" s="16"/>
      <c r="D31" s="177">
        <v>6</v>
      </c>
      <c r="E31" s="244">
        <v>11</v>
      </c>
      <c r="F31" s="244">
        <v>1</v>
      </c>
      <c r="G31" s="244">
        <v>0</v>
      </c>
      <c r="H31" s="241">
        <f t="shared" si="1"/>
        <v>12</v>
      </c>
    </row>
    <row r="32" spans="1:8">
      <c r="A32" s="4"/>
      <c r="B32" s="12" t="s">
        <v>9</v>
      </c>
      <c r="C32" s="19"/>
      <c r="D32" s="177">
        <v>5</v>
      </c>
      <c r="E32" s="244">
        <v>14</v>
      </c>
      <c r="F32" s="244">
        <v>2</v>
      </c>
      <c r="G32" s="244">
        <v>1</v>
      </c>
      <c r="H32" s="241">
        <f t="shared" si="1"/>
        <v>17</v>
      </c>
    </row>
    <row r="33" spans="1:8">
      <c r="A33" s="4"/>
      <c r="B33" s="12"/>
      <c r="C33" s="16"/>
      <c r="D33" s="177">
        <v>4</v>
      </c>
      <c r="E33" s="244">
        <v>53</v>
      </c>
      <c r="F33" s="244">
        <v>9</v>
      </c>
      <c r="G33" s="244">
        <v>0</v>
      </c>
      <c r="H33" s="241">
        <f t="shared" si="1"/>
        <v>62</v>
      </c>
    </row>
    <row r="34" spans="1:8">
      <c r="A34" s="4"/>
      <c r="B34" s="12"/>
      <c r="C34" s="16" t="s">
        <v>1</v>
      </c>
      <c r="D34" s="177">
        <v>3</v>
      </c>
      <c r="E34" s="244">
        <v>18</v>
      </c>
      <c r="F34" s="244">
        <v>1</v>
      </c>
      <c r="G34" s="244">
        <v>0</v>
      </c>
      <c r="H34" s="241">
        <f t="shared" si="1"/>
        <v>19</v>
      </c>
    </row>
    <row r="35" spans="1:8">
      <c r="A35" s="4"/>
      <c r="B35" s="12"/>
      <c r="C35" s="16"/>
      <c r="D35" s="177">
        <v>2</v>
      </c>
      <c r="E35" s="244">
        <v>59</v>
      </c>
      <c r="F35" s="244">
        <v>1</v>
      </c>
      <c r="G35" s="244">
        <v>0</v>
      </c>
      <c r="H35" s="241">
        <f t="shared" si="1"/>
        <v>60</v>
      </c>
    </row>
    <row r="36" spans="1:8">
      <c r="A36" s="4"/>
      <c r="B36" s="15"/>
      <c r="C36" s="20"/>
      <c r="D36" s="239">
        <v>1</v>
      </c>
      <c r="E36" s="244">
        <v>58</v>
      </c>
      <c r="F36" s="244">
        <v>0</v>
      </c>
      <c r="G36" s="244">
        <v>0</v>
      </c>
      <c r="H36" s="241">
        <f t="shared" si="1"/>
        <v>58</v>
      </c>
    </row>
    <row r="37" spans="1:8" ht="12.75" customHeight="1">
      <c r="A37" s="4"/>
      <c r="B37" s="195" t="s">
        <v>15</v>
      </c>
      <c r="C37" s="196"/>
      <c r="D37" s="196"/>
      <c r="E37" s="181">
        <f>SUM(E24:E36)</f>
        <v>949</v>
      </c>
      <c r="F37" s="181">
        <f>SUM(F24:F36)</f>
        <v>47</v>
      </c>
      <c r="G37" s="181">
        <f>SUM(G24:G36)</f>
        <v>3</v>
      </c>
      <c r="H37" s="241">
        <f>SUM(H24:H36)</f>
        <v>999</v>
      </c>
    </row>
    <row r="38" spans="1:8">
      <c r="A38" s="4"/>
      <c r="B38" s="9"/>
      <c r="C38" s="9"/>
      <c r="D38" s="177">
        <v>13</v>
      </c>
      <c r="E38" s="244">
        <v>2</v>
      </c>
      <c r="F38" s="244">
        <v>0</v>
      </c>
      <c r="G38" s="244">
        <v>0</v>
      </c>
      <c r="H38" s="241">
        <f t="shared" ref="H38:H50" si="2">E38+F38+G38</f>
        <v>2</v>
      </c>
    </row>
    <row r="39" spans="1:8">
      <c r="A39" s="4"/>
      <c r="B39" s="12" t="s">
        <v>1</v>
      </c>
      <c r="C39" s="16" t="s">
        <v>0</v>
      </c>
      <c r="D39" s="177">
        <v>12</v>
      </c>
      <c r="E39" s="244">
        <v>0</v>
      </c>
      <c r="F39" s="244">
        <v>0</v>
      </c>
      <c r="G39" s="244">
        <v>0</v>
      </c>
      <c r="H39" s="241">
        <f t="shared" si="2"/>
        <v>0</v>
      </c>
    </row>
    <row r="40" spans="1:8">
      <c r="A40" s="4"/>
      <c r="B40" s="12" t="s">
        <v>10</v>
      </c>
      <c r="C40" s="15"/>
      <c r="D40" s="177">
        <v>11</v>
      </c>
      <c r="E40" s="244">
        <v>0</v>
      </c>
      <c r="F40" s="244">
        <v>0</v>
      </c>
      <c r="G40" s="244">
        <v>0</v>
      </c>
      <c r="H40" s="241">
        <f t="shared" si="2"/>
        <v>0</v>
      </c>
    </row>
    <row r="41" spans="1:8">
      <c r="A41" s="4"/>
      <c r="B41" s="12" t="s">
        <v>11</v>
      </c>
      <c r="C41" s="16"/>
      <c r="D41" s="177">
        <v>10</v>
      </c>
      <c r="E41" s="244">
        <v>0</v>
      </c>
      <c r="F41" s="244">
        <v>0</v>
      </c>
      <c r="G41" s="244">
        <v>0</v>
      </c>
      <c r="H41" s="241">
        <f t="shared" si="2"/>
        <v>0</v>
      </c>
    </row>
    <row r="42" spans="1:8">
      <c r="A42" s="4"/>
      <c r="B42" s="12" t="s">
        <v>4</v>
      </c>
      <c r="C42" s="16"/>
      <c r="D42" s="177">
        <v>9</v>
      </c>
      <c r="E42" s="244">
        <v>0</v>
      </c>
      <c r="F42" s="244">
        <v>0</v>
      </c>
      <c r="G42" s="244">
        <v>0</v>
      </c>
      <c r="H42" s="241">
        <f t="shared" si="2"/>
        <v>0</v>
      </c>
    </row>
    <row r="43" spans="1:8">
      <c r="A43" s="4"/>
      <c r="B43" s="12" t="s">
        <v>3</v>
      </c>
      <c r="C43" s="16" t="s">
        <v>5</v>
      </c>
      <c r="D43" s="177">
        <v>8</v>
      </c>
      <c r="E43" s="244">
        <v>0</v>
      </c>
      <c r="F43" s="244">
        <v>0</v>
      </c>
      <c r="G43" s="244">
        <v>0</v>
      </c>
      <c r="H43" s="241">
        <f t="shared" si="2"/>
        <v>0</v>
      </c>
    </row>
    <row r="44" spans="1:8">
      <c r="A44" s="4"/>
      <c r="B44" s="12" t="s">
        <v>4</v>
      </c>
      <c r="C44" s="16"/>
      <c r="D44" s="177">
        <v>7</v>
      </c>
      <c r="E44" s="244">
        <v>0</v>
      </c>
      <c r="F44" s="244">
        <v>0</v>
      </c>
      <c r="G44" s="244">
        <v>0</v>
      </c>
      <c r="H44" s="241">
        <f t="shared" si="2"/>
        <v>0</v>
      </c>
    </row>
    <row r="45" spans="1:8">
      <c r="A45" s="4"/>
      <c r="B45" s="12" t="s">
        <v>1</v>
      </c>
      <c r="C45" s="16"/>
      <c r="D45" s="177">
        <v>6</v>
      </c>
      <c r="E45" s="244">
        <v>0</v>
      </c>
      <c r="F45" s="244">
        <v>0</v>
      </c>
      <c r="G45" s="244">
        <v>0</v>
      </c>
      <c r="H45" s="241">
        <f t="shared" si="2"/>
        <v>0</v>
      </c>
    </row>
    <row r="46" spans="1:8">
      <c r="A46" s="4"/>
      <c r="B46" s="12" t="s">
        <v>12</v>
      </c>
      <c r="C46" s="9"/>
      <c r="D46" s="177">
        <v>5</v>
      </c>
      <c r="E46" s="244">
        <v>0</v>
      </c>
      <c r="F46" s="244">
        <v>0</v>
      </c>
      <c r="G46" s="244">
        <v>0</v>
      </c>
      <c r="H46" s="241">
        <f t="shared" si="2"/>
        <v>0</v>
      </c>
    </row>
    <row r="47" spans="1:8">
      <c r="A47" s="4"/>
      <c r="B47" s="12"/>
      <c r="C47" s="16"/>
      <c r="D47" s="177">
        <v>4</v>
      </c>
      <c r="E47" s="244">
        <v>0</v>
      </c>
      <c r="F47" s="244">
        <v>0</v>
      </c>
      <c r="G47" s="244">
        <v>0</v>
      </c>
      <c r="H47" s="241">
        <f t="shared" si="2"/>
        <v>0</v>
      </c>
    </row>
    <row r="48" spans="1:8">
      <c r="A48" s="4"/>
      <c r="B48" s="12"/>
      <c r="C48" s="16" t="s">
        <v>1</v>
      </c>
      <c r="D48" s="177">
        <v>3</v>
      </c>
      <c r="E48" s="244">
        <v>0</v>
      </c>
      <c r="F48" s="244">
        <v>0</v>
      </c>
      <c r="G48" s="244">
        <v>0</v>
      </c>
      <c r="H48" s="241">
        <f t="shared" si="2"/>
        <v>0</v>
      </c>
    </row>
    <row r="49" spans="1:8">
      <c r="A49" s="4"/>
      <c r="B49" s="12"/>
      <c r="C49" s="16"/>
      <c r="D49" s="177">
        <v>2</v>
      </c>
      <c r="E49" s="244">
        <v>0</v>
      </c>
      <c r="F49" s="244">
        <v>0</v>
      </c>
      <c r="G49" s="244">
        <v>0</v>
      </c>
      <c r="H49" s="241">
        <f t="shared" si="2"/>
        <v>0</v>
      </c>
    </row>
    <row r="50" spans="1:8">
      <c r="A50" s="4"/>
      <c r="B50" s="15"/>
      <c r="C50" s="16"/>
      <c r="D50" s="239">
        <v>1</v>
      </c>
      <c r="E50" s="244">
        <v>0</v>
      </c>
      <c r="F50" s="244">
        <v>0</v>
      </c>
      <c r="G50" s="244">
        <v>0</v>
      </c>
      <c r="H50" s="241">
        <f t="shared" si="2"/>
        <v>0</v>
      </c>
    </row>
    <row r="51" spans="1:8" ht="12.75" customHeight="1">
      <c r="B51" s="198" t="s">
        <v>16</v>
      </c>
      <c r="C51" s="198"/>
      <c r="D51" s="195"/>
      <c r="E51" s="181">
        <f>SUM(E38:E50)</f>
        <v>2</v>
      </c>
      <c r="F51" s="181">
        <f>SUM(F38:F50)</f>
        <v>0</v>
      </c>
      <c r="G51" s="181">
        <f>SUM(G38:G50)</f>
        <v>0</v>
      </c>
      <c r="H51" s="241">
        <f>SUM(H38:H50)</f>
        <v>2</v>
      </c>
    </row>
    <row r="52" spans="1:8" ht="12.75" customHeight="1">
      <c r="B52" s="193" t="s">
        <v>17</v>
      </c>
      <c r="C52" s="193"/>
      <c r="D52" s="240"/>
      <c r="E52" s="245">
        <f>+E23+E37+E51</f>
        <v>1513</v>
      </c>
      <c r="F52" s="245">
        <f>+F23+F37+F51</f>
        <v>77</v>
      </c>
      <c r="G52" s="245">
        <f>+G23+G37+G51</f>
        <v>5</v>
      </c>
      <c r="H52" s="242">
        <f>+H23+H37+H51</f>
        <v>1595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3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24" t="s">
        <v>46</v>
      </c>
      <c r="D2" s="24"/>
      <c r="E2" s="24"/>
      <c r="F2" s="117"/>
      <c r="G2" s="117"/>
      <c r="H2" s="24"/>
    </row>
    <row r="3" spans="1:8">
      <c r="B3" s="23" t="s">
        <v>23</v>
      </c>
      <c r="C3" s="24" t="s">
        <v>67</v>
      </c>
      <c r="D3" s="24"/>
      <c r="E3" s="24"/>
      <c r="F3" s="24"/>
      <c r="G3" s="117"/>
      <c r="H3" s="24"/>
    </row>
    <row r="4" spans="1:8">
      <c r="B4" s="24" t="s">
        <v>25</v>
      </c>
      <c r="C4" s="24"/>
      <c r="D4" s="118">
        <v>42490</v>
      </c>
      <c r="E4" s="24"/>
      <c r="F4" s="24"/>
      <c r="G4" s="24"/>
      <c r="H4" s="24"/>
    </row>
    <row r="5" spans="1:8">
      <c r="B5" s="208" t="s">
        <v>32</v>
      </c>
      <c r="C5" s="208"/>
      <c r="D5" s="208"/>
      <c r="E5" s="208"/>
      <c r="F5" s="208"/>
      <c r="G5" s="208"/>
      <c r="H5" s="20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220" t="s">
        <v>30</v>
      </c>
      <c r="C8" s="220"/>
      <c r="D8" s="220"/>
      <c r="E8" s="220" t="s">
        <v>18</v>
      </c>
      <c r="F8" s="220"/>
      <c r="G8" s="220"/>
      <c r="H8" s="220"/>
    </row>
    <row r="9" spans="1:8" ht="24">
      <c r="B9" s="220"/>
      <c r="C9" s="220"/>
      <c r="D9" s="220"/>
      <c r="E9" s="119" t="s">
        <v>19</v>
      </c>
      <c r="F9" s="119" t="s">
        <v>26</v>
      </c>
      <c r="G9" s="119" t="s">
        <v>20</v>
      </c>
      <c r="H9" s="119" t="s">
        <v>13</v>
      </c>
    </row>
    <row r="10" spans="1:8">
      <c r="A10" s="4"/>
      <c r="B10" s="120"/>
      <c r="C10" s="54"/>
      <c r="D10" s="121">
        <v>13</v>
      </c>
      <c r="E10" s="236">
        <v>161</v>
      </c>
      <c r="F10" s="236">
        <v>3</v>
      </c>
      <c r="G10" s="236">
        <v>0</v>
      </c>
      <c r="H10" s="237">
        <f t="shared" ref="H10:H22" si="0">E10+F10+G10</f>
        <v>164</v>
      </c>
    </row>
    <row r="11" spans="1:8">
      <c r="A11" s="4"/>
      <c r="B11" s="57" t="s">
        <v>1</v>
      </c>
      <c r="C11" s="54" t="s">
        <v>0</v>
      </c>
      <c r="D11" s="121">
        <v>12</v>
      </c>
      <c r="E11" s="236">
        <v>6</v>
      </c>
      <c r="F11" s="236">
        <v>0</v>
      </c>
      <c r="G11" s="236">
        <v>0</v>
      </c>
      <c r="H11" s="237">
        <f t="shared" si="0"/>
        <v>6</v>
      </c>
    </row>
    <row r="12" spans="1:8">
      <c r="A12" s="4"/>
      <c r="B12" s="57" t="s">
        <v>2</v>
      </c>
      <c r="C12" s="54"/>
      <c r="D12" s="121">
        <v>11</v>
      </c>
      <c r="E12" s="236">
        <v>14</v>
      </c>
      <c r="F12" s="236">
        <v>1</v>
      </c>
      <c r="G12" s="236">
        <v>0</v>
      </c>
      <c r="H12" s="237">
        <f t="shared" si="0"/>
        <v>15</v>
      </c>
    </row>
    <row r="13" spans="1:8">
      <c r="A13" s="4"/>
      <c r="B13" s="57" t="s">
        <v>1</v>
      </c>
      <c r="C13" s="122"/>
      <c r="D13" s="121">
        <v>10</v>
      </c>
      <c r="E13" s="236">
        <v>18</v>
      </c>
      <c r="F13" s="236">
        <v>2</v>
      </c>
      <c r="G13" s="236">
        <v>0</v>
      </c>
      <c r="H13" s="237">
        <f t="shared" si="0"/>
        <v>20</v>
      </c>
    </row>
    <row r="14" spans="1:8">
      <c r="A14" s="4"/>
      <c r="B14" s="57" t="s">
        <v>3</v>
      </c>
      <c r="C14" s="54"/>
      <c r="D14" s="121">
        <v>9</v>
      </c>
      <c r="E14" s="236">
        <v>3</v>
      </c>
      <c r="F14" s="236">
        <v>0</v>
      </c>
      <c r="G14" s="236">
        <v>0</v>
      </c>
      <c r="H14" s="237">
        <f t="shared" si="0"/>
        <v>3</v>
      </c>
    </row>
    <row r="15" spans="1:8">
      <c r="A15" s="4"/>
      <c r="B15" s="57" t="s">
        <v>4</v>
      </c>
      <c r="C15" s="54" t="s">
        <v>5</v>
      </c>
      <c r="D15" s="121">
        <v>8</v>
      </c>
      <c r="E15" s="236">
        <v>5</v>
      </c>
      <c r="F15" s="236">
        <v>0</v>
      </c>
      <c r="G15" s="236">
        <v>0</v>
      </c>
      <c r="H15" s="237">
        <f t="shared" si="0"/>
        <v>5</v>
      </c>
    </row>
    <row r="16" spans="1:8">
      <c r="A16" s="4"/>
      <c r="B16" s="57" t="s">
        <v>6</v>
      </c>
      <c r="C16" s="54"/>
      <c r="D16" s="121">
        <v>7</v>
      </c>
      <c r="E16" s="236">
        <v>4</v>
      </c>
      <c r="F16" s="236">
        <v>0</v>
      </c>
      <c r="G16" s="236">
        <v>0</v>
      </c>
      <c r="H16" s="237">
        <f t="shared" si="0"/>
        <v>4</v>
      </c>
    </row>
    <row r="17" spans="1:8">
      <c r="A17" s="4"/>
      <c r="B17" s="57" t="s">
        <v>7</v>
      </c>
      <c r="C17" s="54"/>
      <c r="D17" s="121">
        <v>6</v>
      </c>
      <c r="E17" s="236">
        <v>5</v>
      </c>
      <c r="F17" s="236">
        <v>0</v>
      </c>
      <c r="G17" s="236">
        <v>0</v>
      </c>
      <c r="H17" s="237">
        <f t="shared" si="0"/>
        <v>5</v>
      </c>
    </row>
    <row r="18" spans="1:8">
      <c r="A18" s="4"/>
      <c r="B18" s="57" t="s">
        <v>1</v>
      </c>
      <c r="C18" s="122"/>
      <c r="D18" s="121">
        <v>5</v>
      </c>
      <c r="E18" s="236">
        <v>3</v>
      </c>
      <c r="F18" s="236">
        <v>0</v>
      </c>
      <c r="G18" s="236">
        <v>0</v>
      </c>
      <c r="H18" s="237">
        <f t="shared" si="0"/>
        <v>3</v>
      </c>
    </row>
    <row r="19" spans="1:8">
      <c r="A19" s="4"/>
      <c r="B19" s="57"/>
      <c r="C19" s="54"/>
      <c r="D19" s="121">
        <v>4</v>
      </c>
      <c r="E19" s="236">
        <v>10</v>
      </c>
      <c r="F19" s="236">
        <v>2</v>
      </c>
      <c r="G19" s="236">
        <v>0</v>
      </c>
      <c r="H19" s="237">
        <f t="shared" si="0"/>
        <v>12</v>
      </c>
    </row>
    <row r="20" spans="1:8">
      <c r="A20" s="4"/>
      <c r="B20" s="57"/>
      <c r="C20" s="54" t="s">
        <v>1</v>
      </c>
      <c r="D20" s="121">
        <v>3</v>
      </c>
      <c r="E20" s="236">
        <v>0</v>
      </c>
      <c r="F20" s="236">
        <v>0</v>
      </c>
      <c r="G20" s="236">
        <v>0</v>
      </c>
      <c r="H20" s="237">
        <f t="shared" si="0"/>
        <v>0</v>
      </c>
    </row>
    <row r="21" spans="1:8">
      <c r="A21" s="4"/>
      <c r="B21" s="57"/>
      <c r="C21" s="54"/>
      <c r="D21" s="121">
        <v>2</v>
      </c>
      <c r="E21" s="236">
        <v>19</v>
      </c>
      <c r="F21" s="236">
        <v>0</v>
      </c>
      <c r="G21" s="236">
        <v>0</v>
      </c>
      <c r="H21" s="237">
        <f t="shared" si="0"/>
        <v>19</v>
      </c>
    </row>
    <row r="22" spans="1:8">
      <c r="A22" s="4"/>
      <c r="B22" s="59"/>
      <c r="C22" s="123"/>
      <c r="D22" s="120">
        <v>1</v>
      </c>
      <c r="E22" s="236">
        <v>7</v>
      </c>
      <c r="F22" s="236">
        <v>1</v>
      </c>
      <c r="G22" s="236">
        <v>0</v>
      </c>
      <c r="H22" s="237">
        <f t="shared" si="0"/>
        <v>8</v>
      </c>
    </row>
    <row r="23" spans="1:8" ht="12.75" customHeight="1">
      <c r="A23" s="4"/>
      <c r="B23" s="221" t="s">
        <v>14</v>
      </c>
      <c r="C23" s="221"/>
      <c r="D23" s="221"/>
      <c r="E23" s="237">
        <f>SUM(E10:E22)</f>
        <v>255</v>
      </c>
      <c r="F23" s="237">
        <f>SUM(F10:F22)</f>
        <v>9</v>
      </c>
      <c r="G23" s="237">
        <f>SUM(G10:G22)</f>
        <v>0</v>
      </c>
      <c r="H23" s="237">
        <f>SUM(H10:H22)</f>
        <v>264</v>
      </c>
    </row>
    <row r="24" spans="1:8">
      <c r="A24" s="4"/>
      <c r="B24" s="120"/>
      <c r="C24" s="124"/>
      <c r="D24" s="121">
        <v>13</v>
      </c>
      <c r="E24" s="236">
        <v>618</v>
      </c>
      <c r="F24" s="236">
        <v>35</v>
      </c>
      <c r="G24" s="236">
        <v>3</v>
      </c>
      <c r="H24" s="237">
        <f t="shared" ref="H24:H36" si="1">E24+F24+G24</f>
        <v>656</v>
      </c>
    </row>
    <row r="25" spans="1:8">
      <c r="A25" s="4"/>
      <c r="B25" s="57"/>
      <c r="C25" s="62" t="s">
        <v>0</v>
      </c>
      <c r="D25" s="121">
        <v>12</v>
      </c>
      <c r="E25" s="236">
        <v>4</v>
      </c>
      <c r="F25" s="236">
        <v>0</v>
      </c>
      <c r="G25" s="236">
        <v>0</v>
      </c>
      <c r="H25" s="237">
        <f t="shared" si="1"/>
        <v>4</v>
      </c>
    </row>
    <row r="26" spans="1:8">
      <c r="A26" s="4"/>
      <c r="B26" s="57" t="s">
        <v>7</v>
      </c>
      <c r="C26" s="62"/>
      <c r="D26" s="121">
        <v>11</v>
      </c>
      <c r="E26" s="236">
        <v>21</v>
      </c>
      <c r="F26" s="236">
        <v>0</v>
      </c>
      <c r="G26" s="236">
        <v>0</v>
      </c>
      <c r="H26" s="237">
        <f t="shared" si="1"/>
        <v>21</v>
      </c>
    </row>
    <row r="27" spans="1:8">
      <c r="A27" s="4"/>
      <c r="B27" s="57" t="s">
        <v>8</v>
      </c>
      <c r="C27" s="124"/>
      <c r="D27" s="121">
        <v>10</v>
      </c>
      <c r="E27" s="236">
        <v>25</v>
      </c>
      <c r="F27" s="236">
        <v>5</v>
      </c>
      <c r="G27" s="236">
        <v>0</v>
      </c>
      <c r="H27" s="237">
        <f t="shared" si="1"/>
        <v>30</v>
      </c>
    </row>
    <row r="28" spans="1:8">
      <c r="A28" s="4"/>
      <c r="B28" s="57" t="s">
        <v>0</v>
      </c>
      <c r="C28" s="62"/>
      <c r="D28" s="121">
        <v>9</v>
      </c>
      <c r="E28" s="236">
        <v>8</v>
      </c>
      <c r="F28" s="236">
        <v>0</v>
      </c>
      <c r="G28" s="236">
        <v>0</v>
      </c>
      <c r="H28" s="237">
        <f t="shared" si="1"/>
        <v>8</v>
      </c>
    </row>
    <row r="29" spans="1:8">
      <c r="A29" s="4"/>
      <c r="B29" s="57" t="s">
        <v>2</v>
      </c>
      <c r="C29" s="62" t="s">
        <v>5</v>
      </c>
      <c r="D29" s="121">
        <v>8</v>
      </c>
      <c r="E29" s="236">
        <v>3</v>
      </c>
      <c r="F29" s="236">
        <v>0</v>
      </c>
      <c r="G29" s="236">
        <v>0</v>
      </c>
      <c r="H29" s="237">
        <f t="shared" si="1"/>
        <v>3</v>
      </c>
    </row>
    <row r="30" spans="1:8">
      <c r="A30" s="4"/>
      <c r="B30" s="57" t="s">
        <v>4</v>
      </c>
      <c r="C30" s="62"/>
      <c r="D30" s="121">
        <v>7</v>
      </c>
      <c r="E30" s="236">
        <v>13</v>
      </c>
      <c r="F30" s="236">
        <v>2</v>
      </c>
      <c r="G30" s="236">
        <v>0</v>
      </c>
      <c r="H30" s="237">
        <f t="shared" si="1"/>
        <v>15</v>
      </c>
    </row>
    <row r="31" spans="1:8">
      <c r="A31" s="4"/>
      <c r="B31" s="57" t="s">
        <v>0</v>
      </c>
      <c r="C31" s="62"/>
      <c r="D31" s="121">
        <v>6</v>
      </c>
      <c r="E31" s="236">
        <v>5</v>
      </c>
      <c r="F31" s="236">
        <v>0</v>
      </c>
      <c r="G31" s="236">
        <v>0</v>
      </c>
      <c r="H31" s="237">
        <f t="shared" si="1"/>
        <v>5</v>
      </c>
    </row>
    <row r="32" spans="1:8">
      <c r="A32" s="4"/>
      <c r="B32" s="57" t="s">
        <v>9</v>
      </c>
      <c r="C32" s="124"/>
      <c r="D32" s="121">
        <v>5</v>
      </c>
      <c r="E32" s="236">
        <v>13</v>
      </c>
      <c r="F32" s="236">
        <v>0</v>
      </c>
      <c r="G32" s="236">
        <v>0</v>
      </c>
      <c r="H32" s="237">
        <f t="shared" si="1"/>
        <v>13</v>
      </c>
    </row>
    <row r="33" spans="1:8">
      <c r="A33" s="4"/>
      <c r="B33" s="57"/>
      <c r="C33" s="62"/>
      <c r="D33" s="121">
        <v>4</v>
      </c>
      <c r="E33" s="236">
        <v>3</v>
      </c>
      <c r="F33" s="236">
        <v>0</v>
      </c>
      <c r="G33" s="236">
        <v>0</v>
      </c>
      <c r="H33" s="237">
        <f t="shared" si="1"/>
        <v>3</v>
      </c>
    </row>
    <row r="34" spans="1:8">
      <c r="A34" s="4"/>
      <c r="B34" s="57"/>
      <c r="C34" s="62" t="s">
        <v>1</v>
      </c>
      <c r="D34" s="121">
        <v>3</v>
      </c>
      <c r="E34" s="236">
        <v>0</v>
      </c>
      <c r="F34" s="236">
        <v>0</v>
      </c>
      <c r="G34" s="236">
        <v>0</v>
      </c>
      <c r="H34" s="237">
        <f t="shared" si="1"/>
        <v>0</v>
      </c>
    </row>
    <row r="35" spans="1:8">
      <c r="A35" s="4"/>
      <c r="B35" s="57"/>
      <c r="C35" s="62"/>
      <c r="D35" s="121">
        <v>2</v>
      </c>
      <c r="E35" s="236">
        <v>4</v>
      </c>
      <c r="F35" s="236">
        <v>2</v>
      </c>
      <c r="G35" s="236">
        <v>0</v>
      </c>
      <c r="H35" s="237">
        <f t="shared" si="1"/>
        <v>6</v>
      </c>
    </row>
    <row r="36" spans="1:8">
      <c r="A36" s="4"/>
      <c r="B36" s="59"/>
      <c r="C36" s="125"/>
      <c r="D36" s="120">
        <v>1</v>
      </c>
      <c r="E36" s="236">
        <v>11</v>
      </c>
      <c r="F36" s="236">
        <v>1</v>
      </c>
      <c r="G36" s="236">
        <v>0</v>
      </c>
      <c r="H36" s="237">
        <f t="shared" si="1"/>
        <v>12</v>
      </c>
    </row>
    <row r="37" spans="1:8" ht="12.75" customHeight="1">
      <c r="A37" s="4"/>
      <c r="B37" s="221" t="s">
        <v>15</v>
      </c>
      <c r="C37" s="221"/>
      <c r="D37" s="221"/>
      <c r="E37" s="237">
        <f>SUM(E24:E36)</f>
        <v>728</v>
      </c>
      <c r="F37" s="237">
        <f>SUM(F24:F36)</f>
        <v>45</v>
      </c>
      <c r="G37" s="237">
        <f>SUM(G24:G36)</f>
        <v>3</v>
      </c>
      <c r="H37" s="237">
        <f>SUM(H24:H36)</f>
        <v>776</v>
      </c>
    </row>
    <row r="38" spans="1:8">
      <c r="A38" s="4"/>
      <c r="B38" s="120"/>
      <c r="C38" s="120"/>
      <c r="D38" s="121">
        <v>13</v>
      </c>
      <c r="E38" s="236">
        <v>2</v>
      </c>
      <c r="F38" s="236">
        <v>0</v>
      </c>
      <c r="G38" s="236">
        <v>0</v>
      </c>
      <c r="H38" s="237">
        <f t="shared" ref="H38:H50" si="2">E38+F38+G38</f>
        <v>2</v>
      </c>
    </row>
    <row r="39" spans="1:8">
      <c r="A39" s="4"/>
      <c r="B39" s="57" t="s">
        <v>1</v>
      </c>
      <c r="C39" s="62" t="s">
        <v>0</v>
      </c>
      <c r="D39" s="121">
        <v>12</v>
      </c>
      <c r="E39" s="236">
        <v>0</v>
      </c>
      <c r="F39" s="236">
        <v>0</v>
      </c>
      <c r="G39" s="236">
        <v>0</v>
      </c>
      <c r="H39" s="237">
        <f t="shared" si="2"/>
        <v>0</v>
      </c>
    </row>
    <row r="40" spans="1:8">
      <c r="A40" s="4"/>
      <c r="B40" s="57" t="s">
        <v>10</v>
      </c>
      <c r="C40" s="59"/>
      <c r="D40" s="121">
        <v>11</v>
      </c>
      <c r="E40" s="236">
        <v>0</v>
      </c>
      <c r="F40" s="236">
        <v>0</v>
      </c>
      <c r="G40" s="236">
        <v>0</v>
      </c>
      <c r="H40" s="237">
        <f t="shared" si="2"/>
        <v>0</v>
      </c>
    </row>
    <row r="41" spans="1:8">
      <c r="A41" s="4"/>
      <c r="B41" s="57" t="s">
        <v>11</v>
      </c>
      <c r="C41" s="62"/>
      <c r="D41" s="121">
        <v>10</v>
      </c>
      <c r="E41" s="236">
        <v>0</v>
      </c>
      <c r="F41" s="236">
        <v>0</v>
      </c>
      <c r="G41" s="236">
        <v>0</v>
      </c>
      <c r="H41" s="237">
        <f t="shared" si="2"/>
        <v>0</v>
      </c>
    </row>
    <row r="42" spans="1:8">
      <c r="A42" s="4"/>
      <c r="B42" s="57" t="s">
        <v>4</v>
      </c>
      <c r="C42" s="62"/>
      <c r="D42" s="121">
        <v>9</v>
      </c>
      <c r="E42" s="236">
        <v>0</v>
      </c>
      <c r="F42" s="236">
        <v>0</v>
      </c>
      <c r="G42" s="236">
        <v>0</v>
      </c>
      <c r="H42" s="237">
        <f t="shared" si="2"/>
        <v>0</v>
      </c>
    </row>
    <row r="43" spans="1:8">
      <c r="A43" s="4"/>
      <c r="B43" s="57" t="s">
        <v>3</v>
      </c>
      <c r="C43" s="62" t="s">
        <v>5</v>
      </c>
      <c r="D43" s="121">
        <v>8</v>
      </c>
      <c r="E43" s="236">
        <v>0</v>
      </c>
      <c r="F43" s="236">
        <v>0</v>
      </c>
      <c r="G43" s="236">
        <v>0</v>
      </c>
      <c r="H43" s="237">
        <f t="shared" si="2"/>
        <v>0</v>
      </c>
    </row>
    <row r="44" spans="1:8">
      <c r="A44" s="4"/>
      <c r="B44" s="57" t="s">
        <v>4</v>
      </c>
      <c r="C44" s="62"/>
      <c r="D44" s="121">
        <v>7</v>
      </c>
      <c r="E44" s="236">
        <v>0</v>
      </c>
      <c r="F44" s="236">
        <v>0</v>
      </c>
      <c r="G44" s="236">
        <v>0</v>
      </c>
      <c r="H44" s="237">
        <f t="shared" si="2"/>
        <v>0</v>
      </c>
    </row>
    <row r="45" spans="1:8">
      <c r="A45" s="4"/>
      <c r="B45" s="57" t="s">
        <v>1</v>
      </c>
      <c r="C45" s="62"/>
      <c r="D45" s="121">
        <v>6</v>
      </c>
      <c r="E45" s="236">
        <v>0</v>
      </c>
      <c r="F45" s="236">
        <v>0</v>
      </c>
      <c r="G45" s="236">
        <v>0</v>
      </c>
      <c r="H45" s="237">
        <f t="shared" si="2"/>
        <v>0</v>
      </c>
    </row>
    <row r="46" spans="1:8">
      <c r="A46" s="4"/>
      <c r="B46" s="57" t="s">
        <v>12</v>
      </c>
      <c r="C46" s="120"/>
      <c r="D46" s="121">
        <v>5</v>
      </c>
      <c r="E46" s="236">
        <v>0</v>
      </c>
      <c r="F46" s="236">
        <v>0</v>
      </c>
      <c r="G46" s="236">
        <v>0</v>
      </c>
      <c r="H46" s="237">
        <f t="shared" si="2"/>
        <v>0</v>
      </c>
    </row>
    <row r="47" spans="1:8">
      <c r="A47" s="4"/>
      <c r="B47" s="57"/>
      <c r="C47" s="62"/>
      <c r="D47" s="121">
        <v>4</v>
      </c>
      <c r="E47" s="236">
        <v>0</v>
      </c>
      <c r="F47" s="236">
        <v>0</v>
      </c>
      <c r="G47" s="236">
        <v>0</v>
      </c>
      <c r="H47" s="237">
        <f t="shared" si="2"/>
        <v>0</v>
      </c>
    </row>
    <row r="48" spans="1:8">
      <c r="A48" s="4"/>
      <c r="B48" s="57"/>
      <c r="C48" s="62" t="s">
        <v>1</v>
      </c>
      <c r="D48" s="121">
        <v>3</v>
      </c>
      <c r="E48" s="236">
        <v>0</v>
      </c>
      <c r="F48" s="236">
        <v>0</v>
      </c>
      <c r="G48" s="236">
        <v>0</v>
      </c>
      <c r="H48" s="237">
        <f t="shared" si="2"/>
        <v>0</v>
      </c>
    </row>
    <row r="49" spans="1:8">
      <c r="A49" s="4"/>
      <c r="B49" s="57"/>
      <c r="C49" s="62"/>
      <c r="D49" s="121">
        <v>2</v>
      </c>
      <c r="E49" s="236">
        <v>0</v>
      </c>
      <c r="F49" s="236">
        <v>0</v>
      </c>
      <c r="G49" s="236">
        <v>0</v>
      </c>
      <c r="H49" s="237">
        <f t="shared" si="2"/>
        <v>0</v>
      </c>
    </row>
    <row r="50" spans="1:8">
      <c r="A50" s="4"/>
      <c r="B50" s="59"/>
      <c r="C50" s="62"/>
      <c r="D50" s="120">
        <v>1</v>
      </c>
      <c r="E50" s="236">
        <v>0</v>
      </c>
      <c r="F50" s="236">
        <v>0</v>
      </c>
      <c r="G50" s="236">
        <v>0</v>
      </c>
      <c r="H50" s="237">
        <f t="shared" si="2"/>
        <v>0</v>
      </c>
    </row>
    <row r="51" spans="1:8" ht="12.75" customHeight="1">
      <c r="B51" s="221" t="s">
        <v>16</v>
      </c>
      <c r="C51" s="221"/>
      <c r="D51" s="221"/>
      <c r="E51" s="237">
        <f>SUM(E38:E50)</f>
        <v>2</v>
      </c>
      <c r="F51" s="237">
        <f>SUM(F38:F50)</f>
        <v>0</v>
      </c>
      <c r="G51" s="237">
        <f>SUM(G38:G50)</f>
        <v>0</v>
      </c>
      <c r="H51" s="237">
        <f>SUM(H38:H50)</f>
        <v>2</v>
      </c>
    </row>
    <row r="52" spans="1:8" ht="12.75" customHeight="1">
      <c r="B52" s="219" t="s">
        <v>17</v>
      </c>
      <c r="C52" s="219"/>
      <c r="D52" s="219"/>
      <c r="E52" s="64">
        <f>+E23+E37+E51</f>
        <v>985</v>
      </c>
      <c r="F52" s="64">
        <f>+F23+F37+F51</f>
        <v>54</v>
      </c>
      <c r="G52" s="64">
        <f>+G23+G37+G51</f>
        <v>3</v>
      </c>
      <c r="H52" s="64">
        <f>+H23+H37+H51</f>
        <v>1042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47</v>
      </c>
      <c r="C2" s="6"/>
      <c r="D2" s="6"/>
      <c r="E2" s="6"/>
      <c r="F2" s="6"/>
      <c r="G2" s="6"/>
      <c r="H2" s="6"/>
    </row>
    <row r="3" spans="1:8">
      <c r="B3" s="5" t="s">
        <v>48</v>
      </c>
      <c r="C3" s="6"/>
      <c r="D3" s="6"/>
      <c r="E3" s="6"/>
      <c r="F3" s="6"/>
      <c r="G3" s="6"/>
      <c r="H3" s="6"/>
    </row>
    <row r="4" spans="1:8">
      <c r="B4" s="6" t="s">
        <v>68</v>
      </c>
      <c r="C4" s="6"/>
      <c r="D4" s="6"/>
      <c r="E4" s="6"/>
      <c r="F4" s="6"/>
      <c r="G4" s="6"/>
      <c r="H4" s="6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132" t="s">
        <v>19</v>
      </c>
      <c r="F9" s="132" t="s">
        <v>26</v>
      </c>
      <c r="G9" s="132" t="s">
        <v>20</v>
      </c>
      <c r="H9" s="132" t="s">
        <v>13</v>
      </c>
    </row>
    <row r="10" spans="1:8">
      <c r="A10" s="27"/>
      <c r="B10" s="127"/>
      <c r="C10" s="44"/>
      <c r="D10" s="130">
        <v>13</v>
      </c>
      <c r="E10" s="134">
        <f t="shared" ref="E10:E22" si="0">H10-F10-G10</f>
        <v>80</v>
      </c>
      <c r="F10" s="134">
        <v>6</v>
      </c>
      <c r="G10" s="134">
        <v>4</v>
      </c>
      <c r="H10" s="134">
        <v>90</v>
      </c>
    </row>
    <row r="11" spans="1:8">
      <c r="A11" s="27"/>
      <c r="B11" s="45" t="s">
        <v>1</v>
      </c>
      <c r="C11" s="44" t="s">
        <v>0</v>
      </c>
      <c r="D11" s="130">
        <v>12</v>
      </c>
      <c r="E11" s="134">
        <f t="shared" si="0"/>
        <v>5</v>
      </c>
      <c r="F11" s="134">
        <v>0</v>
      </c>
      <c r="G11" s="134">
        <v>0</v>
      </c>
      <c r="H11" s="134">
        <v>5</v>
      </c>
    </row>
    <row r="12" spans="1:8">
      <c r="A12" s="27"/>
      <c r="B12" s="45" t="s">
        <v>2</v>
      </c>
      <c r="C12" s="44"/>
      <c r="D12" s="130">
        <v>11</v>
      </c>
      <c r="E12" s="134">
        <f t="shared" si="0"/>
        <v>27</v>
      </c>
      <c r="F12" s="134">
        <v>1</v>
      </c>
      <c r="G12" s="134">
        <v>0</v>
      </c>
      <c r="H12" s="134">
        <v>28</v>
      </c>
    </row>
    <row r="13" spans="1:8">
      <c r="A13" s="27"/>
      <c r="B13" s="45" t="s">
        <v>1</v>
      </c>
      <c r="C13" s="128"/>
      <c r="D13" s="130">
        <v>10</v>
      </c>
      <c r="E13" s="134">
        <f t="shared" si="0"/>
        <v>15</v>
      </c>
      <c r="F13" s="134">
        <v>1</v>
      </c>
      <c r="G13" s="134">
        <v>0</v>
      </c>
      <c r="H13" s="134">
        <v>16</v>
      </c>
    </row>
    <row r="14" spans="1:8">
      <c r="A14" s="27"/>
      <c r="B14" s="45" t="s">
        <v>3</v>
      </c>
      <c r="C14" s="44"/>
      <c r="D14" s="130">
        <v>9</v>
      </c>
      <c r="E14" s="134">
        <f t="shared" si="0"/>
        <v>6</v>
      </c>
      <c r="F14" s="134">
        <v>0</v>
      </c>
      <c r="G14" s="134">
        <v>0</v>
      </c>
      <c r="H14" s="134">
        <v>6</v>
      </c>
    </row>
    <row r="15" spans="1:8">
      <c r="A15" s="27"/>
      <c r="B15" s="45" t="s">
        <v>4</v>
      </c>
      <c r="C15" s="44" t="s">
        <v>5</v>
      </c>
      <c r="D15" s="130">
        <v>8</v>
      </c>
      <c r="E15" s="134">
        <f t="shared" si="0"/>
        <v>4</v>
      </c>
      <c r="F15" s="134">
        <v>0</v>
      </c>
      <c r="G15" s="134">
        <v>0</v>
      </c>
      <c r="H15" s="134">
        <v>4</v>
      </c>
    </row>
    <row r="16" spans="1:8">
      <c r="A16" s="27"/>
      <c r="B16" s="45" t="s">
        <v>6</v>
      </c>
      <c r="C16" s="44"/>
      <c r="D16" s="130">
        <v>7</v>
      </c>
      <c r="E16" s="134">
        <f t="shared" si="0"/>
        <v>1</v>
      </c>
      <c r="F16" s="134">
        <v>0</v>
      </c>
      <c r="G16" s="134">
        <v>0</v>
      </c>
      <c r="H16" s="134">
        <v>1</v>
      </c>
    </row>
    <row r="17" spans="1:8">
      <c r="A17" s="27"/>
      <c r="B17" s="45" t="s">
        <v>7</v>
      </c>
      <c r="C17" s="44"/>
      <c r="D17" s="130">
        <v>6</v>
      </c>
      <c r="E17" s="134">
        <f t="shared" si="0"/>
        <v>1</v>
      </c>
      <c r="F17" s="134">
        <v>0</v>
      </c>
      <c r="G17" s="134">
        <v>0</v>
      </c>
      <c r="H17" s="134">
        <v>1</v>
      </c>
    </row>
    <row r="18" spans="1:8">
      <c r="A18" s="27"/>
      <c r="B18" s="45" t="s">
        <v>1</v>
      </c>
      <c r="C18" s="128"/>
      <c r="D18" s="130">
        <v>5</v>
      </c>
      <c r="E18" s="134">
        <f t="shared" si="0"/>
        <v>5</v>
      </c>
      <c r="F18" s="134">
        <v>0</v>
      </c>
      <c r="G18" s="134">
        <v>0</v>
      </c>
      <c r="H18" s="134">
        <v>5</v>
      </c>
    </row>
    <row r="19" spans="1:8">
      <c r="A19" s="27"/>
      <c r="B19" s="45"/>
      <c r="C19" s="44"/>
      <c r="D19" s="130">
        <v>4</v>
      </c>
      <c r="E19" s="134">
        <f t="shared" si="0"/>
        <v>16</v>
      </c>
      <c r="F19" s="134">
        <v>1</v>
      </c>
      <c r="G19" s="134">
        <v>0</v>
      </c>
      <c r="H19" s="134">
        <v>17</v>
      </c>
    </row>
    <row r="20" spans="1:8">
      <c r="A20" s="27"/>
      <c r="B20" s="45"/>
      <c r="C20" s="44" t="s">
        <v>1</v>
      </c>
      <c r="D20" s="130">
        <v>3</v>
      </c>
      <c r="E20" s="134">
        <f t="shared" si="0"/>
        <v>8</v>
      </c>
      <c r="F20" s="134">
        <v>0</v>
      </c>
      <c r="G20" s="134">
        <v>0</v>
      </c>
      <c r="H20" s="134">
        <v>8</v>
      </c>
    </row>
    <row r="21" spans="1:8">
      <c r="A21" s="27"/>
      <c r="B21" s="45"/>
      <c r="C21" s="44"/>
      <c r="D21" s="130">
        <v>2</v>
      </c>
      <c r="E21" s="134">
        <f t="shared" si="0"/>
        <v>15</v>
      </c>
      <c r="F21" s="134">
        <v>1</v>
      </c>
      <c r="G21" s="134">
        <v>0</v>
      </c>
      <c r="H21" s="134">
        <v>16</v>
      </c>
    </row>
    <row r="22" spans="1:8">
      <c r="A22" s="27"/>
      <c r="B22" s="46"/>
      <c r="C22" s="47"/>
      <c r="D22" s="131">
        <v>1</v>
      </c>
      <c r="E22" s="134">
        <f t="shared" si="0"/>
        <v>16</v>
      </c>
      <c r="F22" s="134">
        <v>1</v>
      </c>
      <c r="G22" s="134">
        <v>0</v>
      </c>
      <c r="H22" s="134">
        <v>17</v>
      </c>
    </row>
    <row r="23" spans="1:8" ht="12.75" customHeight="1">
      <c r="A23" s="27"/>
      <c r="B23" s="225" t="s">
        <v>14</v>
      </c>
      <c r="C23" s="225"/>
      <c r="D23" s="226"/>
      <c r="E23" s="134">
        <f>SUM(E10:E22)</f>
        <v>199</v>
      </c>
      <c r="F23" s="134">
        <f>SUM(F10:F22)</f>
        <v>11</v>
      </c>
      <c r="G23" s="134">
        <f>SUM(G10:G22)</f>
        <v>4</v>
      </c>
      <c r="H23" s="134">
        <f>SUM(H10:H22)</f>
        <v>214</v>
      </c>
    </row>
    <row r="24" spans="1:8">
      <c r="A24" s="27"/>
      <c r="B24" s="127"/>
      <c r="C24" s="129"/>
      <c r="D24" s="130">
        <v>13</v>
      </c>
      <c r="E24" s="134">
        <f t="shared" ref="E24:E36" si="1">H24-F24-G24</f>
        <v>392</v>
      </c>
      <c r="F24" s="134">
        <v>10</v>
      </c>
      <c r="G24" s="134">
        <v>3</v>
      </c>
      <c r="H24" s="134">
        <v>405</v>
      </c>
    </row>
    <row r="25" spans="1:8">
      <c r="A25" s="27"/>
      <c r="B25" s="45"/>
      <c r="C25" s="48" t="s">
        <v>0</v>
      </c>
      <c r="D25" s="130">
        <v>12</v>
      </c>
      <c r="E25" s="134">
        <f t="shared" si="1"/>
        <v>3</v>
      </c>
      <c r="F25" s="134">
        <v>0</v>
      </c>
      <c r="G25" s="134">
        <v>0</v>
      </c>
      <c r="H25" s="134">
        <v>3</v>
      </c>
    </row>
    <row r="26" spans="1:8">
      <c r="A26" s="27"/>
      <c r="B26" s="45" t="s">
        <v>7</v>
      </c>
      <c r="C26" s="48"/>
      <c r="D26" s="130">
        <v>11</v>
      </c>
      <c r="E26" s="134">
        <f t="shared" si="1"/>
        <v>13</v>
      </c>
      <c r="F26" s="134">
        <v>1</v>
      </c>
      <c r="G26" s="134">
        <v>0</v>
      </c>
      <c r="H26" s="134">
        <v>14</v>
      </c>
    </row>
    <row r="27" spans="1:8">
      <c r="A27" s="27"/>
      <c r="B27" s="45" t="s">
        <v>8</v>
      </c>
      <c r="C27" s="129"/>
      <c r="D27" s="130">
        <v>10</v>
      </c>
      <c r="E27" s="134">
        <f t="shared" si="1"/>
        <v>18</v>
      </c>
      <c r="F27" s="134">
        <v>0</v>
      </c>
      <c r="G27" s="134">
        <v>0</v>
      </c>
      <c r="H27" s="134">
        <v>18</v>
      </c>
    </row>
    <row r="28" spans="1:8">
      <c r="A28" s="27"/>
      <c r="B28" s="45" t="s">
        <v>0</v>
      </c>
      <c r="C28" s="48"/>
      <c r="D28" s="130">
        <v>9</v>
      </c>
      <c r="E28" s="134">
        <f t="shared" si="1"/>
        <v>17</v>
      </c>
      <c r="F28" s="134">
        <v>1</v>
      </c>
      <c r="G28" s="134">
        <v>0</v>
      </c>
      <c r="H28" s="134">
        <v>18</v>
      </c>
    </row>
    <row r="29" spans="1:8">
      <c r="A29" s="27"/>
      <c r="B29" s="45" t="s">
        <v>2</v>
      </c>
      <c r="C29" s="48" t="s">
        <v>5</v>
      </c>
      <c r="D29" s="130">
        <v>8</v>
      </c>
      <c r="E29" s="134">
        <f t="shared" si="1"/>
        <v>4</v>
      </c>
      <c r="F29" s="134">
        <v>0</v>
      </c>
      <c r="G29" s="134">
        <v>0</v>
      </c>
      <c r="H29" s="134">
        <v>4</v>
      </c>
    </row>
    <row r="30" spans="1:8">
      <c r="A30" s="27"/>
      <c r="B30" s="45" t="s">
        <v>4</v>
      </c>
      <c r="C30" s="48"/>
      <c r="D30" s="130">
        <v>7</v>
      </c>
      <c r="E30" s="134">
        <f t="shared" si="1"/>
        <v>2</v>
      </c>
      <c r="F30" s="134">
        <v>2</v>
      </c>
      <c r="G30" s="134">
        <v>0</v>
      </c>
      <c r="H30" s="134">
        <v>4</v>
      </c>
    </row>
    <row r="31" spans="1:8">
      <c r="A31" s="27"/>
      <c r="B31" s="45" t="s">
        <v>0</v>
      </c>
      <c r="C31" s="48"/>
      <c r="D31" s="130">
        <v>6</v>
      </c>
      <c r="E31" s="134">
        <f t="shared" si="1"/>
        <v>0</v>
      </c>
      <c r="F31" s="134">
        <v>0</v>
      </c>
      <c r="G31" s="134">
        <v>0</v>
      </c>
      <c r="H31" s="134">
        <v>0</v>
      </c>
    </row>
    <row r="32" spans="1:8">
      <c r="A32" s="27"/>
      <c r="B32" s="45" t="s">
        <v>9</v>
      </c>
      <c r="C32" s="129"/>
      <c r="D32" s="130">
        <v>5</v>
      </c>
      <c r="E32" s="134">
        <f t="shared" si="1"/>
        <v>4</v>
      </c>
      <c r="F32" s="134">
        <v>0</v>
      </c>
      <c r="G32" s="134">
        <v>0</v>
      </c>
      <c r="H32" s="134">
        <v>4</v>
      </c>
    </row>
    <row r="33" spans="1:8">
      <c r="A33" s="27"/>
      <c r="B33" s="45"/>
      <c r="C33" s="48"/>
      <c r="D33" s="130">
        <v>4</v>
      </c>
      <c r="E33" s="134">
        <f t="shared" si="1"/>
        <v>10</v>
      </c>
      <c r="F33" s="134">
        <v>0</v>
      </c>
      <c r="G33" s="134">
        <v>1</v>
      </c>
      <c r="H33" s="134">
        <v>11</v>
      </c>
    </row>
    <row r="34" spans="1:8">
      <c r="A34" s="27"/>
      <c r="B34" s="45"/>
      <c r="C34" s="48" t="s">
        <v>1</v>
      </c>
      <c r="D34" s="130">
        <v>3</v>
      </c>
      <c r="E34" s="134">
        <f t="shared" si="1"/>
        <v>16</v>
      </c>
      <c r="F34" s="134">
        <v>0</v>
      </c>
      <c r="G34" s="134">
        <v>0</v>
      </c>
      <c r="H34" s="134">
        <v>16</v>
      </c>
    </row>
    <row r="35" spans="1:8">
      <c r="A35" s="27"/>
      <c r="B35" s="45"/>
      <c r="C35" s="48"/>
      <c r="D35" s="130">
        <v>2</v>
      </c>
      <c r="E35" s="134">
        <f t="shared" si="1"/>
        <v>21</v>
      </c>
      <c r="F35" s="134">
        <v>0</v>
      </c>
      <c r="G35" s="134">
        <v>0</v>
      </c>
      <c r="H35" s="134">
        <v>21</v>
      </c>
    </row>
    <row r="36" spans="1:8">
      <c r="A36" s="27"/>
      <c r="B36" s="46"/>
      <c r="C36" s="49"/>
      <c r="D36" s="131">
        <v>1</v>
      </c>
      <c r="E36" s="134">
        <f t="shared" si="1"/>
        <v>6</v>
      </c>
      <c r="F36" s="134">
        <v>0</v>
      </c>
      <c r="G36" s="134">
        <v>0</v>
      </c>
      <c r="H36" s="134">
        <v>6</v>
      </c>
    </row>
    <row r="37" spans="1:8" ht="12.75" customHeight="1">
      <c r="A37" s="27"/>
      <c r="B37" s="225" t="s">
        <v>15</v>
      </c>
      <c r="C37" s="225"/>
      <c r="D37" s="226"/>
      <c r="E37" s="134">
        <f>SUM(E24:E36)</f>
        <v>506</v>
      </c>
      <c r="F37" s="134">
        <f>SUM(F24:F36)</f>
        <v>14</v>
      </c>
      <c r="G37" s="134">
        <f>SUM(G24:G36)</f>
        <v>4</v>
      </c>
      <c r="H37" s="134">
        <f>SUM(H24:H36)</f>
        <v>524</v>
      </c>
    </row>
    <row r="38" spans="1:8">
      <c r="A38" s="27"/>
      <c r="B38" s="127"/>
      <c r="C38" s="127"/>
      <c r="D38" s="130">
        <v>13</v>
      </c>
      <c r="E38" s="134">
        <v>2</v>
      </c>
      <c r="F38" s="134">
        <v>0</v>
      </c>
      <c r="G38" s="134">
        <v>0</v>
      </c>
      <c r="H38" s="134">
        <f t="shared" ref="H38:H50" si="2">E38+F38+G38</f>
        <v>2</v>
      </c>
    </row>
    <row r="39" spans="1:8">
      <c r="A39" s="27"/>
      <c r="B39" s="45" t="s">
        <v>1</v>
      </c>
      <c r="C39" s="48" t="s">
        <v>0</v>
      </c>
      <c r="D39" s="130">
        <v>12</v>
      </c>
      <c r="E39" s="134">
        <v>0</v>
      </c>
      <c r="F39" s="134">
        <v>0</v>
      </c>
      <c r="G39" s="134">
        <v>0</v>
      </c>
      <c r="H39" s="134">
        <f t="shared" si="2"/>
        <v>0</v>
      </c>
    </row>
    <row r="40" spans="1:8">
      <c r="A40" s="27"/>
      <c r="B40" s="45" t="s">
        <v>10</v>
      </c>
      <c r="C40" s="46"/>
      <c r="D40" s="130">
        <v>11</v>
      </c>
      <c r="E40" s="134">
        <v>0</v>
      </c>
      <c r="F40" s="134">
        <v>0</v>
      </c>
      <c r="G40" s="134">
        <v>0</v>
      </c>
      <c r="H40" s="134">
        <f t="shared" si="2"/>
        <v>0</v>
      </c>
    </row>
    <row r="41" spans="1:8">
      <c r="A41" s="27"/>
      <c r="B41" s="45" t="s">
        <v>11</v>
      </c>
      <c r="C41" s="48"/>
      <c r="D41" s="130">
        <v>10</v>
      </c>
      <c r="E41" s="134">
        <v>0</v>
      </c>
      <c r="F41" s="134">
        <v>0</v>
      </c>
      <c r="G41" s="134">
        <v>0</v>
      </c>
      <c r="H41" s="134">
        <f t="shared" si="2"/>
        <v>0</v>
      </c>
    </row>
    <row r="42" spans="1:8">
      <c r="A42" s="27"/>
      <c r="B42" s="45" t="s">
        <v>4</v>
      </c>
      <c r="C42" s="48"/>
      <c r="D42" s="130">
        <v>9</v>
      </c>
      <c r="E42" s="134">
        <v>0</v>
      </c>
      <c r="F42" s="134">
        <v>0</v>
      </c>
      <c r="G42" s="134">
        <v>0</v>
      </c>
      <c r="H42" s="134">
        <f t="shared" si="2"/>
        <v>0</v>
      </c>
    </row>
    <row r="43" spans="1:8">
      <c r="A43" s="27"/>
      <c r="B43" s="45" t="s">
        <v>3</v>
      </c>
      <c r="C43" s="48" t="s">
        <v>5</v>
      </c>
      <c r="D43" s="130">
        <v>8</v>
      </c>
      <c r="E43" s="134">
        <v>0</v>
      </c>
      <c r="F43" s="134">
        <v>0</v>
      </c>
      <c r="G43" s="134">
        <v>0</v>
      </c>
      <c r="H43" s="134">
        <f t="shared" si="2"/>
        <v>0</v>
      </c>
    </row>
    <row r="44" spans="1:8">
      <c r="A44" s="27"/>
      <c r="B44" s="45" t="s">
        <v>4</v>
      </c>
      <c r="C44" s="48"/>
      <c r="D44" s="130">
        <v>7</v>
      </c>
      <c r="E44" s="134">
        <v>0</v>
      </c>
      <c r="F44" s="134">
        <v>0</v>
      </c>
      <c r="G44" s="134">
        <v>0</v>
      </c>
      <c r="H44" s="134">
        <f t="shared" si="2"/>
        <v>0</v>
      </c>
    </row>
    <row r="45" spans="1:8">
      <c r="A45" s="27"/>
      <c r="B45" s="45" t="s">
        <v>1</v>
      </c>
      <c r="C45" s="48"/>
      <c r="D45" s="130">
        <v>6</v>
      </c>
      <c r="E45" s="134">
        <v>0</v>
      </c>
      <c r="F45" s="134">
        <v>0</v>
      </c>
      <c r="G45" s="134">
        <v>0</v>
      </c>
      <c r="H45" s="134">
        <f t="shared" si="2"/>
        <v>0</v>
      </c>
    </row>
    <row r="46" spans="1:8">
      <c r="A46" s="27"/>
      <c r="B46" s="45" t="s">
        <v>12</v>
      </c>
      <c r="C46" s="127"/>
      <c r="D46" s="130">
        <v>5</v>
      </c>
      <c r="E46" s="134">
        <v>0</v>
      </c>
      <c r="F46" s="134">
        <v>0</v>
      </c>
      <c r="G46" s="134">
        <v>0</v>
      </c>
      <c r="H46" s="134">
        <f t="shared" si="2"/>
        <v>0</v>
      </c>
    </row>
    <row r="47" spans="1:8">
      <c r="A47" s="27"/>
      <c r="B47" s="45"/>
      <c r="C47" s="48"/>
      <c r="D47" s="130">
        <v>4</v>
      </c>
      <c r="E47" s="134">
        <v>0</v>
      </c>
      <c r="F47" s="134">
        <v>0</v>
      </c>
      <c r="G47" s="134">
        <v>0</v>
      </c>
      <c r="H47" s="134">
        <f t="shared" si="2"/>
        <v>0</v>
      </c>
    </row>
    <row r="48" spans="1:8">
      <c r="A48" s="27"/>
      <c r="B48" s="45"/>
      <c r="C48" s="48" t="s">
        <v>1</v>
      </c>
      <c r="D48" s="130">
        <v>3</v>
      </c>
      <c r="E48" s="134">
        <v>0</v>
      </c>
      <c r="F48" s="134">
        <v>0</v>
      </c>
      <c r="G48" s="134">
        <v>0</v>
      </c>
      <c r="H48" s="134">
        <f t="shared" si="2"/>
        <v>0</v>
      </c>
    </row>
    <row r="49" spans="1:8">
      <c r="A49" s="27"/>
      <c r="B49" s="45"/>
      <c r="C49" s="48"/>
      <c r="D49" s="130">
        <v>2</v>
      </c>
      <c r="E49" s="134">
        <v>0</v>
      </c>
      <c r="F49" s="134">
        <v>0</v>
      </c>
      <c r="G49" s="134">
        <v>0</v>
      </c>
      <c r="H49" s="134">
        <f t="shared" si="2"/>
        <v>0</v>
      </c>
    </row>
    <row r="50" spans="1:8">
      <c r="A50" s="27"/>
      <c r="B50" s="46"/>
      <c r="C50" s="48"/>
      <c r="D50" s="131">
        <v>1</v>
      </c>
      <c r="E50" s="134">
        <v>0</v>
      </c>
      <c r="F50" s="134">
        <v>0</v>
      </c>
      <c r="G50" s="134">
        <v>0</v>
      </c>
      <c r="H50" s="134">
        <f t="shared" si="2"/>
        <v>0</v>
      </c>
    </row>
    <row r="51" spans="1:8" ht="12.75" customHeight="1">
      <c r="B51" s="225" t="s">
        <v>16</v>
      </c>
      <c r="C51" s="225"/>
      <c r="D51" s="226"/>
      <c r="E51" s="134">
        <f>SUM(E38:E50)</f>
        <v>2</v>
      </c>
      <c r="F51" s="134">
        <f>SUM(F38:F50)</f>
        <v>0</v>
      </c>
      <c r="G51" s="134">
        <f>SUM(G38:G50)</f>
        <v>0</v>
      </c>
      <c r="H51" s="134">
        <f>SUM(H38:H50)</f>
        <v>2</v>
      </c>
    </row>
    <row r="52" spans="1:8" ht="12.75" customHeight="1">
      <c r="B52" s="222" t="s">
        <v>17</v>
      </c>
      <c r="C52" s="222"/>
      <c r="D52" s="222"/>
      <c r="E52" s="133">
        <f>+E23+E37+E51</f>
        <v>707</v>
      </c>
      <c r="F52" s="133">
        <f>+F23+F37+F51</f>
        <v>25</v>
      </c>
      <c r="G52" s="133">
        <f>+G23+G37+G51</f>
        <v>8</v>
      </c>
      <c r="H52" s="133">
        <f>+H23+H37+H51</f>
        <v>740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E23:H5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t="s">
        <v>34</v>
      </c>
      <c r="C2" s="227" t="s">
        <v>70</v>
      </c>
      <c r="D2" s="227"/>
      <c r="E2" s="227"/>
      <c r="F2" s="227"/>
      <c r="G2" s="227"/>
      <c r="H2" s="24"/>
    </row>
    <row r="3" spans="1:8">
      <c r="B3" s="23" t="s">
        <v>33</v>
      </c>
      <c r="C3" s="227"/>
      <c r="D3" s="227"/>
      <c r="E3" s="227"/>
      <c r="F3" s="227"/>
      <c r="G3" s="227"/>
      <c r="H3" s="24"/>
    </row>
    <row r="4" spans="1:8">
      <c r="B4" s="24" t="s">
        <v>69</v>
      </c>
      <c r="C4" s="24"/>
      <c r="D4" s="117"/>
      <c r="E4" s="24"/>
      <c r="F4" s="24"/>
      <c r="G4" s="24"/>
      <c r="H4" s="24"/>
    </row>
    <row r="5" spans="1:8">
      <c r="B5" s="208" t="s">
        <v>32</v>
      </c>
      <c r="C5" s="208"/>
      <c r="D5" s="208"/>
      <c r="E5" s="208"/>
      <c r="F5" s="208"/>
      <c r="G5" s="208"/>
      <c r="H5" s="20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230" t="s">
        <v>30</v>
      </c>
      <c r="C8" s="230"/>
      <c r="D8" s="230"/>
      <c r="E8" s="230" t="s">
        <v>18</v>
      </c>
      <c r="F8" s="230"/>
      <c r="G8" s="230"/>
      <c r="H8" s="230"/>
    </row>
    <row r="9" spans="1:8" ht="24">
      <c r="B9" s="230"/>
      <c r="C9" s="230"/>
      <c r="D9" s="230"/>
      <c r="E9" s="178" t="s">
        <v>19</v>
      </c>
      <c r="F9" s="178" t="s">
        <v>26</v>
      </c>
      <c r="G9" s="178" t="s">
        <v>20</v>
      </c>
      <c r="H9" s="178" t="s">
        <v>13</v>
      </c>
    </row>
    <row r="10" spans="1:8">
      <c r="A10" s="1"/>
      <c r="B10" s="179"/>
      <c r="C10" s="238"/>
      <c r="D10" s="179">
        <v>13</v>
      </c>
      <c r="E10" s="56">
        <v>543</v>
      </c>
      <c r="F10" s="56">
        <v>20</v>
      </c>
      <c r="G10" s="56"/>
      <c r="H10" s="237">
        <f t="shared" ref="H10:H22" si="0">E10+F10+G10</f>
        <v>563</v>
      </c>
    </row>
    <row r="11" spans="1:8">
      <c r="A11" s="1"/>
      <c r="B11" s="179" t="s">
        <v>1</v>
      </c>
      <c r="C11" s="238" t="s">
        <v>0</v>
      </c>
      <c r="D11" s="179">
        <v>12</v>
      </c>
      <c r="E11" s="56">
        <v>15</v>
      </c>
      <c r="F11" s="56">
        <v>1</v>
      </c>
      <c r="G11" s="56"/>
      <c r="H11" s="237">
        <f t="shared" si="0"/>
        <v>16</v>
      </c>
    </row>
    <row r="12" spans="1:8">
      <c r="A12" s="1"/>
      <c r="B12" s="179" t="s">
        <v>2</v>
      </c>
      <c r="C12" s="238"/>
      <c r="D12" s="179">
        <v>11</v>
      </c>
      <c r="E12" s="56">
        <v>94</v>
      </c>
      <c r="F12" s="56">
        <v>2</v>
      </c>
      <c r="G12" s="56"/>
      <c r="H12" s="237">
        <f t="shared" si="0"/>
        <v>96</v>
      </c>
    </row>
    <row r="13" spans="1:8">
      <c r="A13" s="1"/>
      <c r="B13" s="179" t="s">
        <v>1</v>
      </c>
      <c r="C13" s="238"/>
      <c r="D13" s="179">
        <v>10</v>
      </c>
      <c r="E13" s="56">
        <v>38</v>
      </c>
      <c r="F13" s="56">
        <v>2</v>
      </c>
      <c r="G13" s="56"/>
      <c r="H13" s="237">
        <f t="shared" si="0"/>
        <v>40</v>
      </c>
    </row>
    <row r="14" spans="1:8">
      <c r="A14" s="1"/>
      <c r="B14" s="179" t="s">
        <v>3</v>
      </c>
      <c r="C14" s="238"/>
      <c r="D14" s="179">
        <v>9</v>
      </c>
      <c r="E14" s="56">
        <v>26</v>
      </c>
      <c r="F14" s="56">
        <v>2</v>
      </c>
      <c r="G14" s="56"/>
      <c r="H14" s="237">
        <f t="shared" si="0"/>
        <v>28</v>
      </c>
    </row>
    <row r="15" spans="1:8">
      <c r="A15" s="1"/>
      <c r="B15" s="179" t="s">
        <v>4</v>
      </c>
      <c r="C15" s="238" t="s">
        <v>5</v>
      </c>
      <c r="D15" s="179">
        <v>8</v>
      </c>
      <c r="E15" s="56">
        <v>18</v>
      </c>
      <c r="F15" s="56">
        <v>1</v>
      </c>
      <c r="G15" s="56"/>
      <c r="H15" s="237">
        <f t="shared" si="0"/>
        <v>19</v>
      </c>
    </row>
    <row r="16" spans="1:8">
      <c r="A16" s="1"/>
      <c r="B16" s="179" t="s">
        <v>6</v>
      </c>
      <c r="C16" s="238"/>
      <c r="D16" s="179">
        <v>7</v>
      </c>
      <c r="E16" s="56">
        <v>23</v>
      </c>
      <c r="F16" s="56">
        <v>1</v>
      </c>
      <c r="G16" s="56"/>
      <c r="H16" s="237">
        <f t="shared" si="0"/>
        <v>24</v>
      </c>
    </row>
    <row r="17" spans="1:8">
      <c r="A17" s="1"/>
      <c r="B17" s="179" t="s">
        <v>7</v>
      </c>
      <c r="C17" s="238"/>
      <c r="D17" s="179">
        <v>6</v>
      </c>
      <c r="E17" s="56">
        <v>77</v>
      </c>
      <c r="F17" s="56">
        <v>4</v>
      </c>
      <c r="G17" s="56"/>
      <c r="H17" s="237">
        <f t="shared" si="0"/>
        <v>81</v>
      </c>
    </row>
    <row r="18" spans="1:8">
      <c r="A18" s="1"/>
      <c r="B18" s="179" t="s">
        <v>1</v>
      </c>
      <c r="C18" s="238"/>
      <c r="D18" s="179">
        <v>5</v>
      </c>
      <c r="E18" s="56">
        <v>61</v>
      </c>
      <c r="F18" s="56">
        <v>16</v>
      </c>
      <c r="G18" s="56"/>
      <c r="H18" s="237">
        <f t="shared" si="0"/>
        <v>77</v>
      </c>
    </row>
    <row r="19" spans="1:8">
      <c r="A19" s="1"/>
      <c r="B19" s="179"/>
      <c r="C19" s="238"/>
      <c r="D19" s="179">
        <v>4</v>
      </c>
      <c r="E19" s="56">
        <v>68</v>
      </c>
      <c r="F19" s="56">
        <v>18</v>
      </c>
      <c r="G19" s="56">
        <v>2</v>
      </c>
      <c r="H19" s="237">
        <f t="shared" si="0"/>
        <v>88</v>
      </c>
    </row>
    <row r="20" spans="1:8">
      <c r="A20" s="1"/>
      <c r="B20" s="179"/>
      <c r="C20" s="238" t="s">
        <v>1</v>
      </c>
      <c r="D20" s="179">
        <v>3</v>
      </c>
      <c r="E20" s="56">
        <v>39</v>
      </c>
      <c r="F20" s="56">
        <v>8</v>
      </c>
      <c r="G20" s="56"/>
      <c r="H20" s="237">
        <f t="shared" si="0"/>
        <v>47</v>
      </c>
    </row>
    <row r="21" spans="1:8">
      <c r="A21" s="1"/>
      <c r="B21" s="179"/>
      <c r="C21" s="238"/>
      <c r="D21" s="179">
        <v>2</v>
      </c>
      <c r="E21" s="56">
        <v>54</v>
      </c>
      <c r="F21" s="56">
        <v>4</v>
      </c>
      <c r="G21" s="56"/>
      <c r="H21" s="237">
        <f t="shared" si="0"/>
        <v>58</v>
      </c>
    </row>
    <row r="22" spans="1:8">
      <c r="A22" s="1"/>
      <c r="B22" s="179"/>
      <c r="C22" s="238"/>
      <c r="D22" s="179">
        <v>1</v>
      </c>
      <c r="E22" s="56">
        <v>40</v>
      </c>
      <c r="F22" s="56">
        <v>2</v>
      </c>
      <c r="G22" s="56"/>
      <c r="H22" s="237">
        <f t="shared" si="0"/>
        <v>42</v>
      </c>
    </row>
    <row r="23" spans="1:8" ht="12.75" customHeight="1">
      <c r="A23" s="1"/>
      <c r="B23" s="231" t="s">
        <v>14</v>
      </c>
      <c r="C23" s="231"/>
      <c r="D23" s="231"/>
      <c r="E23" s="237">
        <f>SUM(E10:E22)</f>
        <v>1096</v>
      </c>
      <c r="F23" s="237">
        <f>SUM(F10:F22)</f>
        <v>81</v>
      </c>
      <c r="G23" s="237">
        <f>SUM(G10:G22)</f>
        <v>2</v>
      </c>
      <c r="H23" s="237">
        <f>SUM(H10:H22)</f>
        <v>1179</v>
      </c>
    </row>
    <row r="24" spans="1:8">
      <c r="A24" s="1"/>
      <c r="B24" s="179"/>
      <c r="C24" s="179"/>
      <c r="D24" s="179">
        <v>13</v>
      </c>
      <c r="E24" s="56">
        <v>1057</v>
      </c>
      <c r="F24" s="56">
        <v>44</v>
      </c>
      <c r="G24" s="56">
        <v>3</v>
      </c>
      <c r="H24" s="237">
        <f t="shared" ref="H24:H36" si="1">E24+F24+G24</f>
        <v>1104</v>
      </c>
    </row>
    <row r="25" spans="1:8">
      <c r="A25" s="1"/>
      <c r="B25" s="179"/>
      <c r="C25" s="179" t="s">
        <v>0</v>
      </c>
      <c r="D25" s="179">
        <v>12</v>
      </c>
      <c r="E25" s="56">
        <v>16</v>
      </c>
      <c r="F25" s="56"/>
      <c r="G25" s="56"/>
      <c r="H25" s="237">
        <f t="shared" si="1"/>
        <v>16</v>
      </c>
    </row>
    <row r="26" spans="1:8">
      <c r="A26" s="1"/>
      <c r="B26" s="179" t="s">
        <v>7</v>
      </c>
      <c r="C26" s="179"/>
      <c r="D26" s="179">
        <v>11</v>
      </c>
      <c r="E26" s="56">
        <v>153</v>
      </c>
      <c r="F26" s="56">
        <v>3</v>
      </c>
      <c r="G26" s="56"/>
      <c r="H26" s="237">
        <f t="shared" si="1"/>
        <v>156</v>
      </c>
    </row>
    <row r="27" spans="1:8">
      <c r="A27" s="1"/>
      <c r="B27" s="179" t="s">
        <v>8</v>
      </c>
      <c r="C27" s="179"/>
      <c r="D27" s="179">
        <v>10</v>
      </c>
      <c r="E27" s="56">
        <v>57</v>
      </c>
      <c r="F27" s="56">
        <v>3</v>
      </c>
      <c r="G27" s="56"/>
      <c r="H27" s="237">
        <f t="shared" si="1"/>
        <v>60</v>
      </c>
    </row>
    <row r="28" spans="1:8">
      <c r="A28" s="1"/>
      <c r="B28" s="179" t="s">
        <v>0</v>
      </c>
      <c r="C28" s="179"/>
      <c r="D28" s="179">
        <v>9</v>
      </c>
      <c r="E28" s="56">
        <v>37</v>
      </c>
      <c r="F28" s="56">
        <v>1</v>
      </c>
      <c r="G28" s="56"/>
      <c r="H28" s="237">
        <f t="shared" si="1"/>
        <v>38</v>
      </c>
    </row>
    <row r="29" spans="1:8">
      <c r="A29" s="1"/>
      <c r="B29" s="179" t="s">
        <v>2</v>
      </c>
      <c r="C29" s="179" t="s">
        <v>5</v>
      </c>
      <c r="D29" s="179">
        <v>8</v>
      </c>
      <c r="E29" s="56">
        <v>44</v>
      </c>
      <c r="F29" s="56">
        <v>4</v>
      </c>
      <c r="G29" s="56"/>
      <c r="H29" s="237">
        <f t="shared" si="1"/>
        <v>48</v>
      </c>
    </row>
    <row r="30" spans="1:8">
      <c r="A30" s="1"/>
      <c r="B30" s="179" t="s">
        <v>4</v>
      </c>
      <c r="C30" s="179"/>
      <c r="D30" s="179">
        <v>7</v>
      </c>
      <c r="E30" s="56">
        <v>22</v>
      </c>
      <c r="F30" s="56">
        <v>0</v>
      </c>
      <c r="G30" s="56"/>
      <c r="H30" s="237">
        <f t="shared" si="1"/>
        <v>22</v>
      </c>
    </row>
    <row r="31" spans="1:8">
      <c r="A31" s="1"/>
      <c r="B31" s="179" t="s">
        <v>0</v>
      </c>
      <c r="C31" s="179"/>
      <c r="D31" s="179">
        <v>6</v>
      </c>
      <c r="E31" s="56">
        <v>87</v>
      </c>
      <c r="F31" s="56">
        <v>10</v>
      </c>
      <c r="G31" s="56"/>
      <c r="H31" s="237">
        <f t="shared" si="1"/>
        <v>97</v>
      </c>
    </row>
    <row r="32" spans="1:8">
      <c r="A32" s="1"/>
      <c r="B32" s="179" t="s">
        <v>9</v>
      </c>
      <c r="C32" s="179"/>
      <c r="D32" s="179">
        <v>5</v>
      </c>
      <c r="E32" s="56">
        <v>140</v>
      </c>
      <c r="F32" s="56">
        <v>15</v>
      </c>
      <c r="G32" s="56"/>
      <c r="H32" s="237">
        <f t="shared" si="1"/>
        <v>155</v>
      </c>
    </row>
    <row r="33" spans="1:8">
      <c r="A33" s="1"/>
      <c r="B33" s="179"/>
      <c r="C33" s="179"/>
      <c r="D33" s="179">
        <v>4</v>
      </c>
      <c r="E33" s="56">
        <v>93</v>
      </c>
      <c r="F33" s="56">
        <v>14</v>
      </c>
      <c r="G33" s="56"/>
      <c r="H33" s="237">
        <f t="shared" si="1"/>
        <v>107</v>
      </c>
    </row>
    <row r="34" spans="1:8">
      <c r="A34" s="1"/>
      <c r="B34" s="179"/>
      <c r="C34" s="179" t="s">
        <v>1</v>
      </c>
      <c r="D34" s="179">
        <v>3</v>
      </c>
      <c r="E34" s="56">
        <v>49</v>
      </c>
      <c r="F34" s="56">
        <v>12</v>
      </c>
      <c r="G34" s="56"/>
      <c r="H34" s="237">
        <f t="shared" si="1"/>
        <v>61</v>
      </c>
    </row>
    <row r="35" spans="1:8">
      <c r="A35" s="1"/>
      <c r="B35" s="179"/>
      <c r="C35" s="179"/>
      <c r="D35" s="179">
        <v>2</v>
      </c>
      <c r="E35" s="56">
        <v>100</v>
      </c>
      <c r="F35" s="56">
        <v>4</v>
      </c>
      <c r="G35" s="56"/>
      <c r="H35" s="237">
        <f t="shared" si="1"/>
        <v>104</v>
      </c>
    </row>
    <row r="36" spans="1:8">
      <c r="A36" s="1"/>
      <c r="B36" s="179"/>
      <c r="C36" s="179"/>
      <c r="D36" s="179">
        <v>1</v>
      </c>
      <c r="E36" s="56">
        <v>133</v>
      </c>
      <c r="F36" s="56">
        <v>2</v>
      </c>
      <c r="G36" s="56"/>
      <c r="H36" s="237">
        <f t="shared" si="1"/>
        <v>135</v>
      </c>
    </row>
    <row r="37" spans="1:8" ht="12.75" customHeight="1">
      <c r="A37" s="1"/>
      <c r="B37" s="231" t="s">
        <v>15</v>
      </c>
      <c r="C37" s="231"/>
      <c r="D37" s="231"/>
      <c r="E37" s="237">
        <f>SUM(E24:E36)</f>
        <v>1988</v>
      </c>
      <c r="F37" s="237">
        <f>SUM(F24:F36)</f>
        <v>112</v>
      </c>
      <c r="G37" s="237">
        <f>SUM(G24:G36)</f>
        <v>3</v>
      </c>
      <c r="H37" s="237">
        <f>SUM(H24:H36)</f>
        <v>2103</v>
      </c>
    </row>
    <row r="38" spans="1:8">
      <c r="A38" s="1"/>
      <c r="B38" s="179"/>
      <c r="C38" s="179"/>
      <c r="D38" s="179">
        <v>13</v>
      </c>
      <c r="E38" s="56">
        <v>5</v>
      </c>
      <c r="F38" s="56"/>
      <c r="G38" s="56"/>
      <c r="H38" s="237">
        <f t="shared" ref="H38:H50" si="2">E38+F38+G38</f>
        <v>5</v>
      </c>
    </row>
    <row r="39" spans="1:8">
      <c r="A39" s="1"/>
      <c r="B39" s="179" t="s">
        <v>1</v>
      </c>
      <c r="C39" s="179" t="s">
        <v>0</v>
      </c>
      <c r="D39" s="179">
        <v>12</v>
      </c>
      <c r="E39" s="56"/>
      <c r="F39" s="56"/>
      <c r="G39" s="56"/>
      <c r="H39" s="237">
        <f t="shared" si="2"/>
        <v>0</v>
      </c>
    </row>
    <row r="40" spans="1:8">
      <c r="A40" s="1"/>
      <c r="B40" s="179" t="s">
        <v>10</v>
      </c>
      <c r="C40" s="179"/>
      <c r="D40" s="179">
        <v>11</v>
      </c>
      <c r="E40" s="56"/>
      <c r="F40" s="56"/>
      <c r="G40" s="56"/>
      <c r="H40" s="237">
        <f t="shared" si="2"/>
        <v>0</v>
      </c>
    </row>
    <row r="41" spans="1:8">
      <c r="A41" s="1"/>
      <c r="B41" s="179" t="s">
        <v>11</v>
      </c>
      <c r="C41" s="179"/>
      <c r="D41" s="179">
        <v>10</v>
      </c>
      <c r="E41" s="56"/>
      <c r="F41" s="56"/>
      <c r="G41" s="56"/>
      <c r="H41" s="237">
        <f t="shared" si="2"/>
        <v>0</v>
      </c>
    </row>
    <row r="42" spans="1:8">
      <c r="A42" s="1"/>
      <c r="B42" s="179" t="s">
        <v>4</v>
      </c>
      <c r="C42" s="179"/>
      <c r="D42" s="179">
        <v>9</v>
      </c>
      <c r="E42" s="56"/>
      <c r="F42" s="56"/>
      <c r="G42" s="56"/>
      <c r="H42" s="237">
        <f t="shared" si="2"/>
        <v>0</v>
      </c>
    </row>
    <row r="43" spans="1:8">
      <c r="A43" s="1"/>
      <c r="B43" s="179" t="s">
        <v>3</v>
      </c>
      <c r="C43" s="179" t="s">
        <v>5</v>
      </c>
      <c r="D43" s="179">
        <v>8</v>
      </c>
      <c r="E43" s="56"/>
      <c r="F43" s="56"/>
      <c r="G43" s="56"/>
      <c r="H43" s="237">
        <f t="shared" si="2"/>
        <v>0</v>
      </c>
    </row>
    <row r="44" spans="1:8">
      <c r="A44" s="1"/>
      <c r="B44" s="179" t="s">
        <v>4</v>
      </c>
      <c r="C44" s="179"/>
      <c r="D44" s="179">
        <v>7</v>
      </c>
      <c r="E44" s="56"/>
      <c r="F44" s="56"/>
      <c r="G44" s="56"/>
      <c r="H44" s="237">
        <f t="shared" si="2"/>
        <v>0</v>
      </c>
    </row>
    <row r="45" spans="1:8">
      <c r="A45" s="1"/>
      <c r="B45" s="179" t="s">
        <v>1</v>
      </c>
      <c r="C45" s="179"/>
      <c r="D45" s="179">
        <v>6</v>
      </c>
      <c r="E45" s="56"/>
      <c r="F45" s="56"/>
      <c r="G45" s="56"/>
      <c r="H45" s="237">
        <f t="shared" si="2"/>
        <v>0</v>
      </c>
    </row>
    <row r="46" spans="1:8">
      <c r="A46" s="1"/>
      <c r="B46" s="179" t="s">
        <v>12</v>
      </c>
      <c r="C46" s="179"/>
      <c r="D46" s="179">
        <v>5</v>
      </c>
      <c r="E46" s="56"/>
      <c r="F46" s="56"/>
      <c r="G46" s="56"/>
      <c r="H46" s="237">
        <f t="shared" si="2"/>
        <v>0</v>
      </c>
    </row>
    <row r="47" spans="1:8">
      <c r="A47" s="1"/>
      <c r="B47" s="179"/>
      <c r="C47" s="179"/>
      <c r="D47" s="179">
        <v>4</v>
      </c>
      <c r="E47" s="56"/>
      <c r="F47" s="56"/>
      <c r="G47" s="56"/>
      <c r="H47" s="237">
        <f t="shared" si="2"/>
        <v>0</v>
      </c>
    </row>
    <row r="48" spans="1:8">
      <c r="A48" s="1"/>
      <c r="B48" s="179"/>
      <c r="C48" s="179" t="s">
        <v>1</v>
      </c>
      <c r="D48" s="179">
        <v>3</v>
      </c>
      <c r="E48" s="56"/>
      <c r="F48" s="56"/>
      <c r="G48" s="56"/>
      <c r="H48" s="237">
        <f t="shared" si="2"/>
        <v>0</v>
      </c>
    </row>
    <row r="49" spans="1:8">
      <c r="A49" s="1"/>
      <c r="B49" s="179"/>
      <c r="C49" s="179"/>
      <c r="D49" s="179">
        <v>2</v>
      </c>
      <c r="E49" s="56"/>
      <c r="F49" s="56"/>
      <c r="G49" s="56"/>
      <c r="H49" s="237">
        <f t="shared" si="2"/>
        <v>0</v>
      </c>
    </row>
    <row r="50" spans="1:8">
      <c r="A50" s="1"/>
      <c r="B50" s="179"/>
      <c r="C50" s="179"/>
      <c r="D50" s="179">
        <v>1</v>
      </c>
      <c r="E50" s="56"/>
      <c r="F50" s="56"/>
      <c r="G50" s="56"/>
      <c r="H50" s="237">
        <f t="shared" si="2"/>
        <v>0</v>
      </c>
    </row>
    <row r="51" spans="1:8" ht="12.75" customHeight="1">
      <c r="B51" s="231" t="s">
        <v>16</v>
      </c>
      <c r="C51" s="231"/>
      <c r="D51" s="231"/>
      <c r="E51" s="237">
        <f>SUM(E38:E50)</f>
        <v>5</v>
      </c>
      <c r="F51" s="237">
        <f>SUM(F38:F50)</f>
        <v>0</v>
      </c>
      <c r="G51" s="237">
        <f>SUM(G38:G50)</f>
        <v>0</v>
      </c>
      <c r="H51" s="237">
        <f>SUM(H38:H50)</f>
        <v>5</v>
      </c>
    </row>
    <row r="52" spans="1:8" ht="12.75" customHeight="1">
      <c r="B52" s="229" t="s">
        <v>17</v>
      </c>
      <c r="C52" s="229"/>
      <c r="D52" s="229"/>
      <c r="E52" s="64">
        <f>+E23+E37+E51</f>
        <v>3089</v>
      </c>
      <c r="F52" s="64">
        <f>+F23+F37+F51</f>
        <v>193</v>
      </c>
      <c r="G52" s="64">
        <f>+G23+G37+G51</f>
        <v>5</v>
      </c>
      <c r="H52" s="64">
        <f>+H23+H37+H51</f>
        <v>3287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5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211" t="s">
        <v>71</v>
      </c>
      <c r="D2" s="211"/>
      <c r="E2" s="211"/>
      <c r="F2" s="211"/>
      <c r="G2" s="211"/>
      <c r="H2" s="6"/>
    </row>
    <row r="3" spans="1:8">
      <c r="B3" s="5" t="s">
        <v>23</v>
      </c>
      <c r="C3" s="211" t="s">
        <v>35</v>
      </c>
      <c r="D3" s="211"/>
      <c r="E3" s="211"/>
      <c r="F3" s="211"/>
      <c r="G3" s="211"/>
      <c r="H3" s="6"/>
    </row>
    <row r="4" spans="1:8">
      <c r="B4" s="6" t="s">
        <v>25</v>
      </c>
      <c r="C4" s="6"/>
      <c r="D4" s="136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13" t="s">
        <v>30</v>
      </c>
      <c r="C8" s="213"/>
      <c r="D8" s="213"/>
      <c r="E8" s="213" t="s">
        <v>18</v>
      </c>
      <c r="F8" s="213"/>
      <c r="G8" s="213"/>
      <c r="H8" s="213"/>
    </row>
    <row r="9" spans="1:8" ht="24">
      <c r="B9" s="213"/>
      <c r="C9" s="213"/>
      <c r="D9" s="213"/>
      <c r="E9" s="69" t="s">
        <v>19</v>
      </c>
      <c r="F9" s="69" t="s">
        <v>26</v>
      </c>
      <c r="G9" s="69" t="s">
        <v>20</v>
      </c>
      <c r="H9" s="69" t="s">
        <v>13</v>
      </c>
    </row>
    <row r="10" spans="1:8">
      <c r="A10" s="4"/>
      <c r="B10" s="28"/>
      <c r="C10" s="29"/>
      <c r="D10" s="70">
        <v>13</v>
      </c>
      <c r="E10" s="135">
        <v>73</v>
      </c>
      <c r="F10" s="135">
        <v>3</v>
      </c>
      <c r="G10" s="135">
        <v>1</v>
      </c>
      <c r="H10" s="114">
        <f>E10+F10+G10</f>
        <v>77</v>
      </c>
    </row>
    <row r="11" spans="1:8">
      <c r="A11" s="4"/>
      <c r="B11" s="30" t="s">
        <v>1</v>
      </c>
      <c r="C11" s="29" t="s">
        <v>0</v>
      </c>
      <c r="D11" s="70">
        <v>12</v>
      </c>
      <c r="E11" s="135">
        <v>1</v>
      </c>
      <c r="F11" s="135">
        <v>0</v>
      </c>
      <c r="G11" s="135">
        <v>0</v>
      </c>
      <c r="H11" s="114">
        <f t="shared" ref="H11:H22" si="0">E11+F11+G11</f>
        <v>1</v>
      </c>
    </row>
    <row r="12" spans="1:8">
      <c r="A12" s="4"/>
      <c r="B12" s="30" t="s">
        <v>2</v>
      </c>
      <c r="C12" s="29"/>
      <c r="D12" s="70">
        <v>11</v>
      </c>
      <c r="E12" s="135">
        <v>23</v>
      </c>
      <c r="F12" s="135">
        <v>0</v>
      </c>
      <c r="G12" s="135">
        <v>0</v>
      </c>
      <c r="H12" s="114">
        <f t="shared" si="0"/>
        <v>23</v>
      </c>
    </row>
    <row r="13" spans="1:8">
      <c r="A13" s="4"/>
      <c r="B13" s="30" t="s">
        <v>1</v>
      </c>
      <c r="C13" s="31"/>
      <c r="D13" s="70">
        <v>10</v>
      </c>
      <c r="E13" s="135">
        <v>4</v>
      </c>
      <c r="F13" s="135">
        <v>5</v>
      </c>
      <c r="G13" s="135">
        <v>0</v>
      </c>
      <c r="H13" s="114">
        <f t="shared" si="0"/>
        <v>9</v>
      </c>
    </row>
    <row r="14" spans="1:8">
      <c r="A14" s="4"/>
      <c r="B14" s="30" t="s">
        <v>3</v>
      </c>
      <c r="C14" s="29"/>
      <c r="D14" s="70">
        <v>9</v>
      </c>
      <c r="E14" s="135">
        <v>5</v>
      </c>
      <c r="F14" s="135">
        <v>0</v>
      </c>
      <c r="G14" s="135">
        <v>0</v>
      </c>
      <c r="H14" s="114">
        <f t="shared" si="0"/>
        <v>5</v>
      </c>
    </row>
    <row r="15" spans="1:8">
      <c r="A15" s="4"/>
      <c r="B15" s="30" t="s">
        <v>4</v>
      </c>
      <c r="C15" s="29" t="s">
        <v>5</v>
      </c>
      <c r="D15" s="70">
        <v>8</v>
      </c>
      <c r="E15" s="135">
        <v>4</v>
      </c>
      <c r="F15" s="135">
        <v>0</v>
      </c>
      <c r="G15" s="135">
        <v>0</v>
      </c>
      <c r="H15" s="114">
        <f t="shared" si="0"/>
        <v>4</v>
      </c>
    </row>
    <row r="16" spans="1:8">
      <c r="A16" s="4"/>
      <c r="B16" s="30" t="s">
        <v>6</v>
      </c>
      <c r="C16" s="29"/>
      <c r="D16" s="70">
        <v>7</v>
      </c>
      <c r="E16" s="135">
        <v>23</v>
      </c>
      <c r="F16" s="135">
        <v>3</v>
      </c>
      <c r="G16" s="135">
        <v>1</v>
      </c>
      <c r="H16" s="114">
        <f t="shared" si="0"/>
        <v>27</v>
      </c>
    </row>
    <row r="17" spans="1:8">
      <c r="A17" s="4"/>
      <c r="B17" s="30" t="s">
        <v>7</v>
      </c>
      <c r="C17" s="29"/>
      <c r="D17" s="70">
        <v>6</v>
      </c>
      <c r="E17" s="135">
        <v>16</v>
      </c>
      <c r="F17" s="135">
        <v>0</v>
      </c>
      <c r="G17" s="135">
        <v>1</v>
      </c>
      <c r="H17" s="114">
        <f t="shared" si="0"/>
        <v>17</v>
      </c>
    </row>
    <row r="18" spans="1:8">
      <c r="A18" s="4"/>
      <c r="B18" s="30" t="s">
        <v>1</v>
      </c>
      <c r="C18" s="31"/>
      <c r="D18" s="70">
        <v>5</v>
      </c>
      <c r="E18" s="135">
        <v>4</v>
      </c>
      <c r="F18" s="135">
        <v>3</v>
      </c>
      <c r="G18" s="135">
        <v>0</v>
      </c>
      <c r="H18" s="114">
        <f t="shared" si="0"/>
        <v>7</v>
      </c>
    </row>
    <row r="19" spans="1:8">
      <c r="A19" s="4"/>
      <c r="B19" s="30"/>
      <c r="C19" s="29"/>
      <c r="D19" s="70">
        <v>4</v>
      </c>
      <c r="E19" s="135">
        <v>8</v>
      </c>
      <c r="F19" s="135">
        <v>3</v>
      </c>
      <c r="G19" s="135">
        <v>0</v>
      </c>
      <c r="H19" s="114">
        <f t="shared" si="0"/>
        <v>11</v>
      </c>
    </row>
    <row r="20" spans="1:8">
      <c r="A20" s="4"/>
      <c r="B20" s="30"/>
      <c r="C20" s="29" t="s">
        <v>1</v>
      </c>
      <c r="D20" s="70">
        <v>3</v>
      </c>
      <c r="E20" s="135">
        <v>8</v>
      </c>
      <c r="F20" s="135">
        <v>1</v>
      </c>
      <c r="G20" s="135">
        <v>0</v>
      </c>
      <c r="H20" s="114">
        <f t="shared" si="0"/>
        <v>9</v>
      </c>
    </row>
    <row r="21" spans="1:8">
      <c r="A21" s="4"/>
      <c r="B21" s="30"/>
      <c r="C21" s="29"/>
      <c r="D21" s="70">
        <v>2</v>
      </c>
      <c r="E21" s="135">
        <v>22</v>
      </c>
      <c r="F21" s="135">
        <v>2</v>
      </c>
      <c r="G21" s="135">
        <v>0</v>
      </c>
      <c r="H21" s="114">
        <f t="shared" si="0"/>
        <v>24</v>
      </c>
    </row>
    <row r="22" spans="1:8">
      <c r="A22" s="4"/>
      <c r="B22" s="32"/>
      <c r="C22" s="33"/>
      <c r="D22" s="28">
        <v>1</v>
      </c>
      <c r="E22" s="135">
        <v>9</v>
      </c>
      <c r="F22" s="135">
        <v>1</v>
      </c>
      <c r="G22" s="135">
        <v>0</v>
      </c>
      <c r="H22" s="114">
        <f t="shared" si="0"/>
        <v>10</v>
      </c>
    </row>
    <row r="23" spans="1:8" ht="12.75" customHeight="1">
      <c r="A23" s="4"/>
      <c r="B23" s="214" t="s">
        <v>14</v>
      </c>
      <c r="C23" s="215"/>
      <c r="D23" s="216"/>
      <c r="E23" s="114">
        <f>SUM(E10:E22)</f>
        <v>200</v>
      </c>
      <c r="F23" s="114">
        <f>SUM(F10:F22)</f>
        <v>21</v>
      </c>
      <c r="G23" s="114">
        <f>SUM(G10:G22)</f>
        <v>3</v>
      </c>
      <c r="H23" s="114">
        <f>SUM(H10:H22)</f>
        <v>224</v>
      </c>
    </row>
    <row r="24" spans="1:8">
      <c r="A24" s="4"/>
      <c r="B24" s="28"/>
      <c r="C24" s="34"/>
      <c r="D24" s="70">
        <v>13</v>
      </c>
      <c r="E24" s="135">
        <v>174</v>
      </c>
      <c r="F24" s="135">
        <v>8</v>
      </c>
      <c r="G24" s="135">
        <v>4</v>
      </c>
      <c r="H24" s="114">
        <f t="shared" ref="H24:H36" si="1">E24+F24+G24</f>
        <v>186</v>
      </c>
    </row>
    <row r="25" spans="1:8">
      <c r="A25" s="4"/>
      <c r="B25" s="30"/>
      <c r="C25" s="35" t="s">
        <v>0</v>
      </c>
      <c r="D25" s="70">
        <v>12</v>
      </c>
      <c r="E25" s="135">
        <v>8</v>
      </c>
      <c r="F25" s="135">
        <v>2</v>
      </c>
      <c r="G25" s="135">
        <v>0</v>
      </c>
      <c r="H25" s="114">
        <f t="shared" si="1"/>
        <v>10</v>
      </c>
    </row>
    <row r="26" spans="1:8">
      <c r="A26" s="4"/>
      <c r="B26" s="30" t="s">
        <v>7</v>
      </c>
      <c r="C26" s="35"/>
      <c r="D26" s="70">
        <v>11</v>
      </c>
      <c r="E26" s="135">
        <v>20</v>
      </c>
      <c r="F26" s="135">
        <v>1</v>
      </c>
      <c r="G26" s="135">
        <v>0</v>
      </c>
      <c r="H26" s="114">
        <f t="shared" si="1"/>
        <v>21</v>
      </c>
    </row>
    <row r="27" spans="1:8">
      <c r="A27" s="4"/>
      <c r="B27" s="30" t="s">
        <v>8</v>
      </c>
      <c r="C27" s="34"/>
      <c r="D27" s="70">
        <v>10</v>
      </c>
      <c r="E27" s="135">
        <v>11</v>
      </c>
      <c r="F27" s="135">
        <v>1</v>
      </c>
      <c r="G27" s="135">
        <v>0</v>
      </c>
      <c r="H27" s="114">
        <f t="shared" si="1"/>
        <v>12</v>
      </c>
    </row>
    <row r="28" spans="1:8">
      <c r="A28" s="4"/>
      <c r="B28" s="30" t="s">
        <v>0</v>
      </c>
      <c r="C28" s="35"/>
      <c r="D28" s="70">
        <v>9</v>
      </c>
      <c r="E28" s="135">
        <v>5</v>
      </c>
      <c r="F28" s="135">
        <v>0</v>
      </c>
      <c r="G28" s="135">
        <v>0</v>
      </c>
      <c r="H28" s="114">
        <f t="shared" si="1"/>
        <v>5</v>
      </c>
    </row>
    <row r="29" spans="1:8">
      <c r="A29" s="4"/>
      <c r="B29" s="30" t="s">
        <v>2</v>
      </c>
      <c r="C29" s="35" t="s">
        <v>5</v>
      </c>
      <c r="D29" s="70">
        <v>8</v>
      </c>
      <c r="E29" s="135">
        <v>3</v>
      </c>
      <c r="F29" s="135">
        <v>1</v>
      </c>
      <c r="G29" s="135">
        <v>0</v>
      </c>
      <c r="H29" s="114">
        <f t="shared" si="1"/>
        <v>4</v>
      </c>
    </row>
    <row r="30" spans="1:8">
      <c r="A30" s="4"/>
      <c r="B30" s="30" t="s">
        <v>4</v>
      </c>
      <c r="C30" s="35"/>
      <c r="D30" s="70">
        <v>7</v>
      </c>
      <c r="E30" s="135">
        <v>10</v>
      </c>
      <c r="F30" s="135">
        <v>4</v>
      </c>
      <c r="G30" s="135">
        <v>0</v>
      </c>
      <c r="H30" s="114">
        <f t="shared" si="1"/>
        <v>14</v>
      </c>
    </row>
    <row r="31" spans="1:8">
      <c r="A31" s="4"/>
      <c r="B31" s="30" t="s">
        <v>0</v>
      </c>
      <c r="C31" s="35"/>
      <c r="D31" s="70">
        <v>6</v>
      </c>
      <c r="E31" s="135">
        <v>8</v>
      </c>
      <c r="F31" s="135">
        <v>0</v>
      </c>
      <c r="G31" s="135">
        <v>0</v>
      </c>
      <c r="H31" s="114">
        <f t="shared" si="1"/>
        <v>8</v>
      </c>
    </row>
    <row r="32" spans="1:8">
      <c r="A32" s="4"/>
      <c r="B32" s="30" t="s">
        <v>9</v>
      </c>
      <c r="C32" s="34"/>
      <c r="D32" s="70">
        <v>5</v>
      </c>
      <c r="E32" s="135">
        <v>7</v>
      </c>
      <c r="F32" s="135">
        <v>1</v>
      </c>
      <c r="G32" s="135">
        <v>0</v>
      </c>
      <c r="H32" s="114">
        <f t="shared" si="1"/>
        <v>8</v>
      </c>
    </row>
    <row r="33" spans="1:8">
      <c r="A33" s="4"/>
      <c r="B33" s="30"/>
      <c r="C33" s="35"/>
      <c r="D33" s="70">
        <v>4</v>
      </c>
      <c r="E33" s="135">
        <v>7</v>
      </c>
      <c r="F33" s="135">
        <v>2</v>
      </c>
      <c r="G33" s="135">
        <v>1</v>
      </c>
      <c r="H33" s="114">
        <f t="shared" si="1"/>
        <v>10</v>
      </c>
    </row>
    <row r="34" spans="1:8">
      <c r="A34" s="4"/>
      <c r="B34" s="30"/>
      <c r="C34" s="35" t="s">
        <v>1</v>
      </c>
      <c r="D34" s="70">
        <v>3</v>
      </c>
      <c r="E34" s="135">
        <v>4</v>
      </c>
      <c r="F34" s="135">
        <v>3</v>
      </c>
      <c r="G34" s="135">
        <v>1</v>
      </c>
      <c r="H34" s="114">
        <f t="shared" si="1"/>
        <v>8</v>
      </c>
    </row>
    <row r="35" spans="1:8">
      <c r="A35" s="4"/>
      <c r="B35" s="30"/>
      <c r="C35" s="35"/>
      <c r="D35" s="70">
        <v>2</v>
      </c>
      <c r="E35" s="135">
        <v>27</v>
      </c>
      <c r="F35" s="135">
        <v>1</v>
      </c>
      <c r="G35" s="135">
        <v>0</v>
      </c>
      <c r="H35" s="114">
        <f t="shared" si="1"/>
        <v>28</v>
      </c>
    </row>
    <row r="36" spans="1:8">
      <c r="A36" s="4"/>
      <c r="B36" s="32"/>
      <c r="C36" s="36"/>
      <c r="D36" s="28">
        <v>1</v>
      </c>
      <c r="E36" s="135">
        <v>11</v>
      </c>
      <c r="F36" s="135">
        <v>0</v>
      </c>
      <c r="G36" s="135">
        <v>0</v>
      </c>
      <c r="H36" s="114">
        <f t="shared" si="1"/>
        <v>11</v>
      </c>
    </row>
    <row r="37" spans="1:8" ht="12.75" customHeight="1">
      <c r="A37" s="4"/>
      <c r="B37" s="214" t="s">
        <v>15</v>
      </c>
      <c r="C37" s="215"/>
      <c r="D37" s="216"/>
      <c r="E37" s="114">
        <f>SUM(E24:E36)</f>
        <v>295</v>
      </c>
      <c r="F37" s="114">
        <f>SUM(F24:F36)</f>
        <v>24</v>
      </c>
      <c r="G37" s="114">
        <f>SUM(G24:G36)</f>
        <v>6</v>
      </c>
      <c r="H37" s="114">
        <f>SUM(H24:H36)</f>
        <v>325</v>
      </c>
    </row>
    <row r="38" spans="1:8">
      <c r="A38" s="4"/>
      <c r="B38" s="28"/>
      <c r="C38" s="28"/>
      <c r="D38" s="70">
        <v>13</v>
      </c>
      <c r="E38" s="135">
        <v>0</v>
      </c>
      <c r="F38" s="135">
        <v>0</v>
      </c>
      <c r="G38" s="135">
        <v>0</v>
      </c>
      <c r="H38" s="114">
        <f t="shared" ref="H38:H50" si="2">E38+F38+G38</f>
        <v>0</v>
      </c>
    </row>
    <row r="39" spans="1:8">
      <c r="A39" s="4"/>
      <c r="B39" s="30" t="s">
        <v>1</v>
      </c>
      <c r="C39" s="35" t="s">
        <v>0</v>
      </c>
      <c r="D39" s="70">
        <v>12</v>
      </c>
      <c r="E39" s="135">
        <v>0</v>
      </c>
      <c r="F39" s="135">
        <v>0</v>
      </c>
      <c r="G39" s="135">
        <v>0</v>
      </c>
      <c r="H39" s="114">
        <f t="shared" si="2"/>
        <v>0</v>
      </c>
    </row>
    <row r="40" spans="1:8">
      <c r="A40" s="4"/>
      <c r="B40" s="30" t="s">
        <v>10</v>
      </c>
      <c r="C40" s="32"/>
      <c r="D40" s="70">
        <v>11</v>
      </c>
      <c r="E40" s="135">
        <v>0</v>
      </c>
      <c r="F40" s="135">
        <v>0</v>
      </c>
      <c r="G40" s="135">
        <v>0</v>
      </c>
      <c r="H40" s="114">
        <f t="shared" si="2"/>
        <v>0</v>
      </c>
    </row>
    <row r="41" spans="1:8">
      <c r="A41" s="4"/>
      <c r="B41" s="30" t="s">
        <v>11</v>
      </c>
      <c r="C41" s="35"/>
      <c r="D41" s="70">
        <v>10</v>
      </c>
      <c r="E41" s="135">
        <v>0</v>
      </c>
      <c r="F41" s="135">
        <v>0</v>
      </c>
      <c r="G41" s="135">
        <v>0</v>
      </c>
      <c r="H41" s="114">
        <f t="shared" si="2"/>
        <v>0</v>
      </c>
    </row>
    <row r="42" spans="1:8">
      <c r="A42" s="4"/>
      <c r="B42" s="30" t="s">
        <v>4</v>
      </c>
      <c r="C42" s="35"/>
      <c r="D42" s="70">
        <v>9</v>
      </c>
      <c r="E42" s="135">
        <v>0</v>
      </c>
      <c r="F42" s="135">
        <v>0</v>
      </c>
      <c r="G42" s="135">
        <v>0</v>
      </c>
      <c r="H42" s="114">
        <f t="shared" si="2"/>
        <v>0</v>
      </c>
    </row>
    <row r="43" spans="1:8">
      <c r="A43" s="4"/>
      <c r="B43" s="30" t="s">
        <v>3</v>
      </c>
      <c r="C43" s="35" t="s">
        <v>5</v>
      </c>
      <c r="D43" s="70">
        <v>8</v>
      </c>
      <c r="E43" s="135">
        <v>0</v>
      </c>
      <c r="F43" s="135">
        <v>0</v>
      </c>
      <c r="G43" s="135">
        <v>0</v>
      </c>
      <c r="H43" s="114">
        <f t="shared" si="2"/>
        <v>0</v>
      </c>
    </row>
    <row r="44" spans="1:8">
      <c r="A44" s="4"/>
      <c r="B44" s="30" t="s">
        <v>4</v>
      </c>
      <c r="C44" s="35"/>
      <c r="D44" s="70">
        <v>7</v>
      </c>
      <c r="E44" s="135">
        <v>0</v>
      </c>
      <c r="F44" s="135">
        <v>0</v>
      </c>
      <c r="G44" s="135">
        <v>0</v>
      </c>
      <c r="H44" s="114">
        <f t="shared" si="2"/>
        <v>0</v>
      </c>
    </row>
    <row r="45" spans="1:8">
      <c r="A45" s="4"/>
      <c r="B45" s="30" t="s">
        <v>1</v>
      </c>
      <c r="C45" s="35"/>
      <c r="D45" s="70">
        <v>6</v>
      </c>
      <c r="E45" s="135">
        <v>0</v>
      </c>
      <c r="F45" s="135">
        <v>0</v>
      </c>
      <c r="G45" s="135">
        <v>0</v>
      </c>
      <c r="H45" s="114">
        <f t="shared" si="2"/>
        <v>0</v>
      </c>
    </row>
    <row r="46" spans="1:8">
      <c r="A46" s="4"/>
      <c r="B46" s="30" t="s">
        <v>12</v>
      </c>
      <c r="C46" s="28"/>
      <c r="D46" s="70">
        <v>5</v>
      </c>
      <c r="E46" s="135">
        <v>0</v>
      </c>
      <c r="F46" s="135">
        <v>0</v>
      </c>
      <c r="G46" s="135">
        <v>0</v>
      </c>
      <c r="H46" s="114">
        <f t="shared" si="2"/>
        <v>0</v>
      </c>
    </row>
    <row r="47" spans="1:8">
      <c r="A47" s="4"/>
      <c r="B47" s="30"/>
      <c r="C47" s="35"/>
      <c r="D47" s="70">
        <v>4</v>
      </c>
      <c r="E47" s="135">
        <v>0</v>
      </c>
      <c r="F47" s="135">
        <v>0</v>
      </c>
      <c r="G47" s="135">
        <v>0</v>
      </c>
      <c r="H47" s="114">
        <f t="shared" si="2"/>
        <v>0</v>
      </c>
    </row>
    <row r="48" spans="1:8">
      <c r="A48" s="4"/>
      <c r="B48" s="30"/>
      <c r="C48" s="35" t="s">
        <v>1</v>
      </c>
      <c r="D48" s="70">
        <v>3</v>
      </c>
      <c r="E48" s="135">
        <v>0</v>
      </c>
      <c r="F48" s="135">
        <v>0</v>
      </c>
      <c r="G48" s="135">
        <v>0</v>
      </c>
      <c r="H48" s="114">
        <f t="shared" si="2"/>
        <v>0</v>
      </c>
    </row>
    <row r="49" spans="1:8">
      <c r="A49" s="4"/>
      <c r="B49" s="30"/>
      <c r="C49" s="35"/>
      <c r="D49" s="70">
        <v>2</v>
      </c>
      <c r="E49" s="135">
        <v>0</v>
      </c>
      <c r="F49" s="135">
        <v>0</v>
      </c>
      <c r="G49" s="135">
        <v>0</v>
      </c>
      <c r="H49" s="114">
        <f t="shared" si="2"/>
        <v>0</v>
      </c>
    </row>
    <row r="50" spans="1:8">
      <c r="A50" s="4"/>
      <c r="B50" s="32"/>
      <c r="C50" s="35"/>
      <c r="D50" s="28">
        <v>1</v>
      </c>
      <c r="E50" s="135">
        <v>0</v>
      </c>
      <c r="F50" s="135">
        <v>0</v>
      </c>
      <c r="G50" s="135">
        <v>0</v>
      </c>
      <c r="H50" s="114">
        <f t="shared" si="2"/>
        <v>0</v>
      </c>
    </row>
    <row r="51" spans="1:8" ht="12.75" customHeight="1">
      <c r="B51" s="217" t="s">
        <v>16</v>
      </c>
      <c r="C51" s="217"/>
      <c r="D51" s="217"/>
      <c r="E51" s="114">
        <f>SUM(E38:E50)</f>
        <v>0</v>
      </c>
      <c r="F51" s="114">
        <f>SUM(F38:F50)</f>
        <v>0</v>
      </c>
      <c r="G51" s="114">
        <f>SUM(G38:G50)</f>
        <v>0</v>
      </c>
      <c r="H51" s="114">
        <f>SUM(H38:H50)</f>
        <v>0</v>
      </c>
    </row>
    <row r="52" spans="1:8" ht="12.75" customHeight="1">
      <c r="B52" s="212" t="s">
        <v>17</v>
      </c>
      <c r="C52" s="212"/>
      <c r="D52" s="212"/>
      <c r="E52" s="37">
        <f>+E23+E37+E51</f>
        <v>495</v>
      </c>
      <c r="F52" s="37">
        <f>+F23+F37+F51</f>
        <v>45</v>
      </c>
      <c r="G52" s="37">
        <f>+G23+G37+G51</f>
        <v>9</v>
      </c>
      <c r="H52" s="37">
        <f>+H23+H37+H51</f>
        <v>549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38</v>
      </c>
      <c r="D2" s="192"/>
      <c r="E2" s="192"/>
      <c r="F2" s="192"/>
      <c r="G2" s="192"/>
      <c r="H2" s="6"/>
    </row>
    <row r="3" spans="1:8">
      <c r="B3" s="5" t="s">
        <v>23</v>
      </c>
      <c r="C3" s="192" t="s">
        <v>72</v>
      </c>
      <c r="D3" s="192"/>
      <c r="E3" s="192"/>
      <c r="F3" s="192"/>
      <c r="G3" s="192"/>
      <c r="H3" s="6"/>
    </row>
    <row r="4" spans="1:8">
      <c r="B4" s="6" t="s">
        <v>25</v>
      </c>
      <c r="C4" s="6"/>
      <c r="D4" s="77" t="s">
        <v>73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5">
        <v>89</v>
      </c>
      <c r="F10" s="115">
        <v>10</v>
      </c>
      <c r="G10" s="115">
        <v>1</v>
      </c>
      <c r="H10" s="78">
        <f>E10+F10+G10</f>
        <v>100</v>
      </c>
    </row>
    <row r="11" spans="1:8">
      <c r="A11" s="4"/>
      <c r="B11" s="12" t="s">
        <v>1</v>
      </c>
      <c r="C11" s="14" t="s">
        <v>0</v>
      </c>
      <c r="D11" s="68">
        <v>12</v>
      </c>
      <c r="E11" s="115">
        <v>10</v>
      </c>
      <c r="F11" s="115">
        <v>2</v>
      </c>
      <c r="G11" s="115">
        <v>0</v>
      </c>
      <c r="H11" s="78">
        <f t="shared" ref="H11:H22" si="0">E11+F11+G11</f>
        <v>12</v>
      </c>
    </row>
    <row r="12" spans="1:8">
      <c r="A12" s="4"/>
      <c r="B12" s="12" t="s">
        <v>2</v>
      </c>
      <c r="C12" s="14"/>
      <c r="D12" s="68">
        <v>11</v>
      </c>
      <c r="E12" s="115">
        <v>20</v>
      </c>
      <c r="F12" s="115">
        <v>0</v>
      </c>
      <c r="G12" s="115">
        <v>0</v>
      </c>
      <c r="H12" s="78">
        <f t="shared" si="0"/>
        <v>20</v>
      </c>
    </row>
    <row r="13" spans="1:8">
      <c r="A13" s="4"/>
      <c r="B13" s="12" t="s">
        <v>1</v>
      </c>
      <c r="C13" s="10"/>
      <c r="D13" s="68">
        <v>10</v>
      </c>
      <c r="E13" s="115">
        <v>4</v>
      </c>
      <c r="F13" s="115">
        <v>0</v>
      </c>
      <c r="G13" s="115">
        <v>0</v>
      </c>
      <c r="H13" s="78">
        <f t="shared" si="0"/>
        <v>4</v>
      </c>
    </row>
    <row r="14" spans="1:8">
      <c r="A14" s="4"/>
      <c r="B14" s="12" t="s">
        <v>3</v>
      </c>
      <c r="C14" s="14"/>
      <c r="D14" s="68">
        <v>9</v>
      </c>
      <c r="E14" s="115">
        <v>4</v>
      </c>
      <c r="F14" s="115">
        <v>0</v>
      </c>
      <c r="G14" s="115">
        <v>0</v>
      </c>
      <c r="H14" s="78">
        <f t="shared" si="0"/>
        <v>4</v>
      </c>
    </row>
    <row r="15" spans="1:8">
      <c r="A15" s="4"/>
      <c r="B15" s="12" t="s">
        <v>4</v>
      </c>
      <c r="C15" s="14" t="s">
        <v>5</v>
      </c>
      <c r="D15" s="68">
        <v>8</v>
      </c>
      <c r="E15" s="115">
        <v>4</v>
      </c>
      <c r="F15" s="115">
        <v>0</v>
      </c>
      <c r="G15" s="115">
        <v>0</v>
      </c>
      <c r="H15" s="78">
        <f t="shared" si="0"/>
        <v>4</v>
      </c>
    </row>
    <row r="16" spans="1:8">
      <c r="A16" s="4"/>
      <c r="B16" s="12" t="s">
        <v>6</v>
      </c>
      <c r="C16" s="14"/>
      <c r="D16" s="68">
        <v>7</v>
      </c>
      <c r="E16" s="115">
        <v>46</v>
      </c>
      <c r="F16" s="115">
        <v>8</v>
      </c>
      <c r="G16" s="115">
        <v>0</v>
      </c>
      <c r="H16" s="78">
        <f t="shared" si="0"/>
        <v>54</v>
      </c>
    </row>
    <row r="17" spans="1:8">
      <c r="A17" s="4"/>
      <c r="B17" s="12" t="s">
        <v>7</v>
      </c>
      <c r="C17" s="14"/>
      <c r="D17" s="68">
        <v>6</v>
      </c>
      <c r="E17" s="115">
        <v>40</v>
      </c>
      <c r="F17" s="115">
        <v>3</v>
      </c>
      <c r="G17" s="115">
        <v>0</v>
      </c>
      <c r="H17" s="78">
        <f t="shared" si="0"/>
        <v>43</v>
      </c>
    </row>
    <row r="18" spans="1:8">
      <c r="A18" s="4"/>
      <c r="B18" s="12" t="s">
        <v>1</v>
      </c>
      <c r="C18" s="10"/>
      <c r="D18" s="68">
        <v>5</v>
      </c>
      <c r="E18" s="115">
        <v>7</v>
      </c>
      <c r="F18" s="115">
        <v>1</v>
      </c>
      <c r="G18" s="115">
        <v>0</v>
      </c>
      <c r="H18" s="78">
        <f t="shared" si="0"/>
        <v>8</v>
      </c>
    </row>
    <row r="19" spans="1:8">
      <c r="A19" s="4"/>
      <c r="B19" s="12"/>
      <c r="C19" s="14"/>
      <c r="D19" s="68">
        <v>4</v>
      </c>
      <c r="E19" s="115">
        <v>11</v>
      </c>
      <c r="F19" s="115">
        <v>4</v>
      </c>
      <c r="G19" s="115">
        <v>0</v>
      </c>
      <c r="H19" s="78">
        <f t="shared" si="0"/>
        <v>15</v>
      </c>
    </row>
    <row r="20" spans="1:8">
      <c r="A20" s="4"/>
      <c r="B20" s="12"/>
      <c r="C20" s="14" t="s">
        <v>1</v>
      </c>
      <c r="D20" s="68">
        <v>3</v>
      </c>
      <c r="E20" s="115">
        <v>29</v>
      </c>
      <c r="F20" s="115">
        <v>5</v>
      </c>
      <c r="G20" s="115">
        <v>1</v>
      </c>
      <c r="H20" s="78">
        <f t="shared" si="0"/>
        <v>35</v>
      </c>
    </row>
    <row r="21" spans="1:8">
      <c r="A21" s="4"/>
      <c r="B21" s="12"/>
      <c r="C21" s="14"/>
      <c r="D21" s="68">
        <v>2</v>
      </c>
      <c r="E21" s="115">
        <v>3</v>
      </c>
      <c r="F21" s="115">
        <v>0</v>
      </c>
      <c r="G21" s="115">
        <v>0</v>
      </c>
      <c r="H21" s="78">
        <f t="shared" si="0"/>
        <v>3</v>
      </c>
    </row>
    <row r="22" spans="1:8">
      <c r="A22" s="4"/>
      <c r="B22" s="15"/>
      <c r="C22" s="13"/>
      <c r="D22" s="9">
        <v>1</v>
      </c>
      <c r="E22" s="115">
        <v>6</v>
      </c>
      <c r="F22" s="115">
        <v>0</v>
      </c>
      <c r="G22" s="115">
        <v>0</v>
      </c>
      <c r="H22" s="78">
        <f t="shared" si="0"/>
        <v>6</v>
      </c>
    </row>
    <row r="23" spans="1:8" ht="12.75" customHeight="1">
      <c r="A23" s="4"/>
      <c r="B23" s="195" t="s">
        <v>14</v>
      </c>
      <c r="C23" s="196"/>
      <c r="D23" s="197"/>
      <c r="E23" s="78">
        <f>SUM(E10:E22)</f>
        <v>273</v>
      </c>
      <c r="F23" s="78">
        <f>SUM(F10:F22)</f>
        <v>33</v>
      </c>
      <c r="G23" s="78">
        <f>SUM(G10:G22)</f>
        <v>2</v>
      </c>
      <c r="H23" s="78">
        <f>SUM(H10:H22)</f>
        <v>308</v>
      </c>
    </row>
    <row r="24" spans="1:8">
      <c r="A24" s="4"/>
      <c r="B24" s="9"/>
      <c r="C24" s="19"/>
      <c r="D24" s="68">
        <v>13</v>
      </c>
      <c r="E24" s="115">
        <v>201</v>
      </c>
      <c r="F24" s="115">
        <v>8</v>
      </c>
      <c r="G24" s="115">
        <v>1</v>
      </c>
      <c r="H24" s="78">
        <f t="shared" ref="H24:H36" si="1">E24+F24+G24</f>
        <v>210</v>
      </c>
    </row>
    <row r="25" spans="1:8">
      <c r="A25" s="4"/>
      <c r="B25" s="12"/>
      <c r="C25" s="16" t="s">
        <v>0</v>
      </c>
      <c r="D25" s="68">
        <v>12</v>
      </c>
      <c r="E25" s="115">
        <v>10</v>
      </c>
      <c r="F25" s="115">
        <v>0</v>
      </c>
      <c r="G25" s="115">
        <v>0</v>
      </c>
      <c r="H25" s="78">
        <f t="shared" si="1"/>
        <v>10</v>
      </c>
    </row>
    <row r="26" spans="1:8">
      <c r="A26" s="4"/>
      <c r="B26" s="12" t="s">
        <v>7</v>
      </c>
      <c r="C26" s="16"/>
      <c r="D26" s="68">
        <v>11</v>
      </c>
      <c r="E26" s="115">
        <v>25</v>
      </c>
      <c r="F26" s="115">
        <v>0</v>
      </c>
      <c r="G26" s="115">
        <v>0</v>
      </c>
      <c r="H26" s="78">
        <f t="shared" si="1"/>
        <v>25</v>
      </c>
    </row>
    <row r="27" spans="1:8">
      <c r="A27" s="4"/>
      <c r="B27" s="12" t="s">
        <v>8</v>
      </c>
      <c r="C27" s="19"/>
      <c r="D27" s="68">
        <v>10</v>
      </c>
      <c r="E27" s="115">
        <v>9</v>
      </c>
      <c r="F27" s="115">
        <v>0</v>
      </c>
      <c r="G27" s="115">
        <v>0</v>
      </c>
      <c r="H27" s="78">
        <f t="shared" si="1"/>
        <v>9</v>
      </c>
    </row>
    <row r="28" spans="1:8">
      <c r="A28" s="4"/>
      <c r="B28" s="12" t="s">
        <v>0</v>
      </c>
      <c r="C28" s="16"/>
      <c r="D28" s="68">
        <v>9</v>
      </c>
      <c r="E28" s="115">
        <v>5</v>
      </c>
      <c r="F28" s="115">
        <v>1</v>
      </c>
      <c r="G28" s="115">
        <v>0</v>
      </c>
      <c r="H28" s="78">
        <f t="shared" si="1"/>
        <v>6</v>
      </c>
    </row>
    <row r="29" spans="1:8">
      <c r="A29" s="4"/>
      <c r="B29" s="12" t="s">
        <v>2</v>
      </c>
      <c r="C29" s="16" t="s">
        <v>5</v>
      </c>
      <c r="D29" s="68">
        <v>8</v>
      </c>
      <c r="E29" s="115">
        <v>3</v>
      </c>
      <c r="F29" s="115">
        <v>0</v>
      </c>
      <c r="G29" s="115">
        <v>0</v>
      </c>
      <c r="H29" s="78">
        <f t="shared" si="1"/>
        <v>3</v>
      </c>
    </row>
    <row r="30" spans="1:8">
      <c r="A30" s="4"/>
      <c r="B30" s="12" t="s">
        <v>4</v>
      </c>
      <c r="C30" s="16"/>
      <c r="D30" s="68">
        <v>7</v>
      </c>
      <c r="E30" s="115">
        <v>17</v>
      </c>
      <c r="F30" s="115">
        <v>3</v>
      </c>
      <c r="G30" s="115">
        <v>0</v>
      </c>
      <c r="H30" s="78">
        <f t="shared" si="1"/>
        <v>20</v>
      </c>
    </row>
    <row r="31" spans="1:8">
      <c r="A31" s="4"/>
      <c r="B31" s="12" t="s">
        <v>0</v>
      </c>
      <c r="C31" s="16"/>
      <c r="D31" s="68">
        <v>6</v>
      </c>
      <c r="E31" s="115">
        <v>31</v>
      </c>
      <c r="F31" s="115">
        <v>0</v>
      </c>
      <c r="G31" s="115">
        <v>0</v>
      </c>
      <c r="H31" s="78">
        <f t="shared" si="1"/>
        <v>31</v>
      </c>
    </row>
    <row r="32" spans="1:8">
      <c r="A32" s="4"/>
      <c r="B32" s="12" t="s">
        <v>9</v>
      </c>
      <c r="C32" s="19"/>
      <c r="D32" s="68">
        <v>5</v>
      </c>
      <c r="E32" s="115">
        <v>18</v>
      </c>
      <c r="F32" s="115">
        <v>1</v>
      </c>
      <c r="G32" s="115">
        <v>0</v>
      </c>
      <c r="H32" s="78">
        <f t="shared" si="1"/>
        <v>19</v>
      </c>
    </row>
    <row r="33" spans="1:8">
      <c r="A33" s="4"/>
      <c r="B33" s="12"/>
      <c r="C33" s="16"/>
      <c r="D33" s="68">
        <v>4</v>
      </c>
      <c r="E33" s="115">
        <v>15</v>
      </c>
      <c r="F33" s="115">
        <v>2</v>
      </c>
      <c r="G33" s="115">
        <v>0</v>
      </c>
      <c r="H33" s="78">
        <f t="shared" si="1"/>
        <v>17</v>
      </c>
    </row>
    <row r="34" spans="1:8">
      <c r="A34" s="4"/>
      <c r="B34" s="12"/>
      <c r="C34" s="16" t="s">
        <v>1</v>
      </c>
      <c r="D34" s="68">
        <v>3</v>
      </c>
      <c r="E34" s="115">
        <v>12</v>
      </c>
      <c r="F34" s="115">
        <v>2</v>
      </c>
      <c r="G34" s="115">
        <v>0</v>
      </c>
      <c r="H34" s="78">
        <f t="shared" si="1"/>
        <v>14</v>
      </c>
    </row>
    <row r="35" spans="1:8">
      <c r="A35" s="4"/>
      <c r="B35" s="12"/>
      <c r="C35" s="16"/>
      <c r="D35" s="68">
        <v>2</v>
      </c>
      <c r="E35" s="115">
        <v>15</v>
      </c>
      <c r="F35" s="115">
        <v>1</v>
      </c>
      <c r="G35" s="115">
        <v>0</v>
      </c>
      <c r="H35" s="78">
        <f t="shared" si="1"/>
        <v>16</v>
      </c>
    </row>
    <row r="36" spans="1:8">
      <c r="A36" s="4"/>
      <c r="B36" s="15"/>
      <c r="C36" s="20"/>
      <c r="D36" s="9">
        <v>1</v>
      </c>
      <c r="E36" s="115">
        <v>12</v>
      </c>
      <c r="F36" s="115">
        <v>0</v>
      </c>
      <c r="G36" s="115">
        <v>0</v>
      </c>
      <c r="H36" s="78">
        <f t="shared" si="1"/>
        <v>12</v>
      </c>
    </row>
    <row r="37" spans="1:8" ht="12.75" customHeight="1">
      <c r="A37" s="4"/>
      <c r="B37" s="195" t="s">
        <v>15</v>
      </c>
      <c r="C37" s="196"/>
      <c r="D37" s="197"/>
      <c r="E37" s="78">
        <f>SUM(E24:E36)</f>
        <v>373</v>
      </c>
      <c r="F37" s="78">
        <f>SUM(F24:F36)</f>
        <v>18</v>
      </c>
      <c r="G37" s="78">
        <f>SUM(G24:G36)</f>
        <v>1</v>
      </c>
      <c r="H37" s="78">
        <f>SUM(H24:H36)</f>
        <v>392</v>
      </c>
    </row>
    <row r="38" spans="1:8">
      <c r="A38" s="4"/>
      <c r="B38" s="9"/>
      <c r="C38" s="9"/>
      <c r="D38" s="68">
        <v>13</v>
      </c>
      <c r="E38" s="115">
        <v>0</v>
      </c>
      <c r="F38" s="115">
        <v>0</v>
      </c>
      <c r="G38" s="115">
        <v>0</v>
      </c>
      <c r="H38" s="78">
        <f t="shared" ref="H38:H50" si="2">E38+F38+G38</f>
        <v>0</v>
      </c>
    </row>
    <row r="39" spans="1:8">
      <c r="A39" s="4"/>
      <c r="B39" s="12" t="s">
        <v>1</v>
      </c>
      <c r="C39" s="16" t="s">
        <v>0</v>
      </c>
      <c r="D39" s="68">
        <v>12</v>
      </c>
      <c r="E39" s="115">
        <v>0</v>
      </c>
      <c r="F39" s="115">
        <v>0</v>
      </c>
      <c r="G39" s="115">
        <v>0</v>
      </c>
      <c r="H39" s="78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15">
        <v>0</v>
      </c>
      <c r="F40" s="115">
        <v>0</v>
      </c>
      <c r="G40" s="115">
        <v>0</v>
      </c>
      <c r="H40" s="78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15">
        <v>0</v>
      </c>
      <c r="F41" s="115">
        <v>0</v>
      </c>
      <c r="G41" s="115">
        <v>0</v>
      </c>
      <c r="H41" s="78">
        <f t="shared" si="2"/>
        <v>0</v>
      </c>
    </row>
    <row r="42" spans="1:8">
      <c r="A42" s="4"/>
      <c r="B42" s="12" t="s">
        <v>4</v>
      </c>
      <c r="C42" s="16"/>
      <c r="D42" s="68">
        <v>9</v>
      </c>
      <c r="E42" s="115">
        <v>0</v>
      </c>
      <c r="F42" s="115">
        <v>0</v>
      </c>
      <c r="G42" s="115">
        <v>0</v>
      </c>
      <c r="H42" s="78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15">
        <v>0</v>
      </c>
      <c r="F43" s="115">
        <v>0</v>
      </c>
      <c r="G43" s="115">
        <v>0</v>
      </c>
      <c r="H43" s="78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15">
        <v>0</v>
      </c>
      <c r="F44" s="115">
        <v>0</v>
      </c>
      <c r="G44" s="115">
        <v>0</v>
      </c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5">
        <v>0</v>
      </c>
      <c r="F45" s="115">
        <v>0</v>
      </c>
      <c r="G45" s="115">
        <v>0</v>
      </c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5">
        <v>0</v>
      </c>
      <c r="F46" s="115">
        <v>0</v>
      </c>
      <c r="G46" s="115">
        <v>0</v>
      </c>
      <c r="H46" s="78">
        <f t="shared" si="2"/>
        <v>0</v>
      </c>
    </row>
    <row r="47" spans="1:8">
      <c r="A47" s="4"/>
      <c r="B47" s="12"/>
      <c r="C47" s="16"/>
      <c r="D47" s="68">
        <v>4</v>
      </c>
      <c r="E47" s="115">
        <v>0</v>
      </c>
      <c r="F47" s="115">
        <v>0</v>
      </c>
      <c r="G47" s="115">
        <v>0</v>
      </c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5">
        <v>0</v>
      </c>
      <c r="F48" s="115">
        <v>0</v>
      </c>
      <c r="G48" s="115">
        <v>0</v>
      </c>
      <c r="H48" s="78">
        <f t="shared" si="2"/>
        <v>0</v>
      </c>
    </row>
    <row r="49" spans="1:8">
      <c r="A49" s="4"/>
      <c r="B49" s="12"/>
      <c r="C49" s="16"/>
      <c r="D49" s="68">
        <v>2</v>
      </c>
      <c r="E49" s="115">
        <v>0</v>
      </c>
      <c r="F49" s="115">
        <v>0</v>
      </c>
      <c r="G49" s="115">
        <v>0</v>
      </c>
      <c r="H49" s="78">
        <f t="shared" si="2"/>
        <v>0</v>
      </c>
    </row>
    <row r="50" spans="1:8">
      <c r="A50" s="4"/>
      <c r="B50" s="15"/>
      <c r="C50" s="16"/>
      <c r="D50" s="9">
        <v>1</v>
      </c>
      <c r="E50" s="115">
        <v>0</v>
      </c>
      <c r="F50" s="115">
        <v>0</v>
      </c>
      <c r="G50" s="115">
        <v>0</v>
      </c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0</v>
      </c>
      <c r="F51" s="78">
        <f>SUM(F38:F50)</f>
        <v>0</v>
      </c>
      <c r="G51" s="78">
        <f>SUM(G38:G50)</f>
        <v>0</v>
      </c>
      <c r="H51" s="78">
        <f>SUM(H38:H50)</f>
        <v>0</v>
      </c>
    </row>
    <row r="52" spans="1:8" ht="12.75" customHeight="1">
      <c r="B52" s="193" t="s">
        <v>17</v>
      </c>
      <c r="C52" s="193"/>
      <c r="D52" s="193"/>
      <c r="E52" s="17">
        <f>+E23+E37+E51</f>
        <v>646</v>
      </c>
      <c r="F52" s="17">
        <f>+F23+F37+F51</f>
        <v>51</v>
      </c>
      <c r="G52" s="17">
        <f>+G23+G37+G51</f>
        <v>3</v>
      </c>
      <c r="H52" s="17">
        <f>+H23+H37+H51</f>
        <v>700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80</v>
      </c>
      <c r="D2" s="192"/>
      <c r="E2" s="192"/>
      <c r="F2" s="192"/>
      <c r="G2" s="192"/>
      <c r="H2" s="6"/>
    </row>
    <row r="3" spans="1:8">
      <c r="B3" s="5" t="s">
        <v>23</v>
      </c>
      <c r="C3" s="192" t="s">
        <v>81</v>
      </c>
      <c r="D3" s="192"/>
      <c r="E3" s="192"/>
      <c r="F3" s="192"/>
      <c r="G3" s="192"/>
      <c r="H3" s="6"/>
    </row>
    <row r="4" spans="1:8">
      <c r="B4" s="6" t="s">
        <v>25</v>
      </c>
      <c r="C4" s="6"/>
      <c r="D4" s="116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45">
        <v>225</v>
      </c>
      <c r="F10" s="146">
        <v>24</v>
      </c>
      <c r="G10" s="145">
        <v>2</v>
      </c>
      <c r="H10" s="78">
        <f>E10+F10+G10</f>
        <v>251</v>
      </c>
    </row>
    <row r="11" spans="1:8">
      <c r="A11" s="4"/>
      <c r="B11" s="12" t="s">
        <v>1</v>
      </c>
      <c r="C11" s="14" t="s">
        <v>0</v>
      </c>
      <c r="D11" s="68">
        <v>12</v>
      </c>
      <c r="E11" s="145">
        <v>6</v>
      </c>
      <c r="F11" s="145">
        <v>1</v>
      </c>
      <c r="G11" s="145">
        <v>0</v>
      </c>
      <c r="H11" s="78">
        <f t="shared" ref="H11:H22" si="0">E11+F11+G11</f>
        <v>7</v>
      </c>
    </row>
    <row r="12" spans="1:8">
      <c r="A12" s="4"/>
      <c r="B12" s="12" t="s">
        <v>2</v>
      </c>
      <c r="C12" s="14"/>
      <c r="D12" s="68">
        <v>11</v>
      </c>
      <c r="E12" s="145">
        <v>15</v>
      </c>
      <c r="F12" s="145">
        <v>0</v>
      </c>
      <c r="G12" s="145">
        <v>0</v>
      </c>
      <c r="H12" s="78">
        <f t="shared" si="0"/>
        <v>15</v>
      </c>
    </row>
    <row r="13" spans="1:8">
      <c r="A13" s="4"/>
      <c r="B13" s="12" t="s">
        <v>1</v>
      </c>
      <c r="C13" s="10"/>
      <c r="D13" s="68">
        <v>10</v>
      </c>
      <c r="E13" s="145">
        <v>4</v>
      </c>
      <c r="F13" s="145">
        <v>2</v>
      </c>
      <c r="G13" s="145">
        <v>0</v>
      </c>
      <c r="H13" s="78">
        <f t="shared" si="0"/>
        <v>6</v>
      </c>
    </row>
    <row r="14" spans="1:8">
      <c r="A14" s="4"/>
      <c r="B14" s="12" t="s">
        <v>3</v>
      </c>
      <c r="C14" s="14"/>
      <c r="D14" s="68">
        <v>9</v>
      </c>
      <c r="E14" s="145">
        <v>93</v>
      </c>
      <c r="F14" s="145">
        <v>12</v>
      </c>
      <c r="G14" s="145">
        <v>0</v>
      </c>
      <c r="H14" s="78">
        <f t="shared" si="0"/>
        <v>105</v>
      </c>
    </row>
    <row r="15" spans="1:8">
      <c r="A15" s="4"/>
      <c r="B15" s="12" t="s">
        <v>4</v>
      </c>
      <c r="C15" s="14" t="s">
        <v>5</v>
      </c>
      <c r="D15" s="68">
        <v>8</v>
      </c>
      <c r="E15" s="145">
        <v>103</v>
      </c>
      <c r="F15" s="145">
        <v>14</v>
      </c>
      <c r="G15" s="145">
        <v>0</v>
      </c>
      <c r="H15" s="78">
        <f t="shared" si="0"/>
        <v>117</v>
      </c>
    </row>
    <row r="16" spans="1:8">
      <c r="A16" s="4"/>
      <c r="B16" s="12" t="s">
        <v>6</v>
      </c>
      <c r="C16" s="14"/>
      <c r="D16" s="68">
        <v>7</v>
      </c>
      <c r="E16" s="145">
        <v>26</v>
      </c>
      <c r="F16" s="145">
        <v>4</v>
      </c>
      <c r="G16" s="145">
        <v>1</v>
      </c>
      <c r="H16" s="78">
        <f t="shared" si="0"/>
        <v>31</v>
      </c>
    </row>
    <row r="17" spans="1:8">
      <c r="A17" s="4"/>
      <c r="B17" s="12" t="s">
        <v>7</v>
      </c>
      <c r="C17" s="14"/>
      <c r="D17" s="68">
        <v>6</v>
      </c>
      <c r="E17" s="145">
        <v>27</v>
      </c>
      <c r="F17" s="145">
        <v>6</v>
      </c>
      <c r="G17" s="145">
        <v>1</v>
      </c>
      <c r="H17" s="78">
        <f t="shared" si="0"/>
        <v>34</v>
      </c>
    </row>
    <row r="18" spans="1:8">
      <c r="A18" s="4"/>
      <c r="B18" s="12" t="s">
        <v>1</v>
      </c>
      <c r="C18" s="10"/>
      <c r="D18" s="68">
        <v>5</v>
      </c>
      <c r="E18" s="145">
        <v>36</v>
      </c>
      <c r="F18" s="145">
        <v>2</v>
      </c>
      <c r="G18" s="145">
        <v>0</v>
      </c>
      <c r="H18" s="78">
        <f t="shared" si="0"/>
        <v>38</v>
      </c>
    </row>
    <row r="19" spans="1:8">
      <c r="A19" s="4"/>
      <c r="B19" s="12"/>
      <c r="C19" s="14"/>
      <c r="D19" s="68">
        <v>4</v>
      </c>
      <c r="E19" s="145">
        <v>22</v>
      </c>
      <c r="F19" s="145">
        <v>2</v>
      </c>
      <c r="G19" s="145">
        <v>1</v>
      </c>
      <c r="H19" s="78">
        <f t="shared" si="0"/>
        <v>25</v>
      </c>
    </row>
    <row r="20" spans="1:8">
      <c r="A20" s="4"/>
      <c r="B20" s="12"/>
      <c r="C20" s="14" t="s">
        <v>1</v>
      </c>
      <c r="D20" s="68">
        <v>3</v>
      </c>
      <c r="E20" s="145">
        <v>58</v>
      </c>
      <c r="F20" s="145">
        <v>4</v>
      </c>
      <c r="G20" s="145">
        <v>0</v>
      </c>
      <c r="H20" s="78">
        <f t="shared" si="0"/>
        <v>62</v>
      </c>
    </row>
    <row r="21" spans="1:8">
      <c r="A21" s="4"/>
      <c r="B21" s="12"/>
      <c r="C21" s="14"/>
      <c r="D21" s="68">
        <v>2</v>
      </c>
      <c r="E21" s="145">
        <v>46</v>
      </c>
      <c r="F21" s="145">
        <v>6</v>
      </c>
      <c r="G21" s="145">
        <v>0</v>
      </c>
      <c r="H21" s="78">
        <f t="shared" si="0"/>
        <v>52</v>
      </c>
    </row>
    <row r="22" spans="1:8">
      <c r="A22" s="4"/>
      <c r="B22" s="15"/>
      <c r="C22" s="13"/>
      <c r="D22" s="9">
        <v>1</v>
      </c>
      <c r="E22" s="145">
        <v>24</v>
      </c>
      <c r="F22" s="145">
        <v>4</v>
      </c>
      <c r="G22" s="145">
        <v>0</v>
      </c>
      <c r="H22" s="78">
        <f t="shared" si="0"/>
        <v>28</v>
      </c>
    </row>
    <row r="23" spans="1:8" ht="12.75" customHeight="1">
      <c r="A23" s="4"/>
      <c r="B23" s="195" t="s">
        <v>14</v>
      </c>
      <c r="C23" s="196"/>
      <c r="D23" s="197"/>
      <c r="E23" s="78">
        <f>SUM(E10:E22)</f>
        <v>685</v>
      </c>
      <c r="F23" s="78">
        <f>SUM(F10:F22)</f>
        <v>81</v>
      </c>
      <c r="G23" s="78">
        <f>SUM(G10:G22)</f>
        <v>5</v>
      </c>
      <c r="H23" s="78">
        <f>SUM(H10:H22)</f>
        <v>771</v>
      </c>
    </row>
    <row r="24" spans="1:8">
      <c r="A24" s="4"/>
      <c r="B24" s="9"/>
      <c r="C24" s="19"/>
      <c r="D24" s="68">
        <v>13</v>
      </c>
      <c r="E24" s="145">
        <v>694</v>
      </c>
      <c r="F24" s="146">
        <v>77</v>
      </c>
      <c r="G24" s="147">
        <v>3</v>
      </c>
      <c r="H24" s="78">
        <f t="shared" ref="H24:H36" si="1">E24+F24+G24</f>
        <v>774</v>
      </c>
    </row>
    <row r="25" spans="1:8">
      <c r="A25" s="4"/>
      <c r="B25" s="12"/>
      <c r="C25" s="16" t="s">
        <v>0</v>
      </c>
      <c r="D25" s="68">
        <v>12</v>
      </c>
      <c r="E25" s="145">
        <v>7</v>
      </c>
      <c r="F25" s="145">
        <v>2</v>
      </c>
      <c r="G25" s="147">
        <v>0</v>
      </c>
      <c r="H25" s="78">
        <f t="shared" si="1"/>
        <v>9</v>
      </c>
    </row>
    <row r="26" spans="1:8">
      <c r="A26" s="4"/>
      <c r="B26" s="12" t="s">
        <v>7</v>
      </c>
      <c r="C26" s="16"/>
      <c r="D26" s="68">
        <v>11</v>
      </c>
      <c r="E26" s="145">
        <v>17</v>
      </c>
      <c r="F26" s="146">
        <v>1</v>
      </c>
      <c r="G26" s="147">
        <v>0</v>
      </c>
      <c r="H26" s="78">
        <f t="shared" si="1"/>
        <v>18</v>
      </c>
    </row>
    <row r="27" spans="1:8">
      <c r="A27" s="4"/>
      <c r="B27" s="12" t="s">
        <v>8</v>
      </c>
      <c r="C27" s="19"/>
      <c r="D27" s="68">
        <v>10</v>
      </c>
      <c r="E27" s="145">
        <v>23</v>
      </c>
      <c r="F27" s="145">
        <v>0</v>
      </c>
      <c r="G27" s="147">
        <v>1</v>
      </c>
      <c r="H27" s="78">
        <f t="shared" si="1"/>
        <v>24</v>
      </c>
    </row>
    <row r="28" spans="1:8">
      <c r="A28" s="4"/>
      <c r="B28" s="12" t="s">
        <v>0</v>
      </c>
      <c r="C28" s="16"/>
      <c r="D28" s="68">
        <v>9</v>
      </c>
      <c r="E28" s="145">
        <v>42</v>
      </c>
      <c r="F28" s="146">
        <v>2</v>
      </c>
      <c r="G28" s="147">
        <v>0</v>
      </c>
      <c r="H28" s="78">
        <f t="shared" si="1"/>
        <v>44</v>
      </c>
    </row>
    <row r="29" spans="1:8">
      <c r="A29" s="4"/>
      <c r="B29" s="12" t="s">
        <v>2</v>
      </c>
      <c r="C29" s="16" t="s">
        <v>5</v>
      </c>
      <c r="D29" s="68">
        <v>8</v>
      </c>
      <c r="E29" s="145">
        <v>72</v>
      </c>
      <c r="F29" s="145">
        <v>1</v>
      </c>
      <c r="G29" s="147">
        <v>1</v>
      </c>
      <c r="H29" s="78">
        <f t="shared" si="1"/>
        <v>74</v>
      </c>
    </row>
    <row r="30" spans="1:8">
      <c r="A30" s="4"/>
      <c r="B30" s="12" t="s">
        <v>4</v>
      </c>
      <c r="C30" s="16"/>
      <c r="D30" s="68">
        <v>7</v>
      </c>
      <c r="E30" s="145">
        <v>35</v>
      </c>
      <c r="F30" s="146">
        <v>2</v>
      </c>
      <c r="G30" s="147">
        <v>1</v>
      </c>
      <c r="H30" s="78">
        <f t="shared" si="1"/>
        <v>38</v>
      </c>
    </row>
    <row r="31" spans="1:8">
      <c r="A31" s="4"/>
      <c r="B31" s="12" t="s">
        <v>0</v>
      </c>
      <c r="C31" s="16"/>
      <c r="D31" s="68">
        <v>6</v>
      </c>
      <c r="E31" s="145">
        <v>29</v>
      </c>
      <c r="F31" s="145">
        <v>1</v>
      </c>
      <c r="G31" s="147">
        <v>0</v>
      </c>
      <c r="H31" s="78">
        <f t="shared" si="1"/>
        <v>30</v>
      </c>
    </row>
    <row r="32" spans="1:8">
      <c r="A32" s="4"/>
      <c r="B32" s="12" t="s">
        <v>9</v>
      </c>
      <c r="C32" s="19"/>
      <c r="D32" s="68">
        <v>5</v>
      </c>
      <c r="E32" s="145">
        <v>58</v>
      </c>
      <c r="F32" s="146">
        <v>2</v>
      </c>
      <c r="G32" s="147">
        <v>1</v>
      </c>
      <c r="H32" s="78">
        <f t="shared" si="1"/>
        <v>61</v>
      </c>
    </row>
    <row r="33" spans="1:8">
      <c r="A33" s="4"/>
      <c r="B33" s="12"/>
      <c r="C33" s="16"/>
      <c r="D33" s="68">
        <v>4</v>
      </c>
      <c r="E33" s="145">
        <v>46</v>
      </c>
      <c r="F33" s="145">
        <v>6</v>
      </c>
      <c r="G33" s="147">
        <v>1</v>
      </c>
      <c r="H33" s="78">
        <f t="shared" si="1"/>
        <v>53</v>
      </c>
    </row>
    <row r="34" spans="1:8">
      <c r="A34" s="4"/>
      <c r="B34" s="12"/>
      <c r="C34" s="16" t="s">
        <v>1</v>
      </c>
      <c r="D34" s="68">
        <v>3</v>
      </c>
      <c r="E34" s="145">
        <v>60</v>
      </c>
      <c r="F34" s="146">
        <v>6</v>
      </c>
      <c r="G34" s="147">
        <v>0</v>
      </c>
      <c r="H34" s="78">
        <f t="shared" si="1"/>
        <v>66</v>
      </c>
    </row>
    <row r="35" spans="1:8">
      <c r="A35" s="4"/>
      <c r="B35" s="12"/>
      <c r="C35" s="16"/>
      <c r="D35" s="68">
        <v>2</v>
      </c>
      <c r="E35" s="145">
        <v>73</v>
      </c>
      <c r="F35" s="145">
        <v>3</v>
      </c>
      <c r="G35" s="147">
        <v>1</v>
      </c>
      <c r="H35" s="78">
        <f t="shared" si="1"/>
        <v>77</v>
      </c>
    </row>
    <row r="36" spans="1:8">
      <c r="A36" s="4"/>
      <c r="B36" s="15"/>
      <c r="C36" s="20"/>
      <c r="D36" s="9">
        <v>1</v>
      </c>
      <c r="E36" s="145">
        <v>65</v>
      </c>
      <c r="F36" s="146">
        <v>4</v>
      </c>
      <c r="G36" s="147">
        <v>0</v>
      </c>
      <c r="H36" s="78">
        <f t="shared" si="1"/>
        <v>69</v>
      </c>
    </row>
    <row r="37" spans="1:8" ht="12.75" customHeight="1">
      <c r="A37" s="4"/>
      <c r="B37" s="195" t="s">
        <v>15</v>
      </c>
      <c r="C37" s="196"/>
      <c r="D37" s="197"/>
      <c r="E37" s="78">
        <f>SUM(E24:E36)</f>
        <v>1221</v>
      </c>
      <c r="F37" s="78">
        <f>SUM(F24:F36)</f>
        <v>107</v>
      </c>
      <c r="G37" s="78">
        <f>SUM(G24:G36)</f>
        <v>9</v>
      </c>
      <c r="H37" s="78">
        <f>SUM(H24:H36)</f>
        <v>1337</v>
      </c>
    </row>
    <row r="38" spans="1:8">
      <c r="A38" s="4"/>
      <c r="B38" s="9"/>
      <c r="C38" s="9"/>
      <c r="D38" s="68">
        <v>13</v>
      </c>
      <c r="E38" s="148">
        <v>0</v>
      </c>
      <c r="F38" s="145">
        <v>0</v>
      </c>
      <c r="G38" s="147">
        <v>0</v>
      </c>
      <c r="H38" s="78">
        <f t="shared" ref="H38:H50" si="2">E38+F38+G38</f>
        <v>0</v>
      </c>
    </row>
    <row r="39" spans="1:8">
      <c r="A39" s="4"/>
      <c r="B39" s="12" t="s">
        <v>1</v>
      </c>
      <c r="C39" s="16" t="s">
        <v>0</v>
      </c>
      <c r="D39" s="68">
        <v>12</v>
      </c>
      <c r="E39" s="145">
        <v>0</v>
      </c>
      <c r="F39" s="145">
        <v>0</v>
      </c>
      <c r="G39" s="147">
        <v>0</v>
      </c>
      <c r="H39" s="78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45">
        <v>0</v>
      </c>
      <c r="F40" s="145">
        <v>0</v>
      </c>
      <c r="G40" s="147">
        <v>0</v>
      </c>
      <c r="H40" s="78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48">
        <v>0</v>
      </c>
      <c r="F41" s="145">
        <v>0</v>
      </c>
      <c r="G41" s="147">
        <v>0</v>
      </c>
      <c r="H41" s="78">
        <f t="shared" si="2"/>
        <v>0</v>
      </c>
    </row>
    <row r="42" spans="1:8">
      <c r="A42" s="4"/>
      <c r="B42" s="12" t="s">
        <v>4</v>
      </c>
      <c r="C42" s="16"/>
      <c r="D42" s="68">
        <v>9</v>
      </c>
      <c r="E42" s="145">
        <v>0</v>
      </c>
      <c r="F42" s="145">
        <v>0</v>
      </c>
      <c r="G42" s="147">
        <v>0</v>
      </c>
      <c r="H42" s="78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48">
        <v>0</v>
      </c>
      <c r="F43" s="145">
        <v>0</v>
      </c>
      <c r="G43" s="147">
        <v>0</v>
      </c>
      <c r="H43" s="78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48">
        <v>0</v>
      </c>
      <c r="F44" s="145">
        <v>0</v>
      </c>
      <c r="G44" s="147">
        <v>0</v>
      </c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48">
        <v>0</v>
      </c>
      <c r="F45" s="145">
        <v>0</v>
      </c>
      <c r="G45" s="147">
        <v>0</v>
      </c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48">
        <v>0</v>
      </c>
      <c r="F46" s="145">
        <v>0</v>
      </c>
      <c r="G46" s="147">
        <v>0</v>
      </c>
      <c r="H46" s="78">
        <f t="shared" si="2"/>
        <v>0</v>
      </c>
    </row>
    <row r="47" spans="1:8">
      <c r="A47" s="4"/>
      <c r="B47" s="12"/>
      <c r="C47" s="16"/>
      <c r="D47" s="68">
        <v>4</v>
      </c>
      <c r="E47" s="148">
        <v>0</v>
      </c>
      <c r="F47" s="145">
        <v>0</v>
      </c>
      <c r="G47" s="147">
        <v>0</v>
      </c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48">
        <v>0</v>
      </c>
      <c r="F48" s="145">
        <v>0</v>
      </c>
      <c r="G48" s="147">
        <v>0</v>
      </c>
      <c r="H48" s="78">
        <f t="shared" si="2"/>
        <v>0</v>
      </c>
    </row>
    <row r="49" spans="1:8">
      <c r="A49" s="4"/>
      <c r="B49" s="12"/>
      <c r="C49" s="16"/>
      <c r="D49" s="68">
        <v>2</v>
      </c>
      <c r="E49" s="148">
        <v>0</v>
      </c>
      <c r="F49" s="145">
        <v>0</v>
      </c>
      <c r="G49" s="147">
        <v>0</v>
      </c>
      <c r="H49" s="78">
        <f t="shared" si="2"/>
        <v>0</v>
      </c>
    </row>
    <row r="50" spans="1:8">
      <c r="A50" s="4"/>
      <c r="B50" s="15"/>
      <c r="C50" s="16"/>
      <c r="D50" s="9">
        <v>1</v>
      </c>
      <c r="E50" s="148">
        <v>0</v>
      </c>
      <c r="F50" s="145">
        <v>0</v>
      </c>
      <c r="G50" s="149">
        <v>0</v>
      </c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0</v>
      </c>
      <c r="F51" s="78">
        <f>SUM(F38:F50)</f>
        <v>0</v>
      </c>
      <c r="G51" s="78">
        <f>SUM(G38:G50)</f>
        <v>0</v>
      </c>
      <c r="H51" s="78">
        <f>SUM(H38:H50)</f>
        <v>0</v>
      </c>
    </row>
    <row r="52" spans="1:8" ht="12.75" customHeight="1">
      <c r="B52" s="193" t="s">
        <v>17</v>
      </c>
      <c r="C52" s="193"/>
      <c r="D52" s="193"/>
      <c r="E52" s="17">
        <f>+E23+E37+E51</f>
        <v>1906</v>
      </c>
      <c r="F52" s="17">
        <f>+F23+F37+F51</f>
        <v>188</v>
      </c>
      <c r="G52" s="17">
        <f>+G23+G37+G51</f>
        <v>14</v>
      </c>
      <c r="H52" s="17">
        <f>+H23+H37+H51</f>
        <v>2108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228" t="s">
        <v>74</v>
      </c>
      <c r="D2" s="228"/>
      <c r="E2" s="228"/>
      <c r="F2" s="228"/>
      <c r="G2" s="228"/>
      <c r="H2" s="24"/>
    </row>
    <row r="3" spans="1:8">
      <c r="B3" s="23" t="s">
        <v>23</v>
      </c>
      <c r="C3" s="228" t="s">
        <v>75</v>
      </c>
      <c r="D3" s="228"/>
      <c r="E3" s="228"/>
      <c r="F3" s="228"/>
      <c r="G3" s="228"/>
      <c r="H3" s="24"/>
    </row>
    <row r="4" spans="1:8">
      <c r="B4" s="24" t="s">
        <v>25</v>
      </c>
      <c r="C4" s="24"/>
      <c r="D4" s="137">
        <v>42490</v>
      </c>
      <c r="E4" s="24"/>
      <c r="F4" s="24"/>
      <c r="G4" s="24"/>
      <c r="H4" s="24"/>
    </row>
    <row r="5" spans="1:8">
      <c r="B5" s="208" t="s">
        <v>32</v>
      </c>
      <c r="C5" s="208"/>
      <c r="D5" s="208"/>
      <c r="E5" s="208"/>
      <c r="F5" s="208"/>
      <c r="G5" s="208"/>
      <c r="H5" s="20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220" t="s">
        <v>30</v>
      </c>
      <c r="C8" s="220"/>
      <c r="D8" s="220"/>
      <c r="E8" s="220" t="s">
        <v>18</v>
      </c>
      <c r="F8" s="220"/>
      <c r="G8" s="220"/>
      <c r="H8" s="220"/>
    </row>
    <row r="9" spans="1:8" ht="24">
      <c r="B9" s="220"/>
      <c r="C9" s="220"/>
      <c r="D9" s="220"/>
      <c r="E9" s="119" t="s">
        <v>19</v>
      </c>
      <c r="F9" s="119" t="s">
        <v>26</v>
      </c>
      <c r="G9" s="119" t="s">
        <v>20</v>
      </c>
      <c r="H9" s="119" t="s">
        <v>13</v>
      </c>
    </row>
    <row r="10" spans="1:8">
      <c r="A10" s="4"/>
      <c r="B10" s="120"/>
      <c r="C10" s="54"/>
      <c r="D10" s="121">
        <v>13</v>
      </c>
      <c r="E10" s="138">
        <v>138</v>
      </c>
      <c r="F10" s="138">
        <v>1</v>
      </c>
      <c r="G10" s="138">
        <v>3</v>
      </c>
      <c r="H10" s="104">
        <f t="shared" ref="H10:H22" si="0">E10+F10+G10</f>
        <v>142</v>
      </c>
    </row>
    <row r="11" spans="1:8">
      <c r="A11" s="4"/>
      <c r="B11" s="57" t="s">
        <v>1</v>
      </c>
      <c r="C11" s="54" t="s">
        <v>0</v>
      </c>
      <c r="D11" s="121">
        <v>12</v>
      </c>
      <c r="E11" s="138">
        <v>5</v>
      </c>
      <c r="F11" s="138"/>
      <c r="G11" s="138"/>
      <c r="H11" s="104">
        <f t="shared" si="0"/>
        <v>5</v>
      </c>
    </row>
    <row r="12" spans="1:8">
      <c r="A12" s="4"/>
      <c r="B12" s="57" t="s">
        <v>2</v>
      </c>
      <c r="C12" s="54"/>
      <c r="D12" s="121">
        <v>11</v>
      </c>
      <c r="E12" s="138">
        <v>18</v>
      </c>
      <c r="F12" s="138"/>
      <c r="G12" s="138"/>
      <c r="H12" s="104">
        <f t="shared" si="0"/>
        <v>18</v>
      </c>
    </row>
    <row r="13" spans="1:8">
      <c r="A13" s="4"/>
      <c r="B13" s="57" t="s">
        <v>1</v>
      </c>
      <c r="C13" s="122"/>
      <c r="D13" s="121">
        <v>10</v>
      </c>
      <c r="E13" s="138">
        <v>11</v>
      </c>
      <c r="F13" s="138"/>
      <c r="G13" s="138"/>
      <c r="H13" s="104">
        <f t="shared" si="0"/>
        <v>11</v>
      </c>
    </row>
    <row r="14" spans="1:8">
      <c r="A14" s="4"/>
      <c r="B14" s="57" t="s">
        <v>3</v>
      </c>
      <c r="C14" s="54"/>
      <c r="D14" s="121">
        <v>9</v>
      </c>
      <c r="E14" s="138">
        <v>3</v>
      </c>
      <c r="F14" s="138"/>
      <c r="G14" s="138"/>
      <c r="H14" s="104">
        <f t="shared" si="0"/>
        <v>3</v>
      </c>
    </row>
    <row r="15" spans="1:8">
      <c r="A15" s="4"/>
      <c r="B15" s="57" t="s">
        <v>4</v>
      </c>
      <c r="C15" s="54" t="s">
        <v>5</v>
      </c>
      <c r="D15" s="121">
        <v>8</v>
      </c>
      <c r="E15" s="138">
        <v>3</v>
      </c>
      <c r="F15" s="138"/>
      <c r="G15" s="138"/>
      <c r="H15" s="104">
        <f t="shared" si="0"/>
        <v>3</v>
      </c>
    </row>
    <row r="16" spans="1:8">
      <c r="A16" s="4"/>
      <c r="B16" s="57" t="s">
        <v>6</v>
      </c>
      <c r="C16" s="54"/>
      <c r="D16" s="121">
        <v>7</v>
      </c>
      <c r="E16" s="138">
        <v>49</v>
      </c>
      <c r="F16" s="138"/>
      <c r="G16" s="138">
        <v>1</v>
      </c>
      <c r="H16" s="104">
        <f t="shared" si="0"/>
        <v>50</v>
      </c>
    </row>
    <row r="17" spans="1:8">
      <c r="A17" s="4"/>
      <c r="B17" s="57" t="s">
        <v>7</v>
      </c>
      <c r="C17" s="54"/>
      <c r="D17" s="121">
        <v>6</v>
      </c>
      <c r="E17" s="138">
        <v>62</v>
      </c>
      <c r="F17" s="138"/>
      <c r="G17" s="138">
        <v>2</v>
      </c>
      <c r="H17" s="104">
        <f t="shared" si="0"/>
        <v>64</v>
      </c>
    </row>
    <row r="18" spans="1:8">
      <c r="A18" s="4"/>
      <c r="B18" s="57" t="s">
        <v>1</v>
      </c>
      <c r="C18" s="122"/>
      <c r="D18" s="121">
        <v>5</v>
      </c>
      <c r="E18" s="138">
        <v>41</v>
      </c>
      <c r="F18" s="138">
        <v>1</v>
      </c>
      <c r="G18" s="138">
        <v>5</v>
      </c>
      <c r="H18" s="104">
        <f t="shared" si="0"/>
        <v>47</v>
      </c>
    </row>
    <row r="19" spans="1:8">
      <c r="A19" s="4"/>
      <c r="B19" s="57"/>
      <c r="C19" s="54"/>
      <c r="D19" s="121">
        <v>4</v>
      </c>
      <c r="E19" s="138">
        <v>147</v>
      </c>
      <c r="F19" s="138">
        <v>1</v>
      </c>
      <c r="G19" s="138">
        <v>19</v>
      </c>
      <c r="H19" s="104">
        <f t="shared" si="0"/>
        <v>167</v>
      </c>
    </row>
    <row r="20" spans="1:8">
      <c r="A20" s="4"/>
      <c r="B20" s="57"/>
      <c r="C20" s="54" t="s">
        <v>1</v>
      </c>
      <c r="D20" s="121">
        <v>3</v>
      </c>
      <c r="E20" s="138">
        <v>9</v>
      </c>
      <c r="F20" s="138"/>
      <c r="G20" s="138">
        <v>10</v>
      </c>
      <c r="H20" s="104">
        <f t="shared" si="0"/>
        <v>19</v>
      </c>
    </row>
    <row r="21" spans="1:8">
      <c r="A21" s="4"/>
      <c r="B21" s="57"/>
      <c r="C21" s="54"/>
      <c r="D21" s="121">
        <v>2</v>
      </c>
      <c r="E21" s="138">
        <v>17</v>
      </c>
      <c r="F21" s="138"/>
      <c r="G21" s="138">
        <v>1</v>
      </c>
      <c r="H21" s="104">
        <f t="shared" si="0"/>
        <v>18</v>
      </c>
    </row>
    <row r="22" spans="1:8">
      <c r="A22" s="4"/>
      <c r="B22" s="59"/>
      <c r="C22" s="123"/>
      <c r="D22" s="120">
        <v>1</v>
      </c>
      <c r="E22" s="138">
        <v>149</v>
      </c>
      <c r="F22" s="138"/>
      <c r="G22" s="138">
        <v>12</v>
      </c>
      <c r="H22" s="104">
        <f t="shared" si="0"/>
        <v>161</v>
      </c>
    </row>
    <row r="23" spans="1:8" ht="12.75" customHeight="1">
      <c r="A23" s="4"/>
      <c r="B23" s="221" t="s">
        <v>14</v>
      </c>
      <c r="C23" s="221"/>
      <c r="D23" s="221"/>
      <c r="E23" s="104">
        <f>SUM(E10:E22)</f>
        <v>652</v>
      </c>
      <c r="F23" s="104">
        <f>SUM(F10:F22)</f>
        <v>3</v>
      </c>
      <c r="G23" s="104">
        <f>SUM(G10:G22)</f>
        <v>53</v>
      </c>
      <c r="H23" s="104">
        <f>SUM(H10:H22)</f>
        <v>708</v>
      </c>
    </row>
    <row r="24" spans="1:8">
      <c r="A24" s="4"/>
      <c r="B24" s="120"/>
      <c r="C24" s="124"/>
      <c r="D24" s="121">
        <v>13</v>
      </c>
      <c r="E24" s="138">
        <v>251</v>
      </c>
      <c r="F24" s="138"/>
      <c r="G24" s="138">
        <v>9</v>
      </c>
      <c r="H24" s="104">
        <f t="shared" ref="H24:H36" si="1">E24+F24+G24</f>
        <v>260</v>
      </c>
    </row>
    <row r="25" spans="1:8">
      <c r="A25" s="4"/>
      <c r="B25" s="57"/>
      <c r="C25" s="62" t="s">
        <v>0</v>
      </c>
      <c r="D25" s="121">
        <v>12</v>
      </c>
      <c r="E25" s="138">
        <v>8</v>
      </c>
      <c r="F25" s="138"/>
      <c r="G25" s="138"/>
      <c r="H25" s="104">
        <f t="shared" si="1"/>
        <v>8</v>
      </c>
    </row>
    <row r="26" spans="1:8">
      <c r="A26" s="4"/>
      <c r="B26" s="57" t="s">
        <v>7</v>
      </c>
      <c r="C26" s="62"/>
      <c r="D26" s="121">
        <v>11</v>
      </c>
      <c r="E26" s="138">
        <v>22</v>
      </c>
      <c r="F26" s="138"/>
      <c r="G26" s="138">
        <v>1</v>
      </c>
      <c r="H26" s="104">
        <f t="shared" si="1"/>
        <v>23</v>
      </c>
    </row>
    <row r="27" spans="1:8">
      <c r="A27" s="4"/>
      <c r="B27" s="57" t="s">
        <v>8</v>
      </c>
      <c r="C27" s="124"/>
      <c r="D27" s="121">
        <v>10</v>
      </c>
      <c r="E27" s="138">
        <v>19</v>
      </c>
      <c r="F27" s="138"/>
      <c r="G27" s="138">
        <v>3</v>
      </c>
      <c r="H27" s="104">
        <f t="shared" si="1"/>
        <v>22</v>
      </c>
    </row>
    <row r="28" spans="1:8">
      <c r="A28" s="4"/>
      <c r="B28" s="57" t="s">
        <v>0</v>
      </c>
      <c r="C28" s="62"/>
      <c r="D28" s="121">
        <v>9</v>
      </c>
      <c r="E28" s="138">
        <v>8</v>
      </c>
      <c r="F28" s="138"/>
      <c r="G28" s="138">
        <v>1</v>
      </c>
      <c r="H28" s="104">
        <f t="shared" si="1"/>
        <v>9</v>
      </c>
    </row>
    <row r="29" spans="1:8">
      <c r="A29" s="4"/>
      <c r="B29" s="57" t="s">
        <v>2</v>
      </c>
      <c r="C29" s="62" t="s">
        <v>5</v>
      </c>
      <c r="D29" s="121">
        <v>8</v>
      </c>
      <c r="E29" s="138">
        <v>6</v>
      </c>
      <c r="F29" s="138"/>
      <c r="G29" s="138">
        <v>1</v>
      </c>
      <c r="H29" s="104">
        <f t="shared" si="1"/>
        <v>7</v>
      </c>
    </row>
    <row r="30" spans="1:8">
      <c r="A30" s="4"/>
      <c r="B30" s="57" t="s">
        <v>4</v>
      </c>
      <c r="C30" s="62"/>
      <c r="D30" s="121">
        <v>7</v>
      </c>
      <c r="E30" s="138">
        <v>20</v>
      </c>
      <c r="F30" s="138">
        <v>1</v>
      </c>
      <c r="G30" s="138">
        <v>1</v>
      </c>
      <c r="H30" s="104">
        <f t="shared" si="1"/>
        <v>22</v>
      </c>
    </row>
    <row r="31" spans="1:8">
      <c r="A31" s="4"/>
      <c r="B31" s="57" t="s">
        <v>0</v>
      </c>
      <c r="C31" s="62"/>
      <c r="D31" s="121">
        <v>6</v>
      </c>
      <c r="E31" s="138">
        <v>45</v>
      </c>
      <c r="F31" s="138"/>
      <c r="G31" s="138">
        <v>3</v>
      </c>
      <c r="H31" s="104">
        <f t="shared" si="1"/>
        <v>48</v>
      </c>
    </row>
    <row r="32" spans="1:8">
      <c r="A32" s="4"/>
      <c r="B32" s="57" t="s">
        <v>9</v>
      </c>
      <c r="C32" s="124"/>
      <c r="D32" s="121">
        <v>5</v>
      </c>
      <c r="E32" s="138">
        <v>24</v>
      </c>
      <c r="F32" s="138"/>
      <c r="G32" s="138">
        <v>3</v>
      </c>
      <c r="H32" s="104">
        <f t="shared" si="1"/>
        <v>27</v>
      </c>
    </row>
    <row r="33" spans="1:8">
      <c r="A33" s="4"/>
      <c r="B33" s="57"/>
      <c r="C33" s="62"/>
      <c r="D33" s="121">
        <v>4</v>
      </c>
      <c r="E33" s="138">
        <v>56</v>
      </c>
      <c r="F33" s="138"/>
      <c r="G33" s="138">
        <v>12</v>
      </c>
      <c r="H33" s="104">
        <f t="shared" si="1"/>
        <v>68</v>
      </c>
    </row>
    <row r="34" spans="1:8">
      <c r="A34" s="4"/>
      <c r="B34" s="57"/>
      <c r="C34" s="62" t="s">
        <v>1</v>
      </c>
      <c r="D34" s="121">
        <v>3</v>
      </c>
      <c r="E34" s="138">
        <v>19</v>
      </c>
      <c r="F34" s="138"/>
      <c r="G34" s="138">
        <v>3</v>
      </c>
      <c r="H34" s="104">
        <f t="shared" si="1"/>
        <v>22</v>
      </c>
    </row>
    <row r="35" spans="1:8">
      <c r="A35" s="4"/>
      <c r="B35" s="57"/>
      <c r="C35" s="62"/>
      <c r="D35" s="121">
        <v>2</v>
      </c>
      <c r="E35" s="138">
        <v>22</v>
      </c>
      <c r="F35" s="138"/>
      <c r="G35" s="138">
        <v>2</v>
      </c>
      <c r="H35" s="104">
        <f t="shared" si="1"/>
        <v>24</v>
      </c>
    </row>
    <row r="36" spans="1:8">
      <c r="A36" s="4"/>
      <c r="B36" s="59"/>
      <c r="C36" s="125"/>
      <c r="D36" s="120">
        <v>1</v>
      </c>
      <c r="E36" s="138">
        <v>73</v>
      </c>
      <c r="F36" s="138"/>
      <c r="G36" s="138">
        <v>3</v>
      </c>
      <c r="H36" s="104">
        <f t="shared" si="1"/>
        <v>76</v>
      </c>
    </row>
    <row r="37" spans="1:8" ht="12.75" customHeight="1">
      <c r="A37" s="4"/>
      <c r="B37" s="221" t="s">
        <v>15</v>
      </c>
      <c r="C37" s="221"/>
      <c r="D37" s="221"/>
      <c r="E37" s="104">
        <f>SUM(E24:E36)</f>
        <v>573</v>
      </c>
      <c r="F37" s="104">
        <f>SUM(F24:F36)</f>
        <v>1</v>
      </c>
      <c r="G37" s="104">
        <f>SUM(G24:G36)</f>
        <v>42</v>
      </c>
      <c r="H37" s="104">
        <f>SUM(H24:H36)</f>
        <v>616</v>
      </c>
    </row>
    <row r="38" spans="1:8">
      <c r="A38" s="4"/>
      <c r="B38" s="120"/>
      <c r="C38" s="120"/>
      <c r="D38" s="121">
        <v>13</v>
      </c>
      <c r="E38" s="11">
        <v>3</v>
      </c>
      <c r="F38" s="103"/>
      <c r="G38" s="103"/>
      <c r="H38" s="104">
        <f t="shared" ref="H38:H50" si="2">E38+F38+G38</f>
        <v>3</v>
      </c>
    </row>
    <row r="39" spans="1:8">
      <c r="A39" s="4"/>
      <c r="B39" s="57" t="s">
        <v>1</v>
      </c>
      <c r="C39" s="62" t="s">
        <v>0</v>
      </c>
      <c r="D39" s="121">
        <v>12</v>
      </c>
      <c r="E39" s="103"/>
      <c r="F39" s="103"/>
      <c r="G39" s="103"/>
      <c r="H39" s="104">
        <f t="shared" si="2"/>
        <v>0</v>
      </c>
    </row>
    <row r="40" spans="1:8">
      <c r="A40" s="4"/>
      <c r="B40" s="57" t="s">
        <v>10</v>
      </c>
      <c r="C40" s="59"/>
      <c r="D40" s="121">
        <v>11</v>
      </c>
      <c r="E40" s="103"/>
      <c r="F40" s="103"/>
      <c r="G40" s="103"/>
      <c r="H40" s="104">
        <f t="shared" si="2"/>
        <v>0</v>
      </c>
    </row>
    <row r="41" spans="1:8">
      <c r="A41" s="4"/>
      <c r="B41" s="57" t="s">
        <v>11</v>
      </c>
      <c r="C41" s="62"/>
      <c r="D41" s="121">
        <v>10</v>
      </c>
      <c r="E41" s="103"/>
      <c r="F41" s="103"/>
      <c r="G41" s="103"/>
      <c r="H41" s="104">
        <f t="shared" si="2"/>
        <v>0</v>
      </c>
    </row>
    <row r="42" spans="1:8">
      <c r="A42" s="4"/>
      <c r="B42" s="57" t="s">
        <v>4</v>
      </c>
      <c r="C42" s="62"/>
      <c r="D42" s="121">
        <v>9</v>
      </c>
      <c r="E42" s="103"/>
      <c r="F42" s="103"/>
      <c r="G42" s="103"/>
      <c r="H42" s="104">
        <f t="shared" si="2"/>
        <v>0</v>
      </c>
    </row>
    <row r="43" spans="1:8">
      <c r="A43" s="4"/>
      <c r="B43" s="57" t="s">
        <v>3</v>
      </c>
      <c r="C43" s="62" t="s">
        <v>5</v>
      </c>
      <c r="D43" s="121">
        <v>8</v>
      </c>
      <c r="E43" s="103"/>
      <c r="F43" s="103"/>
      <c r="G43" s="103"/>
      <c r="H43" s="104">
        <f t="shared" si="2"/>
        <v>0</v>
      </c>
    </row>
    <row r="44" spans="1:8">
      <c r="A44" s="4"/>
      <c r="B44" s="57" t="s">
        <v>4</v>
      </c>
      <c r="C44" s="62"/>
      <c r="D44" s="121">
        <v>7</v>
      </c>
      <c r="E44" s="103"/>
      <c r="F44" s="103"/>
      <c r="G44" s="103"/>
      <c r="H44" s="104">
        <f t="shared" si="2"/>
        <v>0</v>
      </c>
    </row>
    <row r="45" spans="1:8">
      <c r="A45" s="4"/>
      <c r="B45" s="57" t="s">
        <v>1</v>
      </c>
      <c r="C45" s="62"/>
      <c r="D45" s="121">
        <v>6</v>
      </c>
      <c r="E45" s="103"/>
      <c r="F45" s="103"/>
      <c r="G45" s="103"/>
      <c r="H45" s="104">
        <f t="shared" si="2"/>
        <v>0</v>
      </c>
    </row>
    <row r="46" spans="1:8">
      <c r="A46" s="4"/>
      <c r="B46" s="57" t="s">
        <v>12</v>
      </c>
      <c r="C46" s="120"/>
      <c r="D46" s="121">
        <v>5</v>
      </c>
      <c r="E46" s="103"/>
      <c r="F46" s="103"/>
      <c r="G46" s="103"/>
      <c r="H46" s="104">
        <f t="shared" si="2"/>
        <v>0</v>
      </c>
    </row>
    <row r="47" spans="1:8">
      <c r="A47" s="4"/>
      <c r="B47" s="57"/>
      <c r="C47" s="62"/>
      <c r="D47" s="121">
        <v>4</v>
      </c>
      <c r="E47" s="103"/>
      <c r="F47" s="103"/>
      <c r="G47" s="103"/>
      <c r="H47" s="104">
        <f t="shared" si="2"/>
        <v>0</v>
      </c>
    </row>
    <row r="48" spans="1:8">
      <c r="A48" s="4"/>
      <c r="B48" s="57"/>
      <c r="C48" s="62" t="s">
        <v>1</v>
      </c>
      <c r="D48" s="121">
        <v>3</v>
      </c>
      <c r="E48" s="103"/>
      <c r="F48" s="103"/>
      <c r="G48" s="103"/>
      <c r="H48" s="104">
        <f t="shared" si="2"/>
        <v>0</v>
      </c>
    </row>
    <row r="49" spans="1:8">
      <c r="A49" s="4"/>
      <c r="B49" s="57"/>
      <c r="C49" s="62"/>
      <c r="D49" s="121">
        <v>2</v>
      </c>
      <c r="E49" s="103"/>
      <c r="F49" s="103"/>
      <c r="G49" s="103"/>
      <c r="H49" s="104">
        <f t="shared" si="2"/>
        <v>0</v>
      </c>
    </row>
    <row r="50" spans="1:8">
      <c r="A50" s="4"/>
      <c r="B50" s="59"/>
      <c r="C50" s="62"/>
      <c r="D50" s="120">
        <v>1</v>
      </c>
      <c r="E50" s="103"/>
      <c r="F50" s="103"/>
      <c r="G50" s="103"/>
      <c r="H50" s="104">
        <f t="shared" si="2"/>
        <v>0</v>
      </c>
    </row>
    <row r="51" spans="1:8" ht="12.75" customHeight="1">
      <c r="B51" s="221" t="s">
        <v>16</v>
      </c>
      <c r="C51" s="221"/>
      <c r="D51" s="221"/>
      <c r="E51" s="104">
        <f>SUM(E38:E50)</f>
        <v>3</v>
      </c>
      <c r="F51" s="104">
        <f>SUM(F38:F50)</f>
        <v>0</v>
      </c>
      <c r="G51" s="104">
        <f>SUM(G38:G50)</f>
        <v>0</v>
      </c>
      <c r="H51" s="104">
        <f>SUM(H38:H50)</f>
        <v>3</v>
      </c>
    </row>
    <row r="52" spans="1:8" ht="12.75" customHeight="1">
      <c r="B52" s="219" t="s">
        <v>17</v>
      </c>
      <c r="C52" s="219"/>
      <c r="D52" s="219"/>
      <c r="E52" s="126">
        <f>+E23+E37+E51</f>
        <v>1228</v>
      </c>
      <c r="F52" s="126">
        <f>+F23+F37+F51</f>
        <v>4</v>
      </c>
      <c r="G52" s="126">
        <f>+G23+G37+G51</f>
        <v>95</v>
      </c>
      <c r="H52" s="126">
        <f>+H23+H37+H51</f>
        <v>1327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ignoredErrors>
    <ignoredError sqref="H23:H41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211" t="s">
        <v>76</v>
      </c>
      <c r="D2" s="211"/>
      <c r="E2" s="211"/>
      <c r="F2" s="211"/>
      <c r="G2" s="211"/>
      <c r="H2" s="6"/>
    </row>
    <row r="3" spans="1:8">
      <c r="B3" s="5" t="s">
        <v>23</v>
      </c>
      <c r="C3" s="211" t="s">
        <v>49</v>
      </c>
      <c r="D3" s="211"/>
      <c r="E3" s="211"/>
      <c r="F3" s="211"/>
      <c r="G3" s="211"/>
      <c r="H3" s="6"/>
    </row>
    <row r="4" spans="1:8">
      <c r="B4" s="6" t="s">
        <v>25</v>
      </c>
      <c r="C4" s="6"/>
      <c r="D4" s="113"/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13" t="s">
        <v>30</v>
      </c>
      <c r="C8" s="213"/>
      <c r="D8" s="213"/>
      <c r="E8" s="213" t="s">
        <v>18</v>
      </c>
      <c r="F8" s="213"/>
      <c r="G8" s="213"/>
      <c r="H8" s="213"/>
    </row>
    <row r="9" spans="1:8" ht="24">
      <c r="B9" s="213"/>
      <c r="C9" s="213"/>
      <c r="D9" s="213"/>
      <c r="E9" s="69" t="s">
        <v>19</v>
      </c>
      <c r="F9" s="69" t="s">
        <v>26</v>
      </c>
      <c r="G9" s="69" t="s">
        <v>20</v>
      </c>
      <c r="H9" s="69" t="s">
        <v>13</v>
      </c>
    </row>
    <row r="10" spans="1:8">
      <c r="A10" s="4"/>
      <c r="B10" s="28"/>
      <c r="C10" s="29"/>
      <c r="D10" s="70">
        <v>13</v>
      </c>
      <c r="E10" s="11">
        <v>80</v>
      </c>
      <c r="F10" s="11">
        <v>1</v>
      </c>
      <c r="G10" s="11">
        <v>8</v>
      </c>
      <c r="H10" s="114">
        <f>E10+F10+G10</f>
        <v>89</v>
      </c>
    </row>
    <row r="11" spans="1:8">
      <c r="A11" s="4"/>
      <c r="B11" s="30" t="s">
        <v>1</v>
      </c>
      <c r="C11" s="29" t="s">
        <v>0</v>
      </c>
      <c r="D11" s="70">
        <v>12</v>
      </c>
      <c r="E11" s="11">
        <v>4</v>
      </c>
      <c r="F11" s="11">
        <v>0</v>
      </c>
      <c r="G11" s="11">
        <v>1</v>
      </c>
      <c r="H11" s="114">
        <f t="shared" ref="H11:H22" si="0">E11+F11+G11</f>
        <v>5</v>
      </c>
    </row>
    <row r="12" spans="1:8">
      <c r="A12" s="4"/>
      <c r="B12" s="30" t="s">
        <v>2</v>
      </c>
      <c r="C12" s="29"/>
      <c r="D12" s="70">
        <v>11</v>
      </c>
      <c r="E12" s="11">
        <v>12</v>
      </c>
      <c r="F12" s="11">
        <v>1</v>
      </c>
      <c r="G12" s="11">
        <v>2</v>
      </c>
      <c r="H12" s="114">
        <f t="shared" si="0"/>
        <v>15</v>
      </c>
    </row>
    <row r="13" spans="1:8">
      <c r="A13" s="4"/>
      <c r="B13" s="30" t="s">
        <v>1</v>
      </c>
      <c r="C13" s="31"/>
      <c r="D13" s="70">
        <v>10</v>
      </c>
      <c r="E13" s="11">
        <v>8</v>
      </c>
      <c r="F13" s="11">
        <v>0</v>
      </c>
      <c r="G13" s="11">
        <v>0</v>
      </c>
      <c r="H13" s="114">
        <f t="shared" si="0"/>
        <v>8</v>
      </c>
    </row>
    <row r="14" spans="1:8">
      <c r="A14" s="4"/>
      <c r="B14" s="30" t="s">
        <v>3</v>
      </c>
      <c r="C14" s="29"/>
      <c r="D14" s="70">
        <v>9</v>
      </c>
      <c r="E14" s="11">
        <v>2</v>
      </c>
      <c r="F14" s="11">
        <v>0</v>
      </c>
      <c r="G14" s="11">
        <v>0</v>
      </c>
      <c r="H14" s="114">
        <f t="shared" si="0"/>
        <v>2</v>
      </c>
    </row>
    <row r="15" spans="1:8">
      <c r="A15" s="4"/>
      <c r="B15" s="30" t="s">
        <v>4</v>
      </c>
      <c r="C15" s="29" t="s">
        <v>5</v>
      </c>
      <c r="D15" s="70">
        <v>8</v>
      </c>
      <c r="E15" s="11">
        <v>5</v>
      </c>
      <c r="F15" s="11">
        <v>0</v>
      </c>
      <c r="G15" s="11">
        <v>0</v>
      </c>
      <c r="H15" s="114">
        <f t="shared" si="0"/>
        <v>5</v>
      </c>
    </row>
    <row r="16" spans="1:8">
      <c r="A16" s="4"/>
      <c r="B16" s="30" t="s">
        <v>6</v>
      </c>
      <c r="C16" s="29"/>
      <c r="D16" s="70">
        <v>7</v>
      </c>
      <c r="E16" s="11">
        <v>8</v>
      </c>
      <c r="F16" s="11">
        <v>0</v>
      </c>
      <c r="G16" s="11">
        <v>0</v>
      </c>
      <c r="H16" s="114">
        <f t="shared" si="0"/>
        <v>8</v>
      </c>
    </row>
    <row r="17" spans="1:8">
      <c r="A17" s="4"/>
      <c r="B17" s="30" t="s">
        <v>7</v>
      </c>
      <c r="C17" s="29"/>
      <c r="D17" s="70">
        <v>6</v>
      </c>
      <c r="E17" s="11">
        <v>9</v>
      </c>
      <c r="F17" s="11">
        <v>0</v>
      </c>
      <c r="G17" s="11">
        <v>3</v>
      </c>
      <c r="H17" s="114">
        <f t="shared" si="0"/>
        <v>12</v>
      </c>
    </row>
    <row r="18" spans="1:8">
      <c r="A18" s="4"/>
      <c r="B18" s="30" t="s">
        <v>1</v>
      </c>
      <c r="C18" s="31"/>
      <c r="D18" s="70">
        <v>5</v>
      </c>
      <c r="E18" s="11">
        <v>9</v>
      </c>
      <c r="F18" s="11">
        <v>0</v>
      </c>
      <c r="G18" s="11">
        <v>6</v>
      </c>
      <c r="H18" s="114">
        <f t="shared" si="0"/>
        <v>15</v>
      </c>
    </row>
    <row r="19" spans="1:8">
      <c r="A19" s="4"/>
      <c r="B19" s="30"/>
      <c r="C19" s="29"/>
      <c r="D19" s="70">
        <v>4</v>
      </c>
      <c r="E19" s="11">
        <v>13</v>
      </c>
      <c r="F19" s="11">
        <v>0</v>
      </c>
      <c r="G19" s="11">
        <v>8</v>
      </c>
      <c r="H19" s="114">
        <f t="shared" si="0"/>
        <v>21</v>
      </c>
    </row>
    <row r="20" spans="1:8">
      <c r="A20" s="4"/>
      <c r="B20" s="30"/>
      <c r="C20" s="29" t="s">
        <v>1</v>
      </c>
      <c r="D20" s="70">
        <v>3</v>
      </c>
      <c r="E20" s="11">
        <v>1</v>
      </c>
      <c r="F20" s="11">
        <v>0</v>
      </c>
      <c r="G20" s="11">
        <v>1</v>
      </c>
      <c r="H20" s="114">
        <f t="shared" si="0"/>
        <v>2</v>
      </c>
    </row>
    <row r="21" spans="1:8">
      <c r="A21" s="4"/>
      <c r="B21" s="30"/>
      <c r="C21" s="29"/>
      <c r="D21" s="70">
        <v>2</v>
      </c>
      <c r="E21" s="11">
        <v>7</v>
      </c>
      <c r="F21" s="11">
        <v>1</v>
      </c>
      <c r="G21" s="11">
        <v>0</v>
      </c>
      <c r="H21" s="114">
        <f t="shared" si="0"/>
        <v>8</v>
      </c>
    </row>
    <row r="22" spans="1:8">
      <c r="A22" s="4"/>
      <c r="B22" s="32"/>
      <c r="C22" s="33"/>
      <c r="D22" s="28">
        <v>1</v>
      </c>
      <c r="E22" s="11">
        <v>2</v>
      </c>
      <c r="F22" s="11">
        <v>0</v>
      </c>
      <c r="G22" s="11">
        <v>1</v>
      </c>
      <c r="H22" s="114">
        <f t="shared" si="0"/>
        <v>3</v>
      </c>
    </row>
    <row r="23" spans="1:8" ht="12.75" customHeight="1">
      <c r="A23" s="4"/>
      <c r="B23" s="214" t="s">
        <v>14</v>
      </c>
      <c r="C23" s="215"/>
      <c r="D23" s="216"/>
      <c r="E23" s="114">
        <f>SUM(E10:E22)</f>
        <v>160</v>
      </c>
      <c r="F23" s="114">
        <f>SUM(F10:F22)</f>
        <v>3</v>
      </c>
      <c r="G23" s="114">
        <f>SUM(G10:G22)</f>
        <v>30</v>
      </c>
      <c r="H23" s="114">
        <f>SUM(H10:H22)</f>
        <v>193</v>
      </c>
    </row>
    <row r="24" spans="1:8">
      <c r="A24" s="4"/>
      <c r="B24" s="28"/>
      <c r="C24" s="34"/>
      <c r="D24" s="70">
        <v>13</v>
      </c>
      <c r="E24" s="11">
        <v>190</v>
      </c>
      <c r="F24" s="11">
        <v>4</v>
      </c>
      <c r="G24" s="11">
        <v>12</v>
      </c>
      <c r="H24" s="114">
        <f t="shared" ref="H24:H36" si="1">E24+F24+G24</f>
        <v>206</v>
      </c>
    </row>
    <row r="25" spans="1:8">
      <c r="A25" s="4"/>
      <c r="B25" s="30"/>
      <c r="C25" s="35" t="s">
        <v>0</v>
      </c>
      <c r="D25" s="70">
        <v>12</v>
      </c>
      <c r="E25" s="11">
        <v>13</v>
      </c>
      <c r="F25" s="11">
        <v>1</v>
      </c>
      <c r="G25" s="11">
        <v>2</v>
      </c>
      <c r="H25" s="114">
        <f t="shared" si="1"/>
        <v>16</v>
      </c>
    </row>
    <row r="26" spans="1:8">
      <c r="A26" s="4"/>
      <c r="B26" s="30" t="s">
        <v>7</v>
      </c>
      <c r="C26" s="35"/>
      <c r="D26" s="70">
        <v>11</v>
      </c>
      <c r="E26" s="11">
        <v>21</v>
      </c>
      <c r="F26" s="11">
        <v>0</v>
      </c>
      <c r="G26" s="11">
        <v>0</v>
      </c>
      <c r="H26" s="114">
        <f t="shared" si="1"/>
        <v>21</v>
      </c>
    </row>
    <row r="27" spans="1:8">
      <c r="A27" s="4"/>
      <c r="B27" s="30" t="s">
        <v>8</v>
      </c>
      <c r="C27" s="34"/>
      <c r="D27" s="70">
        <v>10</v>
      </c>
      <c r="E27" s="11">
        <v>16</v>
      </c>
      <c r="F27" s="11">
        <v>0</v>
      </c>
      <c r="G27" s="11">
        <v>1</v>
      </c>
      <c r="H27" s="114">
        <f t="shared" si="1"/>
        <v>17</v>
      </c>
    </row>
    <row r="28" spans="1:8">
      <c r="A28" s="4"/>
      <c r="B28" s="30" t="s">
        <v>0</v>
      </c>
      <c r="C28" s="35"/>
      <c r="D28" s="70">
        <v>9</v>
      </c>
      <c r="E28" s="11">
        <v>5</v>
      </c>
      <c r="F28" s="11">
        <v>0</v>
      </c>
      <c r="G28" s="11">
        <v>0</v>
      </c>
      <c r="H28" s="114">
        <f t="shared" si="1"/>
        <v>5</v>
      </c>
    </row>
    <row r="29" spans="1:8">
      <c r="A29" s="4"/>
      <c r="B29" s="30" t="s">
        <v>2</v>
      </c>
      <c r="C29" s="35" t="s">
        <v>5</v>
      </c>
      <c r="D29" s="70">
        <v>8</v>
      </c>
      <c r="E29" s="11">
        <v>4</v>
      </c>
      <c r="F29" s="11">
        <v>0</v>
      </c>
      <c r="G29" s="11">
        <v>0</v>
      </c>
      <c r="H29" s="114">
        <f t="shared" si="1"/>
        <v>4</v>
      </c>
    </row>
    <row r="30" spans="1:8">
      <c r="A30" s="4"/>
      <c r="B30" s="30" t="s">
        <v>4</v>
      </c>
      <c r="C30" s="35"/>
      <c r="D30" s="70">
        <v>7</v>
      </c>
      <c r="E30" s="11">
        <v>2</v>
      </c>
      <c r="F30" s="11">
        <v>0</v>
      </c>
      <c r="G30" s="11">
        <v>2</v>
      </c>
      <c r="H30" s="114">
        <f t="shared" si="1"/>
        <v>4</v>
      </c>
    </row>
    <row r="31" spans="1:8">
      <c r="A31" s="4"/>
      <c r="B31" s="30" t="s">
        <v>0</v>
      </c>
      <c r="C31" s="35"/>
      <c r="D31" s="70">
        <v>6</v>
      </c>
      <c r="E31" s="11">
        <v>8</v>
      </c>
      <c r="F31" s="11">
        <v>0</v>
      </c>
      <c r="G31" s="11">
        <v>2</v>
      </c>
      <c r="H31" s="114">
        <f t="shared" si="1"/>
        <v>10</v>
      </c>
    </row>
    <row r="32" spans="1:8">
      <c r="A32" s="4"/>
      <c r="B32" s="30" t="s">
        <v>9</v>
      </c>
      <c r="C32" s="34"/>
      <c r="D32" s="70">
        <v>5</v>
      </c>
      <c r="E32" s="11">
        <v>11</v>
      </c>
      <c r="F32" s="11">
        <v>0</v>
      </c>
      <c r="G32" s="11">
        <v>5</v>
      </c>
      <c r="H32" s="114">
        <f t="shared" si="1"/>
        <v>16</v>
      </c>
    </row>
    <row r="33" spans="1:8">
      <c r="A33" s="4"/>
      <c r="B33" s="30"/>
      <c r="C33" s="35"/>
      <c r="D33" s="70">
        <v>4</v>
      </c>
      <c r="E33" s="11">
        <v>16</v>
      </c>
      <c r="F33" s="11">
        <v>0</v>
      </c>
      <c r="G33" s="11">
        <v>3</v>
      </c>
      <c r="H33" s="114">
        <f t="shared" si="1"/>
        <v>19</v>
      </c>
    </row>
    <row r="34" spans="1:8">
      <c r="A34" s="4"/>
      <c r="B34" s="30"/>
      <c r="C34" s="35" t="s">
        <v>1</v>
      </c>
      <c r="D34" s="70">
        <v>3</v>
      </c>
      <c r="E34" s="11">
        <v>1</v>
      </c>
      <c r="F34" s="11">
        <v>0</v>
      </c>
      <c r="G34" s="11">
        <v>1</v>
      </c>
      <c r="H34" s="114">
        <f t="shared" si="1"/>
        <v>2</v>
      </c>
    </row>
    <row r="35" spans="1:8">
      <c r="A35" s="4"/>
      <c r="B35" s="30"/>
      <c r="C35" s="35"/>
      <c r="D35" s="70">
        <v>2</v>
      </c>
      <c r="E35" s="11">
        <v>9</v>
      </c>
      <c r="F35" s="11">
        <v>0</v>
      </c>
      <c r="G35" s="11">
        <v>3</v>
      </c>
      <c r="H35" s="114">
        <f t="shared" si="1"/>
        <v>12</v>
      </c>
    </row>
    <row r="36" spans="1:8">
      <c r="A36" s="4"/>
      <c r="B36" s="32"/>
      <c r="C36" s="36"/>
      <c r="D36" s="28">
        <v>1</v>
      </c>
      <c r="E36" s="11">
        <v>0</v>
      </c>
      <c r="F36" s="11">
        <v>0</v>
      </c>
      <c r="G36" s="11">
        <v>0</v>
      </c>
      <c r="H36" s="114">
        <f t="shared" si="1"/>
        <v>0</v>
      </c>
    </row>
    <row r="37" spans="1:8" ht="12.75" customHeight="1">
      <c r="A37" s="4"/>
      <c r="B37" s="214" t="s">
        <v>15</v>
      </c>
      <c r="C37" s="215"/>
      <c r="D37" s="216"/>
      <c r="E37" s="114">
        <f>SUM(E24:E36)</f>
        <v>296</v>
      </c>
      <c r="F37" s="114">
        <f>SUM(F24:F36)</f>
        <v>5</v>
      </c>
      <c r="G37" s="114">
        <f>SUM(G24:G36)</f>
        <v>31</v>
      </c>
      <c r="H37" s="114">
        <f>SUM(H24:H36)</f>
        <v>332</v>
      </c>
    </row>
    <row r="38" spans="1:8">
      <c r="A38" s="4"/>
      <c r="B38" s="28"/>
      <c r="C38" s="28"/>
      <c r="D38" s="70">
        <v>13</v>
      </c>
      <c r="E38" s="11">
        <v>1</v>
      </c>
      <c r="F38" s="11">
        <v>0</v>
      </c>
      <c r="G38" s="11">
        <v>0</v>
      </c>
      <c r="H38" s="114">
        <f t="shared" ref="H38:H50" si="2">E38+F38+G38</f>
        <v>1</v>
      </c>
    </row>
    <row r="39" spans="1:8">
      <c r="A39" s="4"/>
      <c r="B39" s="30" t="s">
        <v>1</v>
      </c>
      <c r="C39" s="35" t="s">
        <v>0</v>
      </c>
      <c r="D39" s="70">
        <v>12</v>
      </c>
      <c r="E39" s="11">
        <v>0</v>
      </c>
      <c r="F39" s="11">
        <v>0</v>
      </c>
      <c r="G39" s="11">
        <v>0</v>
      </c>
      <c r="H39" s="114">
        <f t="shared" si="2"/>
        <v>0</v>
      </c>
    </row>
    <row r="40" spans="1:8">
      <c r="A40" s="4"/>
      <c r="B40" s="30" t="s">
        <v>10</v>
      </c>
      <c r="C40" s="32"/>
      <c r="D40" s="70">
        <v>11</v>
      </c>
      <c r="E40" s="11">
        <v>1</v>
      </c>
      <c r="F40" s="11">
        <v>0</v>
      </c>
      <c r="G40" s="11">
        <v>0</v>
      </c>
      <c r="H40" s="114">
        <f t="shared" si="2"/>
        <v>1</v>
      </c>
    </row>
    <row r="41" spans="1:8">
      <c r="A41" s="4"/>
      <c r="B41" s="30" t="s">
        <v>11</v>
      </c>
      <c r="C41" s="35"/>
      <c r="D41" s="70">
        <v>10</v>
      </c>
      <c r="E41" s="11">
        <v>0</v>
      </c>
      <c r="F41" s="11">
        <v>0</v>
      </c>
      <c r="G41" s="11">
        <v>0</v>
      </c>
      <c r="H41" s="114">
        <f t="shared" si="2"/>
        <v>0</v>
      </c>
    </row>
    <row r="42" spans="1:8">
      <c r="A42" s="4"/>
      <c r="B42" s="30" t="s">
        <v>4</v>
      </c>
      <c r="C42" s="35"/>
      <c r="D42" s="70">
        <v>9</v>
      </c>
      <c r="E42" s="11">
        <v>0</v>
      </c>
      <c r="F42" s="11">
        <v>0</v>
      </c>
      <c r="G42" s="11">
        <v>0</v>
      </c>
      <c r="H42" s="114">
        <f t="shared" si="2"/>
        <v>0</v>
      </c>
    </row>
    <row r="43" spans="1:8">
      <c r="A43" s="4"/>
      <c r="B43" s="30" t="s">
        <v>3</v>
      </c>
      <c r="C43" s="35" t="s">
        <v>5</v>
      </c>
      <c r="D43" s="70">
        <v>8</v>
      </c>
      <c r="E43" s="11">
        <v>0</v>
      </c>
      <c r="F43" s="11">
        <v>0</v>
      </c>
      <c r="G43" s="11">
        <v>0</v>
      </c>
      <c r="H43" s="114">
        <f t="shared" si="2"/>
        <v>0</v>
      </c>
    </row>
    <row r="44" spans="1:8">
      <c r="A44" s="4"/>
      <c r="B44" s="30" t="s">
        <v>4</v>
      </c>
      <c r="C44" s="35"/>
      <c r="D44" s="70">
        <v>7</v>
      </c>
      <c r="E44" s="11">
        <v>0</v>
      </c>
      <c r="F44" s="11">
        <v>0</v>
      </c>
      <c r="G44" s="11">
        <v>0</v>
      </c>
      <c r="H44" s="114">
        <f t="shared" si="2"/>
        <v>0</v>
      </c>
    </row>
    <row r="45" spans="1:8">
      <c r="A45" s="4"/>
      <c r="B45" s="30" t="s">
        <v>1</v>
      </c>
      <c r="C45" s="35"/>
      <c r="D45" s="70">
        <v>6</v>
      </c>
      <c r="E45" s="11">
        <v>0</v>
      </c>
      <c r="F45" s="11">
        <v>0</v>
      </c>
      <c r="G45" s="11">
        <v>0</v>
      </c>
      <c r="H45" s="114">
        <f t="shared" si="2"/>
        <v>0</v>
      </c>
    </row>
    <row r="46" spans="1:8">
      <c r="A46" s="4"/>
      <c r="B46" s="30" t="s">
        <v>12</v>
      </c>
      <c r="C46" s="28"/>
      <c r="D46" s="70">
        <v>5</v>
      </c>
      <c r="E46" s="11">
        <v>0</v>
      </c>
      <c r="F46" s="11">
        <v>0</v>
      </c>
      <c r="G46" s="11">
        <v>0</v>
      </c>
      <c r="H46" s="114">
        <f t="shared" si="2"/>
        <v>0</v>
      </c>
    </row>
    <row r="47" spans="1:8">
      <c r="A47" s="4"/>
      <c r="B47" s="30"/>
      <c r="C47" s="35"/>
      <c r="D47" s="70">
        <v>4</v>
      </c>
      <c r="E47" s="11">
        <v>0</v>
      </c>
      <c r="F47" s="11">
        <v>0</v>
      </c>
      <c r="G47" s="11">
        <v>0</v>
      </c>
      <c r="H47" s="114">
        <f t="shared" si="2"/>
        <v>0</v>
      </c>
    </row>
    <row r="48" spans="1:8">
      <c r="A48" s="4"/>
      <c r="B48" s="30"/>
      <c r="C48" s="35" t="s">
        <v>1</v>
      </c>
      <c r="D48" s="70">
        <v>3</v>
      </c>
      <c r="E48" s="11">
        <v>0</v>
      </c>
      <c r="F48" s="11">
        <v>0</v>
      </c>
      <c r="G48" s="11">
        <v>0</v>
      </c>
      <c r="H48" s="114">
        <f t="shared" si="2"/>
        <v>0</v>
      </c>
    </row>
    <row r="49" spans="1:8">
      <c r="A49" s="4"/>
      <c r="B49" s="30"/>
      <c r="C49" s="35"/>
      <c r="D49" s="70">
        <v>2</v>
      </c>
      <c r="E49" s="11">
        <v>0</v>
      </c>
      <c r="F49" s="11">
        <v>0</v>
      </c>
      <c r="G49" s="11">
        <v>0</v>
      </c>
      <c r="H49" s="114">
        <f t="shared" si="2"/>
        <v>0</v>
      </c>
    </row>
    <row r="50" spans="1:8">
      <c r="A50" s="4"/>
      <c r="B50" s="32"/>
      <c r="C50" s="35"/>
      <c r="D50" s="28">
        <v>1</v>
      </c>
      <c r="E50" s="11">
        <v>0</v>
      </c>
      <c r="F50" s="11">
        <v>0</v>
      </c>
      <c r="G50" s="11">
        <v>0</v>
      </c>
      <c r="H50" s="114">
        <f t="shared" si="2"/>
        <v>0</v>
      </c>
    </row>
    <row r="51" spans="1:8" ht="12.75" customHeight="1">
      <c r="B51" s="217" t="s">
        <v>16</v>
      </c>
      <c r="C51" s="217"/>
      <c r="D51" s="217"/>
      <c r="E51" s="114">
        <f>SUM(E38:E50)</f>
        <v>2</v>
      </c>
      <c r="F51" s="114">
        <f>SUM(F38:F50)</f>
        <v>0</v>
      </c>
      <c r="G51" s="114">
        <f>SUM(G38:G50)</f>
        <v>0</v>
      </c>
      <c r="H51" s="114">
        <f>SUM(H38:H50)</f>
        <v>2</v>
      </c>
    </row>
    <row r="52" spans="1:8" ht="12.75" customHeight="1">
      <c r="B52" s="212" t="s">
        <v>17</v>
      </c>
      <c r="C52" s="212"/>
      <c r="D52" s="212"/>
      <c r="E52" s="37">
        <f>+E23+E37+E51</f>
        <v>458</v>
      </c>
      <c r="F52" s="37">
        <f>+F23+F37+F51</f>
        <v>8</v>
      </c>
      <c r="G52" s="37">
        <f>+G23+G37+G51</f>
        <v>61</v>
      </c>
      <c r="H52" s="37">
        <f>+H23+H37+H51</f>
        <v>527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2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24" t="s">
        <v>44</v>
      </c>
      <c r="D2" s="24"/>
      <c r="E2" s="24"/>
      <c r="F2" s="24"/>
      <c r="G2" s="24"/>
      <c r="H2" s="24"/>
    </row>
    <row r="3" spans="1:8">
      <c r="B3" s="23" t="s">
        <v>23</v>
      </c>
      <c r="C3" s="24" t="s">
        <v>35</v>
      </c>
      <c r="D3" s="24"/>
      <c r="E3" s="24"/>
      <c r="F3" s="24"/>
      <c r="G3" s="24"/>
      <c r="H3" s="24"/>
    </row>
    <row r="4" spans="1:8">
      <c r="B4" s="24" t="s">
        <v>25</v>
      </c>
      <c r="C4" s="24"/>
      <c r="D4" s="50">
        <v>42490</v>
      </c>
      <c r="E4" s="24"/>
      <c r="F4" s="24"/>
      <c r="G4" s="24"/>
      <c r="H4" s="24"/>
    </row>
    <row r="5" spans="1:8">
      <c r="B5" s="208" t="s">
        <v>32</v>
      </c>
      <c r="C5" s="208"/>
      <c r="D5" s="208"/>
      <c r="E5" s="208"/>
      <c r="F5" s="208"/>
      <c r="G5" s="208"/>
      <c r="H5" s="20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230" t="s">
        <v>30</v>
      </c>
      <c r="C8" s="230"/>
      <c r="D8" s="230"/>
      <c r="E8" s="230" t="s">
        <v>18</v>
      </c>
      <c r="F8" s="230"/>
      <c r="G8" s="230"/>
      <c r="H8" s="230"/>
    </row>
    <row r="9" spans="1:8" ht="24">
      <c r="B9" s="230"/>
      <c r="C9" s="230"/>
      <c r="D9" s="230"/>
      <c r="E9" s="51" t="s">
        <v>19</v>
      </c>
      <c r="F9" s="51" t="s">
        <v>26</v>
      </c>
      <c r="G9" s="51" t="s">
        <v>20</v>
      </c>
      <c r="H9" s="51" t="s">
        <v>13</v>
      </c>
    </row>
    <row r="10" spans="1:8">
      <c r="A10" s="52"/>
      <c r="B10" s="53"/>
      <c r="C10" s="54"/>
      <c r="D10" s="55">
        <v>13</v>
      </c>
      <c r="E10" s="103">
        <v>81</v>
      </c>
      <c r="F10" s="103">
        <v>1</v>
      </c>
      <c r="G10" s="103">
        <v>1</v>
      </c>
      <c r="H10" s="56">
        <f t="shared" ref="H10:H22" si="0">E10+F10+G10</f>
        <v>83</v>
      </c>
    </row>
    <row r="11" spans="1:8">
      <c r="A11" s="52"/>
      <c r="B11" s="57" t="s">
        <v>1</v>
      </c>
      <c r="C11" s="54" t="s">
        <v>0</v>
      </c>
      <c r="D11" s="55">
        <v>12</v>
      </c>
      <c r="E11" s="103">
        <v>5</v>
      </c>
      <c r="F11" s="103">
        <v>1</v>
      </c>
      <c r="G11" s="103">
        <v>0</v>
      </c>
      <c r="H11" s="56">
        <f t="shared" si="0"/>
        <v>6</v>
      </c>
    </row>
    <row r="12" spans="1:8">
      <c r="A12" s="52"/>
      <c r="B12" s="57" t="s">
        <v>2</v>
      </c>
      <c r="C12" s="54"/>
      <c r="D12" s="55">
        <v>11</v>
      </c>
      <c r="E12" s="103">
        <v>7</v>
      </c>
      <c r="F12" s="103">
        <v>0</v>
      </c>
      <c r="G12" s="103">
        <v>0</v>
      </c>
      <c r="H12" s="56">
        <f t="shared" si="0"/>
        <v>7</v>
      </c>
    </row>
    <row r="13" spans="1:8">
      <c r="A13" s="52"/>
      <c r="B13" s="57" t="s">
        <v>1</v>
      </c>
      <c r="C13" s="58"/>
      <c r="D13" s="55">
        <v>10</v>
      </c>
      <c r="E13" s="103">
        <v>2</v>
      </c>
      <c r="F13" s="103">
        <v>0</v>
      </c>
      <c r="G13" s="103">
        <v>0</v>
      </c>
      <c r="H13" s="56">
        <f t="shared" si="0"/>
        <v>2</v>
      </c>
    </row>
    <row r="14" spans="1:8">
      <c r="A14" s="52"/>
      <c r="B14" s="57" t="s">
        <v>3</v>
      </c>
      <c r="C14" s="54"/>
      <c r="D14" s="55">
        <v>9</v>
      </c>
      <c r="E14" s="103">
        <v>1</v>
      </c>
      <c r="F14" s="103">
        <v>0</v>
      </c>
      <c r="G14" s="103">
        <v>0</v>
      </c>
      <c r="H14" s="56">
        <f t="shared" si="0"/>
        <v>1</v>
      </c>
    </row>
    <row r="15" spans="1:8">
      <c r="A15" s="52"/>
      <c r="B15" s="57" t="s">
        <v>4</v>
      </c>
      <c r="C15" s="54" t="s">
        <v>5</v>
      </c>
      <c r="D15" s="55">
        <v>8</v>
      </c>
      <c r="E15" s="103">
        <v>1</v>
      </c>
      <c r="F15" s="103">
        <v>0</v>
      </c>
      <c r="G15" s="103">
        <v>1</v>
      </c>
      <c r="H15" s="56">
        <f t="shared" si="0"/>
        <v>2</v>
      </c>
    </row>
    <row r="16" spans="1:8">
      <c r="A16" s="52"/>
      <c r="B16" s="57" t="s">
        <v>6</v>
      </c>
      <c r="C16" s="54"/>
      <c r="D16" s="55">
        <v>7</v>
      </c>
      <c r="E16" s="103">
        <v>2</v>
      </c>
      <c r="F16" s="103">
        <v>0</v>
      </c>
      <c r="G16" s="103">
        <v>0</v>
      </c>
      <c r="H16" s="56">
        <f t="shared" si="0"/>
        <v>2</v>
      </c>
    </row>
    <row r="17" spans="1:8">
      <c r="A17" s="52"/>
      <c r="B17" s="57" t="s">
        <v>7</v>
      </c>
      <c r="C17" s="54"/>
      <c r="D17" s="55">
        <v>6</v>
      </c>
      <c r="E17" s="103">
        <v>5</v>
      </c>
      <c r="F17" s="103">
        <v>0</v>
      </c>
      <c r="G17" s="103">
        <v>1</v>
      </c>
      <c r="H17" s="56">
        <f t="shared" si="0"/>
        <v>6</v>
      </c>
    </row>
    <row r="18" spans="1:8">
      <c r="A18" s="52"/>
      <c r="B18" s="57" t="s">
        <v>1</v>
      </c>
      <c r="C18" s="58"/>
      <c r="D18" s="55">
        <v>5</v>
      </c>
      <c r="E18" s="103">
        <v>8</v>
      </c>
      <c r="F18" s="103">
        <v>0</v>
      </c>
      <c r="G18" s="103">
        <v>1</v>
      </c>
      <c r="H18" s="56">
        <f t="shared" si="0"/>
        <v>9</v>
      </c>
    </row>
    <row r="19" spans="1:8">
      <c r="A19" s="52"/>
      <c r="B19" s="57"/>
      <c r="C19" s="54"/>
      <c r="D19" s="55">
        <v>4</v>
      </c>
      <c r="E19" s="103">
        <v>4</v>
      </c>
      <c r="F19" s="103">
        <v>0</v>
      </c>
      <c r="G19" s="103">
        <v>3</v>
      </c>
      <c r="H19" s="56">
        <f t="shared" si="0"/>
        <v>7</v>
      </c>
    </row>
    <row r="20" spans="1:8">
      <c r="A20" s="52"/>
      <c r="B20" s="57"/>
      <c r="C20" s="54" t="s">
        <v>1</v>
      </c>
      <c r="D20" s="55">
        <v>3</v>
      </c>
      <c r="E20" s="103">
        <v>6</v>
      </c>
      <c r="F20" s="103">
        <v>0</v>
      </c>
      <c r="G20" s="103">
        <v>4</v>
      </c>
      <c r="H20" s="56">
        <f t="shared" si="0"/>
        <v>10</v>
      </c>
    </row>
    <row r="21" spans="1:8">
      <c r="A21" s="52"/>
      <c r="B21" s="57"/>
      <c r="C21" s="54"/>
      <c r="D21" s="55">
        <v>2</v>
      </c>
      <c r="E21" s="103">
        <v>2</v>
      </c>
      <c r="F21" s="103">
        <v>0</v>
      </c>
      <c r="G21" s="103">
        <v>1</v>
      </c>
      <c r="H21" s="56">
        <f t="shared" si="0"/>
        <v>3</v>
      </c>
    </row>
    <row r="22" spans="1:8">
      <c r="A22" s="52"/>
      <c r="B22" s="59"/>
      <c r="C22" s="60"/>
      <c r="D22" s="53">
        <v>1</v>
      </c>
      <c r="E22" s="103">
        <v>1</v>
      </c>
      <c r="F22" s="103">
        <v>0</v>
      </c>
      <c r="G22" s="103">
        <v>0</v>
      </c>
      <c r="H22" s="56">
        <f t="shared" si="0"/>
        <v>1</v>
      </c>
    </row>
    <row r="23" spans="1:8" ht="12.75" customHeight="1">
      <c r="A23" s="52"/>
      <c r="B23" s="231" t="s">
        <v>14</v>
      </c>
      <c r="C23" s="231"/>
      <c r="D23" s="231"/>
      <c r="E23" s="103">
        <f>SUM(E10:E22)</f>
        <v>125</v>
      </c>
      <c r="F23" s="103">
        <f>SUM(F10:F22)</f>
        <v>2</v>
      </c>
      <c r="G23" s="103">
        <f>SUM(G10:G22)</f>
        <v>12</v>
      </c>
      <c r="H23" s="56">
        <f>SUM(H10:H22)</f>
        <v>139</v>
      </c>
    </row>
    <row r="24" spans="1:8">
      <c r="A24" s="52"/>
      <c r="B24" s="53"/>
      <c r="C24" s="61"/>
      <c r="D24" s="55">
        <v>13</v>
      </c>
      <c r="E24" s="103">
        <v>205</v>
      </c>
      <c r="F24" s="103">
        <v>0</v>
      </c>
      <c r="G24" s="103">
        <v>7</v>
      </c>
      <c r="H24" s="56">
        <f t="shared" ref="H24:H36" si="1">E24+F24+G24</f>
        <v>212</v>
      </c>
    </row>
    <row r="25" spans="1:8">
      <c r="A25" s="52"/>
      <c r="B25" s="57"/>
      <c r="C25" s="62" t="s">
        <v>0</v>
      </c>
      <c r="D25" s="55">
        <v>12</v>
      </c>
      <c r="E25" s="103">
        <v>1</v>
      </c>
      <c r="F25" s="103">
        <v>0</v>
      </c>
      <c r="G25" s="103">
        <v>0</v>
      </c>
      <c r="H25" s="56">
        <f t="shared" si="1"/>
        <v>1</v>
      </c>
    </row>
    <row r="26" spans="1:8">
      <c r="A26" s="52"/>
      <c r="B26" s="57" t="s">
        <v>7</v>
      </c>
      <c r="C26" s="62"/>
      <c r="D26" s="55">
        <v>11</v>
      </c>
      <c r="E26" s="103">
        <v>4</v>
      </c>
      <c r="F26" s="103">
        <v>0</v>
      </c>
      <c r="G26" s="103">
        <v>0</v>
      </c>
      <c r="H26" s="56">
        <f t="shared" si="1"/>
        <v>4</v>
      </c>
    </row>
    <row r="27" spans="1:8">
      <c r="A27" s="52"/>
      <c r="B27" s="57" t="s">
        <v>8</v>
      </c>
      <c r="C27" s="61"/>
      <c r="D27" s="55">
        <v>10</v>
      </c>
      <c r="E27" s="103">
        <v>4</v>
      </c>
      <c r="F27" s="103">
        <v>0</v>
      </c>
      <c r="G27" s="103">
        <v>1</v>
      </c>
      <c r="H27" s="56">
        <f t="shared" si="1"/>
        <v>5</v>
      </c>
    </row>
    <row r="28" spans="1:8">
      <c r="A28" s="52"/>
      <c r="B28" s="57" t="s">
        <v>0</v>
      </c>
      <c r="C28" s="62"/>
      <c r="D28" s="55">
        <v>9</v>
      </c>
      <c r="E28" s="103">
        <v>2</v>
      </c>
      <c r="F28" s="103">
        <v>0</v>
      </c>
      <c r="G28" s="103">
        <v>0</v>
      </c>
      <c r="H28" s="56">
        <f t="shared" si="1"/>
        <v>2</v>
      </c>
    </row>
    <row r="29" spans="1:8">
      <c r="A29" s="52"/>
      <c r="B29" s="57" t="s">
        <v>2</v>
      </c>
      <c r="C29" s="62" t="s">
        <v>5</v>
      </c>
      <c r="D29" s="55">
        <v>8</v>
      </c>
      <c r="E29" s="103">
        <v>1</v>
      </c>
      <c r="F29" s="103">
        <v>0</v>
      </c>
      <c r="G29" s="103">
        <v>1</v>
      </c>
      <c r="H29" s="56">
        <f t="shared" si="1"/>
        <v>2</v>
      </c>
    </row>
    <row r="30" spans="1:8">
      <c r="A30" s="52"/>
      <c r="B30" s="57" t="s">
        <v>4</v>
      </c>
      <c r="C30" s="62"/>
      <c r="D30" s="55">
        <v>7</v>
      </c>
      <c r="E30" s="103">
        <v>2</v>
      </c>
      <c r="F30" s="103">
        <v>0</v>
      </c>
      <c r="G30" s="103">
        <v>0</v>
      </c>
      <c r="H30" s="56">
        <f t="shared" si="1"/>
        <v>2</v>
      </c>
    </row>
    <row r="31" spans="1:8">
      <c r="A31" s="52"/>
      <c r="B31" s="57" t="s">
        <v>0</v>
      </c>
      <c r="C31" s="62"/>
      <c r="D31" s="55">
        <v>6</v>
      </c>
      <c r="E31" s="103">
        <v>7</v>
      </c>
      <c r="F31" s="103">
        <v>0</v>
      </c>
      <c r="G31" s="103">
        <v>0</v>
      </c>
      <c r="H31" s="56">
        <f t="shared" si="1"/>
        <v>7</v>
      </c>
    </row>
    <row r="32" spans="1:8">
      <c r="A32" s="52"/>
      <c r="B32" s="57" t="s">
        <v>9</v>
      </c>
      <c r="C32" s="61"/>
      <c r="D32" s="55">
        <v>5</v>
      </c>
      <c r="E32" s="103">
        <v>6</v>
      </c>
      <c r="F32" s="103">
        <v>0</v>
      </c>
      <c r="G32" s="103">
        <v>1</v>
      </c>
      <c r="H32" s="56">
        <f t="shared" si="1"/>
        <v>7</v>
      </c>
    </row>
    <row r="33" spans="1:8">
      <c r="A33" s="52"/>
      <c r="B33" s="57"/>
      <c r="C33" s="62"/>
      <c r="D33" s="55">
        <v>4</v>
      </c>
      <c r="E33" s="103">
        <v>2</v>
      </c>
      <c r="F33" s="103">
        <v>0</v>
      </c>
      <c r="G33" s="103">
        <v>2</v>
      </c>
      <c r="H33" s="56">
        <f t="shared" si="1"/>
        <v>4</v>
      </c>
    </row>
    <row r="34" spans="1:8">
      <c r="A34" s="52"/>
      <c r="B34" s="57"/>
      <c r="C34" s="62" t="s">
        <v>1</v>
      </c>
      <c r="D34" s="55">
        <v>3</v>
      </c>
      <c r="E34" s="103">
        <v>6</v>
      </c>
      <c r="F34" s="103">
        <v>0</v>
      </c>
      <c r="G34" s="103">
        <v>1</v>
      </c>
      <c r="H34" s="56">
        <f t="shared" si="1"/>
        <v>7</v>
      </c>
    </row>
    <row r="35" spans="1:8">
      <c r="A35" s="52"/>
      <c r="B35" s="57"/>
      <c r="C35" s="62"/>
      <c r="D35" s="55">
        <v>2</v>
      </c>
      <c r="E35" s="103">
        <v>8</v>
      </c>
      <c r="F35" s="103">
        <v>0</v>
      </c>
      <c r="G35" s="103">
        <v>5</v>
      </c>
      <c r="H35" s="56">
        <f t="shared" si="1"/>
        <v>13</v>
      </c>
    </row>
    <row r="36" spans="1:8">
      <c r="A36" s="52"/>
      <c r="B36" s="59"/>
      <c r="C36" s="63"/>
      <c r="D36" s="53">
        <v>1</v>
      </c>
      <c r="E36" s="103">
        <v>3</v>
      </c>
      <c r="F36" s="103">
        <v>0</v>
      </c>
      <c r="G36" s="103">
        <v>1</v>
      </c>
      <c r="H36" s="56">
        <f t="shared" si="1"/>
        <v>4</v>
      </c>
    </row>
    <row r="37" spans="1:8" ht="12.75" customHeight="1">
      <c r="A37" s="52"/>
      <c r="B37" s="231" t="s">
        <v>15</v>
      </c>
      <c r="C37" s="231"/>
      <c r="D37" s="231"/>
      <c r="E37" s="103">
        <f>SUM(E24:E36)</f>
        <v>251</v>
      </c>
      <c r="F37" s="103">
        <f>SUM(F24:F36)</f>
        <v>0</v>
      </c>
      <c r="G37" s="103">
        <f>SUM(G24:G36)</f>
        <v>19</v>
      </c>
      <c r="H37" s="56">
        <f>SUM(H24:H36)</f>
        <v>270</v>
      </c>
    </row>
    <row r="38" spans="1:8">
      <c r="A38" s="52"/>
      <c r="B38" s="53"/>
      <c r="C38" s="53"/>
      <c r="D38" s="55">
        <v>13</v>
      </c>
      <c r="E38" s="103">
        <v>0</v>
      </c>
      <c r="F38" s="103">
        <v>0</v>
      </c>
      <c r="G38" s="103">
        <v>0</v>
      </c>
      <c r="H38" s="56">
        <f t="shared" ref="H38:H50" si="2">E38+F38+G38</f>
        <v>0</v>
      </c>
    </row>
    <row r="39" spans="1:8">
      <c r="A39" s="52"/>
      <c r="B39" s="57" t="s">
        <v>1</v>
      </c>
      <c r="C39" s="62" t="s">
        <v>0</v>
      </c>
      <c r="D39" s="55">
        <v>12</v>
      </c>
      <c r="E39" s="103">
        <v>0</v>
      </c>
      <c r="F39" s="103">
        <v>0</v>
      </c>
      <c r="G39" s="103">
        <v>0</v>
      </c>
      <c r="H39" s="56">
        <f t="shared" si="2"/>
        <v>0</v>
      </c>
    </row>
    <row r="40" spans="1:8">
      <c r="A40" s="52"/>
      <c r="B40" s="57" t="s">
        <v>10</v>
      </c>
      <c r="C40" s="59"/>
      <c r="D40" s="55">
        <v>11</v>
      </c>
      <c r="E40" s="103">
        <v>0</v>
      </c>
      <c r="F40" s="103">
        <v>0</v>
      </c>
      <c r="G40" s="103">
        <v>0</v>
      </c>
      <c r="H40" s="56">
        <f t="shared" si="2"/>
        <v>0</v>
      </c>
    </row>
    <row r="41" spans="1:8">
      <c r="A41" s="52"/>
      <c r="B41" s="57" t="s">
        <v>11</v>
      </c>
      <c r="C41" s="62"/>
      <c r="D41" s="55">
        <v>10</v>
      </c>
      <c r="E41" s="103">
        <v>0</v>
      </c>
      <c r="F41" s="103">
        <v>0</v>
      </c>
      <c r="G41" s="103">
        <v>0</v>
      </c>
      <c r="H41" s="56">
        <f t="shared" si="2"/>
        <v>0</v>
      </c>
    </row>
    <row r="42" spans="1:8">
      <c r="A42" s="52"/>
      <c r="B42" s="57" t="s">
        <v>4</v>
      </c>
      <c r="C42" s="62"/>
      <c r="D42" s="55">
        <v>9</v>
      </c>
      <c r="E42" s="103">
        <v>0</v>
      </c>
      <c r="F42" s="103">
        <v>0</v>
      </c>
      <c r="G42" s="103">
        <v>0</v>
      </c>
      <c r="H42" s="56">
        <f t="shared" si="2"/>
        <v>0</v>
      </c>
    </row>
    <row r="43" spans="1:8">
      <c r="A43" s="52"/>
      <c r="B43" s="57" t="s">
        <v>3</v>
      </c>
      <c r="C43" s="62" t="s">
        <v>5</v>
      </c>
      <c r="D43" s="55">
        <v>8</v>
      </c>
      <c r="E43" s="103">
        <v>0</v>
      </c>
      <c r="F43" s="103">
        <v>0</v>
      </c>
      <c r="G43" s="103">
        <v>0</v>
      </c>
      <c r="H43" s="56">
        <f t="shared" si="2"/>
        <v>0</v>
      </c>
    </row>
    <row r="44" spans="1:8">
      <c r="A44" s="52"/>
      <c r="B44" s="57" t="s">
        <v>4</v>
      </c>
      <c r="C44" s="62"/>
      <c r="D44" s="55">
        <v>7</v>
      </c>
      <c r="E44" s="103">
        <v>0</v>
      </c>
      <c r="F44" s="103">
        <v>0</v>
      </c>
      <c r="G44" s="103">
        <v>0</v>
      </c>
      <c r="H44" s="56">
        <f t="shared" si="2"/>
        <v>0</v>
      </c>
    </row>
    <row r="45" spans="1:8">
      <c r="A45" s="52"/>
      <c r="B45" s="57" t="s">
        <v>1</v>
      </c>
      <c r="C45" s="62"/>
      <c r="D45" s="55">
        <v>6</v>
      </c>
      <c r="E45" s="103">
        <v>0</v>
      </c>
      <c r="F45" s="103">
        <v>0</v>
      </c>
      <c r="G45" s="103">
        <v>0</v>
      </c>
      <c r="H45" s="56">
        <f t="shared" si="2"/>
        <v>0</v>
      </c>
    </row>
    <row r="46" spans="1:8">
      <c r="A46" s="52"/>
      <c r="B46" s="57" t="s">
        <v>12</v>
      </c>
      <c r="C46" s="53"/>
      <c r="D46" s="55">
        <v>5</v>
      </c>
      <c r="E46" s="103">
        <v>0</v>
      </c>
      <c r="F46" s="103">
        <v>0</v>
      </c>
      <c r="G46" s="103">
        <v>0</v>
      </c>
      <c r="H46" s="56">
        <f t="shared" si="2"/>
        <v>0</v>
      </c>
    </row>
    <row r="47" spans="1:8">
      <c r="A47" s="52"/>
      <c r="B47" s="57"/>
      <c r="C47" s="62"/>
      <c r="D47" s="55">
        <v>4</v>
      </c>
      <c r="E47" s="103">
        <v>0</v>
      </c>
      <c r="F47" s="103">
        <v>0</v>
      </c>
      <c r="G47" s="103">
        <v>0</v>
      </c>
      <c r="H47" s="56">
        <f t="shared" si="2"/>
        <v>0</v>
      </c>
    </row>
    <row r="48" spans="1:8">
      <c r="A48" s="52"/>
      <c r="B48" s="57"/>
      <c r="C48" s="62" t="s">
        <v>1</v>
      </c>
      <c r="D48" s="55">
        <v>3</v>
      </c>
      <c r="E48" s="103">
        <v>0</v>
      </c>
      <c r="F48" s="103">
        <v>0</v>
      </c>
      <c r="G48" s="103">
        <v>0</v>
      </c>
      <c r="H48" s="56">
        <f t="shared" si="2"/>
        <v>0</v>
      </c>
    </row>
    <row r="49" spans="1:8">
      <c r="A49" s="52"/>
      <c r="B49" s="57"/>
      <c r="C49" s="62"/>
      <c r="D49" s="55">
        <v>2</v>
      </c>
      <c r="E49" s="103">
        <v>0</v>
      </c>
      <c r="F49" s="103">
        <v>0</v>
      </c>
      <c r="G49" s="103">
        <v>0</v>
      </c>
      <c r="H49" s="56">
        <f t="shared" si="2"/>
        <v>0</v>
      </c>
    </row>
    <row r="50" spans="1:8">
      <c r="A50" s="52"/>
      <c r="B50" s="59"/>
      <c r="C50" s="62"/>
      <c r="D50" s="53">
        <v>1</v>
      </c>
      <c r="E50" s="103">
        <v>0</v>
      </c>
      <c r="F50" s="103">
        <v>0</v>
      </c>
      <c r="G50" s="103">
        <v>0</v>
      </c>
      <c r="H50" s="56">
        <f t="shared" si="2"/>
        <v>0</v>
      </c>
    </row>
    <row r="51" spans="1:8" ht="12.75" customHeight="1">
      <c r="B51" s="231" t="s">
        <v>16</v>
      </c>
      <c r="C51" s="231"/>
      <c r="D51" s="231"/>
      <c r="E51" s="103">
        <f>SUM(E38:E50)</f>
        <v>0</v>
      </c>
      <c r="F51" s="103">
        <f>SUM(F38:F50)</f>
        <v>0</v>
      </c>
      <c r="G51" s="103">
        <f>SUM(G38:G50)</f>
        <v>0</v>
      </c>
      <c r="H51" s="56">
        <f>SUM(H38:H50)</f>
        <v>0</v>
      </c>
    </row>
    <row r="52" spans="1:8" ht="12.75" customHeight="1">
      <c r="B52" s="229" t="s">
        <v>17</v>
      </c>
      <c r="C52" s="229"/>
      <c r="D52" s="229"/>
      <c r="E52" s="64">
        <f>+E23+E37+E51</f>
        <v>376</v>
      </c>
      <c r="F52" s="64">
        <f>+F23+F37+F51</f>
        <v>2</v>
      </c>
      <c r="G52" s="64">
        <f>+G23+G37+G51</f>
        <v>31</v>
      </c>
      <c r="H52" s="64">
        <f>+H23+H37+H51</f>
        <v>409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50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211" t="s">
        <v>77</v>
      </c>
      <c r="D2" s="211"/>
      <c r="E2" s="211"/>
      <c r="F2" s="211"/>
      <c r="G2" s="211"/>
      <c r="H2" s="6"/>
    </row>
    <row r="3" spans="1:8">
      <c r="B3" s="5" t="s">
        <v>23</v>
      </c>
      <c r="C3" s="211" t="s">
        <v>35</v>
      </c>
      <c r="D3" s="211"/>
      <c r="E3" s="211"/>
      <c r="F3" s="211"/>
      <c r="G3" s="211"/>
      <c r="H3" s="6"/>
    </row>
    <row r="4" spans="1:8">
      <c r="B4" s="6" t="s">
        <v>25</v>
      </c>
      <c r="C4" s="6"/>
      <c r="D4" s="136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13" t="s">
        <v>30</v>
      </c>
      <c r="C8" s="213"/>
      <c r="D8" s="213"/>
      <c r="E8" s="213" t="s">
        <v>18</v>
      </c>
      <c r="F8" s="213"/>
      <c r="G8" s="213"/>
      <c r="H8" s="213"/>
    </row>
    <row r="9" spans="1:8" ht="24">
      <c r="B9" s="213"/>
      <c r="C9" s="213"/>
      <c r="D9" s="213"/>
      <c r="E9" s="69" t="s">
        <v>19</v>
      </c>
      <c r="F9" s="69" t="s">
        <v>26</v>
      </c>
      <c r="G9" s="69" t="s">
        <v>20</v>
      </c>
      <c r="H9" s="69" t="s">
        <v>13</v>
      </c>
    </row>
    <row r="10" spans="1:8">
      <c r="A10" s="4"/>
      <c r="B10" s="28"/>
      <c r="C10" s="29"/>
      <c r="D10" s="70">
        <v>13</v>
      </c>
      <c r="E10" s="139">
        <v>103</v>
      </c>
      <c r="F10" s="139">
        <v>12</v>
      </c>
      <c r="G10" s="139">
        <v>2</v>
      </c>
      <c r="H10" s="114">
        <f>E10+F10+G10</f>
        <v>117</v>
      </c>
    </row>
    <row r="11" spans="1:8">
      <c r="A11" s="4"/>
      <c r="B11" s="30" t="s">
        <v>1</v>
      </c>
      <c r="C11" s="29" t="s">
        <v>0</v>
      </c>
      <c r="D11" s="70">
        <v>12</v>
      </c>
      <c r="E11" s="139">
        <v>10</v>
      </c>
      <c r="F11" s="139">
        <v>1</v>
      </c>
      <c r="G11" s="139">
        <v>0</v>
      </c>
      <c r="H11" s="114">
        <f t="shared" ref="H11:H22" si="0">E11+F11+G11</f>
        <v>11</v>
      </c>
    </row>
    <row r="12" spans="1:8">
      <c r="A12" s="4"/>
      <c r="B12" s="30" t="s">
        <v>2</v>
      </c>
      <c r="C12" s="29"/>
      <c r="D12" s="70">
        <v>11</v>
      </c>
      <c r="E12" s="139">
        <v>4</v>
      </c>
      <c r="F12" s="139">
        <v>2</v>
      </c>
      <c r="G12" s="139">
        <v>0</v>
      </c>
      <c r="H12" s="114">
        <f t="shared" si="0"/>
        <v>6</v>
      </c>
    </row>
    <row r="13" spans="1:8">
      <c r="A13" s="4"/>
      <c r="B13" s="30" t="s">
        <v>1</v>
      </c>
      <c r="C13" s="31"/>
      <c r="D13" s="70">
        <v>10</v>
      </c>
      <c r="E13" s="139">
        <v>7</v>
      </c>
      <c r="F13" s="139">
        <v>1</v>
      </c>
      <c r="G13" s="139">
        <v>0</v>
      </c>
      <c r="H13" s="114">
        <f t="shared" si="0"/>
        <v>8</v>
      </c>
    </row>
    <row r="14" spans="1:8">
      <c r="A14" s="4"/>
      <c r="B14" s="30" t="s">
        <v>3</v>
      </c>
      <c r="C14" s="29"/>
      <c r="D14" s="70">
        <v>9</v>
      </c>
      <c r="E14" s="139">
        <v>1</v>
      </c>
      <c r="F14" s="139">
        <v>0</v>
      </c>
      <c r="G14" s="139">
        <v>0</v>
      </c>
      <c r="H14" s="114">
        <f t="shared" si="0"/>
        <v>1</v>
      </c>
    </row>
    <row r="15" spans="1:8">
      <c r="A15" s="4"/>
      <c r="B15" s="30" t="s">
        <v>4</v>
      </c>
      <c r="C15" s="29" t="s">
        <v>5</v>
      </c>
      <c r="D15" s="70">
        <v>8</v>
      </c>
      <c r="E15" s="139">
        <v>1</v>
      </c>
      <c r="F15" s="139">
        <v>1</v>
      </c>
      <c r="G15" s="139">
        <v>0</v>
      </c>
      <c r="H15" s="114">
        <f t="shared" si="0"/>
        <v>2</v>
      </c>
    </row>
    <row r="16" spans="1:8">
      <c r="A16" s="4"/>
      <c r="B16" s="30" t="s">
        <v>6</v>
      </c>
      <c r="C16" s="29"/>
      <c r="D16" s="70">
        <v>7</v>
      </c>
      <c r="E16" s="139">
        <v>3</v>
      </c>
      <c r="F16" s="139">
        <v>0</v>
      </c>
      <c r="G16" s="139">
        <v>0</v>
      </c>
      <c r="H16" s="114">
        <f t="shared" si="0"/>
        <v>3</v>
      </c>
    </row>
    <row r="17" spans="1:8">
      <c r="A17" s="4"/>
      <c r="B17" s="30" t="s">
        <v>7</v>
      </c>
      <c r="C17" s="29"/>
      <c r="D17" s="70">
        <v>6</v>
      </c>
      <c r="E17" s="139">
        <v>8</v>
      </c>
      <c r="F17" s="139">
        <v>2</v>
      </c>
      <c r="G17" s="139">
        <v>0</v>
      </c>
      <c r="H17" s="114">
        <f t="shared" si="0"/>
        <v>10</v>
      </c>
    </row>
    <row r="18" spans="1:8">
      <c r="A18" s="4"/>
      <c r="B18" s="30" t="s">
        <v>1</v>
      </c>
      <c r="C18" s="31"/>
      <c r="D18" s="70">
        <v>5</v>
      </c>
      <c r="E18" s="139">
        <v>38</v>
      </c>
      <c r="F18" s="139">
        <v>7</v>
      </c>
      <c r="G18" s="139">
        <v>2</v>
      </c>
      <c r="H18" s="114">
        <f t="shared" si="0"/>
        <v>47</v>
      </c>
    </row>
    <row r="19" spans="1:8">
      <c r="A19" s="4"/>
      <c r="B19" s="30"/>
      <c r="C19" s="29"/>
      <c r="D19" s="70">
        <v>4</v>
      </c>
      <c r="E19" s="139">
        <v>37</v>
      </c>
      <c r="F19" s="139">
        <v>11</v>
      </c>
      <c r="G19" s="139">
        <v>0</v>
      </c>
      <c r="H19" s="114">
        <f t="shared" si="0"/>
        <v>48</v>
      </c>
    </row>
    <row r="20" spans="1:8">
      <c r="A20" s="4"/>
      <c r="B20" s="30"/>
      <c r="C20" s="29" t="s">
        <v>1</v>
      </c>
      <c r="D20" s="70">
        <v>3</v>
      </c>
      <c r="E20" s="139">
        <v>12</v>
      </c>
      <c r="F20" s="139">
        <v>7</v>
      </c>
      <c r="G20" s="139">
        <v>0</v>
      </c>
      <c r="H20" s="114">
        <f t="shared" si="0"/>
        <v>19</v>
      </c>
    </row>
    <row r="21" spans="1:8">
      <c r="A21" s="4"/>
      <c r="B21" s="30"/>
      <c r="C21" s="29"/>
      <c r="D21" s="70">
        <v>2</v>
      </c>
      <c r="E21" s="139">
        <v>8</v>
      </c>
      <c r="F21" s="139">
        <v>2</v>
      </c>
      <c r="G21" s="139">
        <v>0</v>
      </c>
      <c r="H21" s="114">
        <f t="shared" si="0"/>
        <v>10</v>
      </c>
    </row>
    <row r="22" spans="1:8">
      <c r="A22" s="4"/>
      <c r="B22" s="32"/>
      <c r="C22" s="33"/>
      <c r="D22" s="28">
        <v>1</v>
      </c>
      <c r="E22" s="11">
        <v>0</v>
      </c>
      <c r="F22" s="11">
        <v>0</v>
      </c>
      <c r="G22" s="11">
        <v>0</v>
      </c>
      <c r="H22" s="114">
        <f t="shared" si="0"/>
        <v>0</v>
      </c>
    </row>
    <row r="23" spans="1:8" ht="12.75" customHeight="1">
      <c r="A23" s="4"/>
      <c r="B23" s="214" t="s">
        <v>14</v>
      </c>
      <c r="C23" s="215"/>
      <c r="D23" s="216"/>
      <c r="E23" s="114">
        <f>SUM(E10:E22)</f>
        <v>232</v>
      </c>
      <c r="F23" s="114">
        <f>SUM(F10:F22)</f>
        <v>46</v>
      </c>
      <c r="G23" s="114">
        <f>SUM(G10:G22)</f>
        <v>4</v>
      </c>
      <c r="H23" s="114">
        <f>SUM(H10:H22)</f>
        <v>282</v>
      </c>
    </row>
    <row r="24" spans="1:8">
      <c r="A24" s="4"/>
      <c r="B24" s="28"/>
      <c r="C24" s="34"/>
      <c r="D24" s="70">
        <v>13</v>
      </c>
      <c r="E24" s="139">
        <v>257</v>
      </c>
      <c r="F24" s="139">
        <v>7</v>
      </c>
      <c r="G24" s="139">
        <v>5</v>
      </c>
      <c r="H24" s="114">
        <f t="shared" ref="H24:H36" si="1">E24+F24+G24</f>
        <v>269</v>
      </c>
    </row>
    <row r="25" spans="1:8">
      <c r="A25" s="4"/>
      <c r="B25" s="30"/>
      <c r="C25" s="35" t="s">
        <v>0</v>
      </c>
      <c r="D25" s="70">
        <v>12</v>
      </c>
      <c r="E25" s="139">
        <v>10</v>
      </c>
      <c r="F25" s="139">
        <v>3</v>
      </c>
      <c r="G25" s="139">
        <v>0</v>
      </c>
      <c r="H25" s="114">
        <f t="shared" si="1"/>
        <v>13</v>
      </c>
    </row>
    <row r="26" spans="1:8">
      <c r="A26" s="4"/>
      <c r="B26" s="30" t="s">
        <v>7</v>
      </c>
      <c r="C26" s="35"/>
      <c r="D26" s="70">
        <v>11</v>
      </c>
      <c r="E26" s="139">
        <v>10</v>
      </c>
      <c r="F26" s="139">
        <v>2</v>
      </c>
      <c r="G26" s="139">
        <v>0</v>
      </c>
      <c r="H26" s="114">
        <f t="shared" si="1"/>
        <v>12</v>
      </c>
    </row>
    <row r="27" spans="1:8">
      <c r="A27" s="4"/>
      <c r="B27" s="30" t="s">
        <v>8</v>
      </c>
      <c r="C27" s="34"/>
      <c r="D27" s="70">
        <v>10</v>
      </c>
      <c r="E27" s="139">
        <v>7</v>
      </c>
      <c r="F27" s="139">
        <v>2</v>
      </c>
      <c r="G27" s="139">
        <v>2</v>
      </c>
      <c r="H27" s="114">
        <f t="shared" si="1"/>
        <v>11</v>
      </c>
    </row>
    <row r="28" spans="1:8">
      <c r="A28" s="4"/>
      <c r="B28" s="30" t="s">
        <v>0</v>
      </c>
      <c r="C28" s="35"/>
      <c r="D28" s="70">
        <v>9</v>
      </c>
      <c r="E28" s="139">
        <v>1</v>
      </c>
      <c r="F28" s="139">
        <v>1</v>
      </c>
      <c r="G28" s="139">
        <v>1</v>
      </c>
      <c r="H28" s="114">
        <f t="shared" si="1"/>
        <v>3</v>
      </c>
    </row>
    <row r="29" spans="1:8">
      <c r="A29" s="4"/>
      <c r="B29" s="30" t="s">
        <v>2</v>
      </c>
      <c r="C29" s="35" t="s">
        <v>5</v>
      </c>
      <c r="D29" s="70">
        <v>8</v>
      </c>
      <c r="E29" s="139">
        <v>1</v>
      </c>
      <c r="F29" s="139">
        <v>0</v>
      </c>
      <c r="G29" s="139">
        <v>0</v>
      </c>
      <c r="H29" s="114">
        <f t="shared" si="1"/>
        <v>1</v>
      </c>
    </row>
    <row r="30" spans="1:8">
      <c r="A30" s="4"/>
      <c r="B30" s="30" t="s">
        <v>4</v>
      </c>
      <c r="C30" s="35"/>
      <c r="D30" s="70">
        <v>7</v>
      </c>
      <c r="E30" s="139">
        <v>5</v>
      </c>
      <c r="F30" s="139">
        <v>1</v>
      </c>
      <c r="G30" s="139">
        <v>0</v>
      </c>
      <c r="H30" s="114">
        <f t="shared" si="1"/>
        <v>6</v>
      </c>
    </row>
    <row r="31" spans="1:8">
      <c r="A31" s="4"/>
      <c r="B31" s="30" t="s">
        <v>0</v>
      </c>
      <c r="C31" s="35"/>
      <c r="D31" s="70">
        <v>6</v>
      </c>
      <c r="E31" s="139">
        <v>3</v>
      </c>
      <c r="F31" s="139">
        <v>0</v>
      </c>
      <c r="G31" s="139">
        <v>0</v>
      </c>
      <c r="H31" s="114">
        <f t="shared" si="1"/>
        <v>3</v>
      </c>
    </row>
    <row r="32" spans="1:8">
      <c r="A32" s="4"/>
      <c r="B32" s="30" t="s">
        <v>9</v>
      </c>
      <c r="C32" s="34"/>
      <c r="D32" s="70">
        <v>5</v>
      </c>
      <c r="E32" s="139">
        <v>15</v>
      </c>
      <c r="F32" s="139">
        <v>2</v>
      </c>
      <c r="G32" s="139">
        <v>0</v>
      </c>
      <c r="H32" s="114">
        <f t="shared" si="1"/>
        <v>17</v>
      </c>
    </row>
    <row r="33" spans="1:8">
      <c r="A33" s="4"/>
      <c r="B33" s="30"/>
      <c r="C33" s="35"/>
      <c r="D33" s="70">
        <v>4</v>
      </c>
      <c r="E33" s="139">
        <v>12</v>
      </c>
      <c r="F33" s="139">
        <v>3</v>
      </c>
      <c r="G33" s="139">
        <v>0</v>
      </c>
      <c r="H33" s="114">
        <f t="shared" si="1"/>
        <v>15</v>
      </c>
    </row>
    <row r="34" spans="1:8">
      <c r="A34" s="4"/>
      <c r="B34" s="30"/>
      <c r="C34" s="35" t="s">
        <v>1</v>
      </c>
      <c r="D34" s="70">
        <v>3</v>
      </c>
      <c r="E34" s="139">
        <v>7</v>
      </c>
      <c r="F34" s="139">
        <v>2</v>
      </c>
      <c r="G34" s="139">
        <v>1</v>
      </c>
      <c r="H34" s="114">
        <f t="shared" si="1"/>
        <v>10</v>
      </c>
    </row>
    <row r="35" spans="1:8">
      <c r="A35" s="4"/>
      <c r="B35" s="30"/>
      <c r="C35" s="35"/>
      <c r="D35" s="70">
        <v>2</v>
      </c>
      <c r="E35" s="139">
        <v>15</v>
      </c>
      <c r="F35" s="139">
        <v>4</v>
      </c>
      <c r="G35" s="139">
        <v>0</v>
      </c>
      <c r="H35" s="114">
        <f t="shared" si="1"/>
        <v>19</v>
      </c>
    </row>
    <row r="36" spans="1:8">
      <c r="A36" s="4"/>
      <c r="B36" s="32"/>
      <c r="C36" s="36"/>
      <c r="D36" s="28">
        <v>1</v>
      </c>
      <c r="E36" s="139">
        <v>1</v>
      </c>
      <c r="F36" s="139">
        <v>0</v>
      </c>
      <c r="G36" s="139">
        <v>0</v>
      </c>
      <c r="H36" s="114">
        <f t="shared" si="1"/>
        <v>1</v>
      </c>
    </row>
    <row r="37" spans="1:8" ht="12.75" customHeight="1">
      <c r="A37" s="4"/>
      <c r="B37" s="214" t="s">
        <v>15</v>
      </c>
      <c r="C37" s="215"/>
      <c r="D37" s="216"/>
      <c r="E37" s="114">
        <f>SUM(E24:E36)</f>
        <v>344</v>
      </c>
      <c r="F37" s="114">
        <f>SUM(F24:F36)</f>
        <v>27</v>
      </c>
      <c r="G37" s="114">
        <f>SUM(G24:G36)</f>
        <v>9</v>
      </c>
      <c r="H37" s="114">
        <f>SUM(H24:H36)</f>
        <v>380</v>
      </c>
    </row>
    <row r="38" spans="1:8">
      <c r="A38" s="4"/>
      <c r="B38" s="28"/>
      <c r="C38" s="28"/>
      <c r="D38" s="70">
        <v>13</v>
      </c>
      <c r="E38" s="139">
        <v>1</v>
      </c>
      <c r="F38" s="115">
        <v>0</v>
      </c>
      <c r="G38" s="115">
        <v>0</v>
      </c>
      <c r="H38" s="114">
        <f t="shared" ref="H38:H50" si="2">E38+F38+G38</f>
        <v>1</v>
      </c>
    </row>
    <row r="39" spans="1:8">
      <c r="A39" s="4"/>
      <c r="B39" s="30" t="s">
        <v>1</v>
      </c>
      <c r="C39" s="35" t="s">
        <v>0</v>
      </c>
      <c r="D39" s="70">
        <v>12</v>
      </c>
      <c r="E39" s="11">
        <v>0</v>
      </c>
      <c r="F39" s="115">
        <v>0</v>
      </c>
      <c r="G39" s="115">
        <v>0</v>
      </c>
      <c r="H39" s="114">
        <f t="shared" si="2"/>
        <v>0</v>
      </c>
    </row>
    <row r="40" spans="1:8">
      <c r="A40" s="4"/>
      <c r="B40" s="30" t="s">
        <v>10</v>
      </c>
      <c r="C40" s="32"/>
      <c r="D40" s="70">
        <v>11</v>
      </c>
      <c r="E40" s="115">
        <v>0</v>
      </c>
      <c r="F40" s="115">
        <v>0</v>
      </c>
      <c r="G40" s="115">
        <v>0</v>
      </c>
      <c r="H40" s="114">
        <f t="shared" si="2"/>
        <v>0</v>
      </c>
    </row>
    <row r="41" spans="1:8">
      <c r="A41" s="4"/>
      <c r="B41" s="30" t="s">
        <v>11</v>
      </c>
      <c r="C41" s="35"/>
      <c r="D41" s="70">
        <v>10</v>
      </c>
      <c r="E41" s="115">
        <v>0</v>
      </c>
      <c r="F41" s="115">
        <v>0</v>
      </c>
      <c r="G41" s="115">
        <v>0</v>
      </c>
      <c r="H41" s="114">
        <f t="shared" si="2"/>
        <v>0</v>
      </c>
    </row>
    <row r="42" spans="1:8">
      <c r="A42" s="4"/>
      <c r="B42" s="30" t="s">
        <v>4</v>
      </c>
      <c r="C42" s="35"/>
      <c r="D42" s="70">
        <v>9</v>
      </c>
      <c r="E42" s="115">
        <v>0</v>
      </c>
      <c r="F42" s="115">
        <v>0</v>
      </c>
      <c r="G42" s="115">
        <v>0</v>
      </c>
      <c r="H42" s="114">
        <f t="shared" si="2"/>
        <v>0</v>
      </c>
    </row>
    <row r="43" spans="1:8">
      <c r="A43" s="4"/>
      <c r="B43" s="30" t="s">
        <v>3</v>
      </c>
      <c r="C43" s="35" t="s">
        <v>5</v>
      </c>
      <c r="D43" s="70">
        <v>8</v>
      </c>
      <c r="E43" s="115">
        <v>0</v>
      </c>
      <c r="F43" s="115">
        <v>0</v>
      </c>
      <c r="G43" s="115">
        <v>0</v>
      </c>
      <c r="H43" s="114">
        <f t="shared" si="2"/>
        <v>0</v>
      </c>
    </row>
    <row r="44" spans="1:8">
      <c r="A44" s="4"/>
      <c r="B44" s="30" t="s">
        <v>4</v>
      </c>
      <c r="C44" s="35"/>
      <c r="D44" s="70">
        <v>7</v>
      </c>
      <c r="E44" s="115">
        <v>0</v>
      </c>
      <c r="F44" s="115">
        <v>0</v>
      </c>
      <c r="G44" s="115">
        <v>0</v>
      </c>
      <c r="H44" s="114">
        <f t="shared" si="2"/>
        <v>0</v>
      </c>
    </row>
    <row r="45" spans="1:8">
      <c r="A45" s="4"/>
      <c r="B45" s="30" t="s">
        <v>1</v>
      </c>
      <c r="C45" s="35"/>
      <c r="D45" s="70">
        <v>6</v>
      </c>
      <c r="E45" s="115">
        <v>0</v>
      </c>
      <c r="F45" s="115">
        <v>0</v>
      </c>
      <c r="G45" s="115">
        <v>0</v>
      </c>
      <c r="H45" s="114">
        <f t="shared" si="2"/>
        <v>0</v>
      </c>
    </row>
    <row r="46" spans="1:8">
      <c r="A46" s="4"/>
      <c r="B46" s="30" t="s">
        <v>12</v>
      </c>
      <c r="C46" s="28"/>
      <c r="D46" s="70">
        <v>5</v>
      </c>
      <c r="E46" s="115">
        <v>0</v>
      </c>
      <c r="F46" s="115">
        <v>0</v>
      </c>
      <c r="G46" s="115">
        <v>0</v>
      </c>
      <c r="H46" s="114">
        <f t="shared" si="2"/>
        <v>0</v>
      </c>
    </row>
    <row r="47" spans="1:8">
      <c r="A47" s="4"/>
      <c r="B47" s="30"/>
      <c r="C47" s="35"/>
      <c r="D47" s="70">
        <v>4</v>
      </c>
      <c r="E47" s="115">
        <v>0</v>
      </c>
      <c r="F47" s="115">
        <v>0</v>
      </c>
      <c r="G47" s="115">
        <v>0</v>
      </c>
      <c r="H47" s="114">
        <f t="shared" si="2"/>
        <v>0</v>
      </c>
    </row>
    <row r="48" spans="1:8">
      <c r="A48" s="4"/>
      <c r="B48" s="30"/>
      <c r="C48" s="35" t="s">
        <v>1</v>
      </c>
      <c r="D48" s="70">
        <v>3</v>
      </c>
      <c r="E48" s="115">
        <v>0</v>
      </c>
      <c r="F48" s="115">
        <v>0</v>
      </c>
      <c r="G48" s="115">
        <v>0</v>
      </c>
      <c r="H48" s="114">
        <f t="shared" si="2"/>
        <v>0</v>
      </c>
    </row>
    <row r="49" spans="1:8">
      <c r="A49" s="4"/>
      <c r="B49" s="30"/>
      <c r="C49" s="35"/>
      <c r="D49" s="70">
        <v>2</v>
      </c>
      <c r="E49" s="115">
        <v>0</v>
      </c>
      <c r="F49" s="115">
        <v>0</v>
      </c>
      <c r="G49" s="115">
        <v>0</v>
      </c>
      <c r="H49" s="114">
        <f t="shared" si="2"/>
        <v>0</v>
      </c>
    </row>
    <row r="50" spans="1:8">
      <c r="A50" s="4"/>
      <c r="B50" s="32"/>
      <c r="C50" s="35"/>
      <c r="D50" s="28">
        <v>1</v>
      </c>
      <c r="E50" s="115">
        <v>0</v>
      </c>
      <c r="F50" s="115">
        <v>0</v>
      </c>
      <c r="G50" s="115">
        <v>0</v>
      </c>
      <c r="H50" s="114">
        <f t="shared" si="2"/>
        <v>0</v>
      </c>
    </row>
    <row r="51" spans="1:8" ht="12.75" customHeight="1">
      <c r="B51" s="217" t="s">
        <v>16</v>
      </c>
      <c r="C51" s="217"/>
      <c r="D51" s="217"/>
      <c r="E51" s="114">
        <f>SUM(E38:E50)</f>
        <v>1</v>
      </c>
      <c r="F51" s="114">
        <f>SUM(F38:F50)</f>
        <v>0</v>
      </c>
      <c r="G51" s="114">
        <f>SUM(G38:G50)</f>
        <v>0</v>
      </c>
      <c r="H51" s="114">
        <f>SUM(H38:H50)</f>
        <v>1</v>
      </c>
    </row>
    <row r="52" spans="1:8" ht="12.75" customHeight="1">
      <c r="B52" s="212" t="s">
        <v>17</v>
      </c>
      <c r="C52" s="212"/>
      <c r="D52" s="212"/>
      <c r="E52" s="37">
        <f>+E23+E37+E51</f>
        <v>577</v>
      </c>
      <c r="F52" s="37">
        <f>+F23+F37+F51</f>
        <v>73</v>
      </c>
      <c r="G52" s="37">
        <f>+G23+G37+G51</f>
        <v>13</v>
      </c>
      <c r="H52" s="37">
        <f>+H23+H37+H51</f>
        <v>663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4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36</v>
      </c>
      <c r="E2" s="6"/>
      <c r="F2" s="6"/>
      <c r="G2" s="6"/>
      <c r="H2" s="6"/>
    </row>
    <row r="3" spans="1:8">
      <c r="B3" s="5" t="s">
        <v>23</v>
      </c>
      <c r="C3" s="6"/>
      <c r="D3" s="38">
        <v>15123</v>
      </c>
      <c r="E3" s="6"/>
      <c r="F3" s="6"/>
      <c r="G3" s="6"/>
      <c r="H3" s="6"/>
    </row>
    <row r="4" spans="1:8">
      <c r="B4" s="6" t="s">
        <v>25</v>
      </c>
      <c r="C4" s="6"/>
      <c r="D4" s="143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13" t="s">
        <v>30</v>
      </c>
      <c r="C8" s="213"/>
      <c r="D8" s="213"/>
      <c r="E8" s="213" t="s">
        <v>18</v>
      </c>
      <c r="F8" s="213"/>
      <c r="G8" s="213"/>
      <c r="H8" s="213"/>
    </row>
    <row r="9" spans="1:8" ht="24">
      <c r="B9" s="213"/>
      <c r="C9" s="213"/>
      <c r="D9" s="213"/>
      <c r="E9" s="69" t="s">
        <v>19</v>
      </c>
      <c r="F9" s="69" t="s">
        <v>26</v>
      </c>
      <c r="G9" s="69" t="s">
        <v>20</v>
      </c>
      <c r="H9" s="69" t="s">
        <v>13</v>
      </c>
    </row>
    <row r="10" spans="1:8">
      <c r="A10" s="4"/>
      <c r="B10" s="28"/>
      <c r="C10" s="29"/>
      <c r="D10" s="70">
        <v>13</v>
      </c>
      <c r="E10" s="11">
        <v>59</v>
      </c>
      <c r="F10" s="11">
        <v>6</v>
      </c>
      <c r="G10" s="11">
        <v>0</v>
      </c>
      <c r="H10" s="140">
        <f>E10+F10+G10</f>
        <v>65</v>
      </c>
    </row>
    <row r="11" spans="1:8">
      <c r="A11" s="4"/>
      <c r="B11" s="30" t="s">
        <v>1</v>
      </c>
      <c r="C11" s="29" t="s">
        <v>0</v>
      </c>
      <c r="D11" s="70">
        <v>12</v>
      </c>
      <c r="E11" s="11">
        <v>2</v>
      </c>
      <c r="F11" s="11">
        <v>0</v>
      </c>
      <c r="G11" s="11">
        <v>0</v>
      </c>
      <c r="H11" s="140">
        <f t="shared" ref="H11:H22" si="0">E11+F11+G11</f>
        <v>2</v>
      </c>
    </row>
    <row r="12" spans="1:8">
      <c r="A12" s="4"/>
      <c r="B12" s="30" t="s">
        <v>2</v>
      </c>
      <c r="C12" s="29"/>
      <c r="D12" s="70">
        <v>11</v>
      </c>
      <c r="E12" s="11">
        <v>17</v>
      </c>
      <c r="F12" s="11">
        <v>1</v>
      </c>
      <c r="G12" s="11">
        <v>0</v>
      </c>
      <c r="H12" s="140">
        <f t="shared" si="0"/>
        <v>18</v>
      </c>
    </row>
    <row r="13" spans="1:8">
      <c r="A13" s="4"/>
      <c r="B13" s="30" t="s">
        <v>1</v>
      </c>
      <c r="C13" s="31"/>
      <c r="D13" s="70">
        <v>10</v>
      </c>
      <c r="E13" s="11">
        <v>7</v>
      </c>
      <c r="F13" s="11">
        <v>0</v>
      </c>
      <c r="G13" s="11">
        <v>0</v>
      </c>
      <c r="H13" s="140">
        <f t="shared" si="0"/>
        <v>7</v>
      </c>
    </row>
    <row r="14" spans="1:8">
      <c r="A14" s="4"/>
      <c r="B14" s="30" t="s">
        <v>3</v>
      </c>
      <c r="C14" s="29"/>
      <c r="D14" s="70">
        <v>9</v>
      </c>
      <c r="E14" s="11">
        <v>2</v>
      </c>
      <c r="F14" s="11">
        <v>0</v>
      </c>
      <c r="G14" s="11">
        <v>0</v>
      </c>
      <c r="H14" s="140">
        <f t="shared" si="0"/>
        <v>2</v>
      </c>
    </row>
    <row r="15" spans="1:8">
      <c r="A15" s="4"/>
      <c r="B15" s="30" t="s">
        <v>4</v>
      </c>
      <c r="C15" s="29" t="s">
        <v>5</v>
      </c>
      <c r="D15" s="70">
        <v>8</v>
      </c>
      <c r="E15" s="11">
        <v>0</v>
      </c>
      <c r="F15" s="11">
        <v>0</v>
      </c>
      <c r="G15" s="11">
        <v>0</v>
      </c>
      <c r="H15" s="140">
        <f t="shared" si="0"/>
        <v>0</v>
      </c>
    </row>
    <row r="16" spans="1:8">
      <c r="A16" s="4"/>
      <c r="B16" s="30" t="s">
        <v>6</v>
      </c>
      <c r="C16" s="29"/>
      <c r="D16" s="70">
        <v>7</v>
      </c>
      <c r="E16" s="11">
        <v>2</v>
      </c>
      <c r="F16" s="11">
        <v>0</v>
      </c>
      <c r="G16" s="11">
        <v>0</v>
      </c>
      <c r="H16" s="140">
        <f t="shared" si="0"/>
        <v>2</v>
      </c>
    </row>
    <row r="17" spans="1:8">
      <c r="A17" s="4"/>
      <c r="B17" s="30" t="s">
        <v>7</v>
      </c>
      <c r="C17" s="29"/>
      <c r="D17" s="70">
        <v>6</v>
      </c>
      <c r="E17" s="11">
        <v>1</v>
      </c>
      <c r="F17" s="11">
        <v>0</v>
      </c>
      <c r="G17" s="11">
        <v>0</v>
      </c>
      <c r="H17" s="140">
        <f t="shared" si="0"/>
        <v>1</v>
      </c>
    </row>
    <row r="18" spans="1:8">
      <c r="A18" s="4"/>
      <c r="B18" s="30" t="s">
        <v>1</v>
      </c>
      <c r="C18" s="31"/>
      <c r="D18" s="70">
        <v>5</v>
      </c>
      <c r="E18" s="11">
        <v>6</v>
      </c>
      <c r="F18" s="11">
        <v>0</v>
      </c>
      <c r="G18" s="11">
        <v>0</v>
      </c>
      <c r="H18" s="140">
        <f t="shared" si="0"/>
        <v>6</v>
      </c>
    </row>
    <row r="19" spans="1:8">
      <c r="A19" s="4"/>
      <c r="B19" s="30"/>
      <c r="C19" s="29"/>
      <c r="D19" s="70">
        <v>4</v>
      </c>
      <c r="E19" s="11">
        <v>0</v>
      </c>
      <c r="F19" s="11">
        <v>0</v>
      </c>
      <c r="G19" s="11">
        <v>0</v>
      </c>
      <c r="H19" s="140">
        <f t="shared" si="0"/>
        <v>0</v>
      </c>
    </row>
    <row r="20" spans="1:8">
      <c r="A20" s="4"/>
      <c r="B20" s="30"/>
      <c r="C20" s="29" t="s">
        <v>1</v>
      </c>
      <c r="D20" s="70">
        <v>3</v>
      </c>
      <c r="E20" s="11">
        <v>14</v>
      </c>
      <c r="F20" s="11">
        <v>4</v>
      </c>
      <c r="G20" s="11">
        <v>0</v>
      </c>
      <c r="H20" s="140">
        <f t="shared" si="0"/>
        <v>18</v>
      </c>
    </row>
    <row r="21" spans="1:8">
      <c r="A21" s="4"/>
      <c r="B21" s="30"/>
      <c r="C21" s="29"/>
      <c r="D21" s="70">
        <v>2</v>
      </c>
      <c r="E21" s="11">
        <v>1</v>
      </c>
      <c r="F21" s="11">
        <v>0</v>
      </c>
      <c r="G21" s="11">
        <v>0</v>
      </c>
      <c r="H21" s="140">
        <f t="shared" si="0"/>
        <v>1</v>
      </c>
    </row>
    <row r="22" spans="1:8">
      <c r="A22" s="4"/>
      <c r="B22" s="32"/>
      <c r="C22" s="33"/>
      <c r="D22" s="28">
        <v>1</v>
      </c>
      <c r="E22" s="11">
        <v>0</v>
      </c>
      <c r="F22" s="11">
        <v>0</v>
      </c>
      <c r="G22" s="11">
        <v>0</v>
      </c>
      <c r="H22" s="140">
        <f t="shared" si="0"/>
        <v>0</v>
      </c>
    </row>
    <row r="23" spans="1:8" ht="12.75" customHeight="1">
      <c r="A23" s="4"/>
      <c r="B23" s="233" t="s">
        <v>14</v>
      </c>
      <c r="C23" s="234"/>
      <c r="D23" s="235"/>
      <c r="E23" s="141">
        <f>SUM(E10:E22)</f>
        <v>111</v>
      </c>
      <c r="F23" s="141">
        <f>SUM(F10:F22)</f>
        <v>11</v>
      </c>
      <c r="G23" s="141">
        <f>SUM(G10:G22)</f>
        <v>0</v>
      </c>
      <c r="H23" s="141">
        <f>SUM(H10:H22)</f>
        <v>122</v>
      </c>
    </row>
    <row r="24" spans="1:8">
      <c r="A24" s="4"/>
      <c r="B24" s="28"/>
      <c r="C24" s="34"/>
      <c r="D24" s="70">
        <v>13</v>
      </c>
      <c r="E24" s="11">
        <v>147</v>
      </c>
      <c r="F24" s="11">
        <v>2</v>
      </c>
      <c r="G24" s="11">
        <v>0</v>
      </c>
      <c r="H24" s="140">
        <f t="shared" ref="H24:H36" si="1">E24+F24+G24</f>
        <v>149</v>
      </c>
    </row>
    <row r="25" spans="1:8">
      <c r="A25" s="4"/>
      <c r="B25" s="30"/>
      <c r="C25" s="35" t="s">
        <v>0</v>
      </c>
      <c r="D25" s="70">
        <v>12</v>
      </c>
      <c r="E25" s="11">
        <v>2</v>
      </c>
      <c r="F25" s="11">
        <v>0</v>
      </c>
      <c r="G25" s="11">
        <v>0</v>
      </c>
      <c r="H25" s="140">
        <f t="shared" si="1"/>
        <v>2</v>
      </c>
    </row>
    <row r="26" spans="1:8">
      <c r="A26" s="4"/>
      <c r="B26" s="30" t="s">
        <v>7</v>
      </c>
      <c r="C26" s="35"/>
      <c r="D26" s="70">
        <v>11</v>
      </c>
      <c r="E26" s="11">
        <v>27</v>
      </c>
      <c r="F26" s="11">
        <v>4</v>
      </c>
      <c r="G26" s="11">
        <v>1</v>
      </c>
      <c r="H26" s="140">
        <f t="shared" si="1"/>
        <v>32</v>
      </c>
    </row>
    <row r="27" spans="1:8">
      <c r="A27" s="4"/>
      <c r="B27" s="30" t="s">
        <v>8</v>
      </c>
      <c r="C27" s="34"/>
      <c r="D27" s="70">
        <v>10</v>
      </c>
      <c r="E27" s="11">
        <v>11</v>
      </c>
      <c r="F27" s="11">
        <v>0</v>
      </c>
      <c r="G27" s="11">
        <v>0</v>
      </c>
      <c r="H27" s="140">
        <f t="shared" si="1"/>
        <v>11</v>
      </c>
    </row>
    <row r="28" spans="1:8">
      <c r="A28" s="4"/>
      <c r="B28" s="30" t="s">
        <v>0</v>
      </c>
      <c r="C28" s="35"/>
      <c r="D28" s="70">
        <v>9</v>
      </c>
      <c r="E28" s="11">
        <v>4</v>
      </c>
      <c r="F28" s="11">
        <v>0</v>
      </c>
      <c r="G28" s="11">
        <v>0</v>
      </c>
      <c r="H28" s="140">
        <f t="shared" si="1"/>
        <v>4</v>
      </c>
    </row>
    <row r="29" spans="1:8">
      <c r="A29" s="4"/>
      <c r="B29" s="30" t="s">
        <v>2</v>
      </c>
      <c r="C29" s="35" t="s">
        <v>5</v>
      </c>
      <c r="D29" s="70">
        <v>8</v>
      </c>
      <c r="E29" s="11">
        <v>3</v>
      </c>
      <c r="F29" s="11">
        <v>0</v>
      </c>
      <c r="G29" s="11">
        <v>0</v>
      </c>
      <c r="H29" s="140">
        <f t="shared" si="1"/>
        <v>3</v>
      </c>
    </row>
    <row r="30" spans="1:8">
      <c r="A30" s="4"/>
      <c r="B30" s="30" t="s">
        <v>4</v>
      </c>
      <c r="C30" s="35"/>
      <c r="D30" s="70">
        <v>7</v>
      </c>
      <c r="E30" s="11">
        <v>1</v>
      </c>
      <c r="F30" s="11">
        <v>0</v>
      </c>
      <c r="G30" s="11">
        <v>0</v>
      </c>
      <c r="H30" s="140">
        <f t="shared" si="1"/>
        <v>1</v>
      </c>
    </row>
    <row r="31" spans="1:8">
      <c r="A31" s="4"/>
      <c r="B31" s="30" t="s">
        <v>0</v>
      </c>
      <c r="C31" s="35"/>
      <c r="D31" s="70">
        <v>6</v>
      </c>
      <c r="E31" s="11">
        <v>0</v>
      </c>
      <c r="F31" s="11">
        <v>0</v>
      </c>
      <c r="G31" s="11">
        <v>0</v>
      </c>
      <c r="H31" s="140">
        <f t="shared" si="1"/>
        <v>0</v>
      </c>
    </row>
    <row r="32" spans="1:8">
      <c r="A32" s="4"/>
      <c r="B32" s="30" t="s">
        <v>9</v>
      </c>
      <c r="C32" s="34"/>
      <c r="D32" s="70">
        <v>5</v>
      </c>
      <c r="E32" s="11">
        <v>3</v>
      </c>
      <c r="F32" s="11">
        <v>0</v>
      </c>
      <c r="G32" s="11">
        <v>0</v>
      </c>
      <c r="H32" s="140">
        <f t="shared" si="1"/>
        <v>3</v>
      </c>
    </row>
    <row r="33" spans="1:8">
      <c r="A33" s="4"/>
      <c r="B33" s="30"/>
      <c r="C33" s="35"/>
      <c r="D33" s="70">
        <v>4</v>
      </c>
      <c r="E33" s="11">
        <v>3</v>
      </c>
      <c r="F33" s="11">
        <v>1</v>
      </c>
      <c r="G33" s="11">
        <v>0</v>
      </c>
      <c r="H33" s="140">
        <f t="shared" si="1"/>
        <v>4</v>
      </c>
    </row>
    <row r="34" spans="1:8">
      <c r="A34" s="4"/>
      <c r="B34" s="30"/>
      <c r="C34" s="35" t="s">
        <v>1</v>
      </c>
      <c r="D34" s="70">
        <v>3</v>
      </c>
      <c r="E34" s="11">
        <v>2</v>
      </c>
      <c r="F34" s="11">
        <v>0</v>
      </c>
      <c r="G34" s="11">
        <v>0</v>
      </c>
      <c r="H34" s="140">
        <f t="shared" si="1"/>
        <v>2</v>
      </c>
    </row>
    <row r="35" spans="1:8">
      <c r="A35" s="4"/>
      <c r="B35" s="30"/>
      <c r="C35" s="35"/>
      <c r="D35" s="70">
        <v>2</v>
      </c>
      <c r="E35" s="11">
        <v>5</v>
      </c>
      <c r="F35" s="11">
        <v>1</v>
      </c>
      <c r="G35" s="11">
        <v>0</v>
      </c>
      <c r="H35" s="140">
        <f t="shared" si="1"/>
        <v>6</v>
      </c>
    </row>
    <row r="36" spans="1:8">
      <c r="A36" s="4"/>
      <c r="B36" s="32"/>
      <c r="C36" s="36"/>
      <c r="D36" s="28">
        <v>1</v>
      </c>
      <c r="E36" s="11">
        <v>0</v>
      </c>
      <c r="F36" s="11">
        <v>0</v>
      </c>
      <c r="G36" s="11">
        <v>0</v>
      </c>
      <c r="H36" s="140">
        <f t="shared" si="1"/>
        <v>0</v>
      </c>
    </row>
    <row r="37" spans="1:8" ht="12.75" customHeight="1">
      <c r="A37" s="4"/>
      <c r="B37" s="233" t="s">
        <v>15</v>
      </c>
      <c r="C37" s="234"/>
      <c r="D37" s="235"/>
      <c r="E37" s="141">
        <f>SUM(E24:E36)</f>
        <v>208</v>
      </c>
      <c r="F37" s="141">
        <f>SUM(F24:F36)</f>
        <v>8</v>
      </c>
      <c r="G37" s="141">
        <f>SUM(G24:G36)</f>
        <v>1</v>
      </c>
      <c r="H37" s="141">
        <f>SUM(H24:H36)</f>
        <v>217</v>
      </c>
    </row>
    <row r="38" spans="1:8">
      <c r="A38" s="4"/>
      <c r="B38" s="28"/>
      <c r="C38" s="28"/>
      <c r="D38" s="70">
        <v>13</v>
      </c>
      <c r="E38" s="11">
        <v>0</v>
      </c>
      <c r="F38" s="11">
        <v>0</v>
      </c>
      <c r="G38" s="11">
        <v>0</v>
      </c>
      <c r="H38" s="140">
        <f t="shared" ref="H38:H50" si="2">E38+F38+G38</f>
        <v>0</v>
      </c>
    </row>
    <row r="39" spans="1:8">
      <c r="A39" s="4"/>
      <c r="B39" s="30" t="s">
        <v>1</v>
      </c>
      <c r="C39" s="35" t="s">
        <v>0</v>
      </c>
      <c r="D39" s="70">
        <v>12</v>
      </c>
      <c r="E39" s="11">
        <v>0</v>
      </c>
      <c r="F39" s="11">
        <v>0</v>
      </c>
      <c r="G39" s="11">
        <v>0</v>
      </c>
      <c r="H39" s="140">
        <f t="shared" si="2"/>
        <v>0</v>
      </c>
    </row>
    <row r="40" spans="1:8">
      <c r="A40" s="4"/>
      <c r="B40" s="30" t="s">
        <v>10</v>
      </c>
      <c r="C40" s="32"/>
      <c r="D40" s="70">
        <v>11</v>
      </c>
      <c r="E40" s="11">
        <v>1</v>
      </c>
      <c r="F40" s="11">
        <v>0</v>
      </c>
      <c r="G40" s="11">
        <v>0</v>
      </c>
      <c r="H40" s="140">
        <f t="shared" si="2"/>
        <v>1</v>
      </c>
    </row>
    <row r="41" spans="1:8">
      <c r="A41" s="4"/>
      <c r="B41" s="30" t="s">
        <v>11</v>
      </c>
      <c r="C41" s="35"/>
      <c r="D41" s="70">
        <v>10</v>
      </c>
      <c r="E41" s="11">
        <v>0</v>
      </c>
      <c r="F41" s="11">
        <v>0</v>
      </c>
      <c r="G41" s="11">
        <v>0</v>
      </c>
      <c r="H41" s="140">
        <f t="shared" si="2"/>
        <v>0</v>
      </c>
    </row>
    <row r="42" spans="1:8">
      <c r="A42" s="4"/>
      <c r="B42" s="30" t="s">
        <v>4</v>
      </c>
      <c r="C42" s="35"/>
      <c r="D42" s="70">
        <v>9</v>
      </c>
      <c r="E42" s="11">
        <v>0</v>
      </c>
      <c r="F42" s="11">
        <v>0</v>
      </c>
      <c r="G42" s="11">
        <v>0</v>
      </c>
      <c r="H42" s="140">
        <f t="shared" si="2"/>
        <v>0</v>
      </c>
    </row>
    <row r="43" spans="1:8">
      <c r="A43" s="4"/>
      <c r="B43" s="30" t="s">
        <v>3</v>
      </c>
      <c r="C43" s="35" t="s">
        <v>5</v>
      </c>
      <c r="D43" s="70">
        <v>8</v>
      </c>
      <c r="E43" s="11">
        <v>0</v>
      </c>
      <c r="F43" s="11">
        <v>0</v>
      </c>
      <c r="G43" s="11">
        <v>0</v>
      </c>
      <c r="H43" s="140">
        <f t="shared" si="2"/>
        <v>0</v>
      </c>
    </row>
    <row r="44" spans="1:8">
      <c r="A44" s="4"/>
      <c r="B44" s="30" t="s">
        <v>4</v>
      </c>
      <c r="C44" s="35"/>
      <c r="D44" s="70">
        <v>7</v>
      </c>
      <c r="E44" s="11">
        <v>0</v>
      </c>
      <c r="F44" s="11">
        <v>0</v>
      </c>
      <c r="G44" s="11">
        <v>0</v>
      </c>
      <c r="H44" s="140">
        <f t="shared" si="2"/>
        <v>0</v>
      </c>
    </row>
    <row r="45" spans="1:8">
      <c r="A45" s="4"/>
      <c r="B45" s="30" t="s">
        <v>1</v>
      </c>
      <c r="C45" s="35"/>
      <c r="D45" s="70">
        <v>6</v>
      </c>
      <c r="E45" s="11">
        <v>0</v>
      </c>
      <c r="F45" s="11">
        <v>0</v>
      </c>
      <c r="G45" s="11">
        <v>0</v>
      </c>
      <c r="H45" s="140">
        <f t="shared" si="2"/>
        <v>0</v>
      </c>
    </row>
    <row r="46" spans="1:8">
      <c r="A46" s="4"/>
      <c r="B46" s="30" t="s">
        <v>12</v>
      </c>
      <c r="C46" s="28"/>
      <c r="D46" s="70">
        <v>5</v>
      </c>
      <c r="E46" s="11">
        <v>0</v>
      </c>
      <c r="F46" s="11">
        <v>0</v>
      </c>
      <c r="G46" s="11">
        <v>0</v>
      </c>
      <c r="H46" s="140">
        <f t="shared" si="2"/>
        <v>0</v>
      </c>
    </row>
    <row r="47" spans="1:8">
      <c r="A47" s="4"/>
      <c r="B47" s="30"/>
      <c r="C47" s="35"/>
      <c r="D47" s="70">
        <v>4</v>
      </c>
      <c r="E47" s="11">
        <v>0</v>
      </c>
      <c r="F47" s="11">
        <v>0</v>
      </c>
      <c r="G47" s="11">
        <v>0</v>
      </c>
      <c r="H47" s="140">
        <f t="shared" si="2"/>
        <v>0</v>
      </c>
    </row>
    <row r="48" spans="1:8">
      <c r="A48" s="4"/>
      <c r="B48" s="30"/>
      <c r="C48" s="35" t="s">
        <v>1</v>
      </c>
      <c r="D48" s="70">
        <v>3</v>
      </c>
      <c r="E48" s="11">
        <v>0</v>
      </c>
      <c r="F48" s="11">
        <v>0</v>
      </c>
      <c r="G48" s="11">
        <v>0</v>
      </c>
      <c r="H48" s="140">
        <f t="shared" si="2"/>
        <v>0</v>
      </c>
    </row>
    <row r="49" spans="1:8">
      <c r="A49" s="4"/>
      <c r="B49" s="30"/>
      <c r="C49" s="35"/>
      <c r="D49" s="70">
        <v>2</v>
      </c>
      <c r="E49" s="11">
        <v>0</v>
      </c>
      <c r="F49" s="11">
        <v>0</v>
      </c>
      <c r="G49" s="11">
        <v>0</v>
      </c>
      <c r="H49" s="140">
        <f t="shared" si="2"/>
        <v>0</v>
      </c>
    </row>
    <row r="50" spans="1:8">
      <c r="A50" s="4"/>
      <c r="B50" s="32"/>
      <c r="C50" s="35"/>
      <c r="D50" s="28">
        <v>1</v>
      </c>
      <c r="E50" s="11">
        <v>0</v>
      </c>
      <c r="F50" s="11">
        <v>0</v>
      </c>
      <c r="G50" s="11">
        <v>0</v>
      </c>
      <c r="H50" s="140">
        <f t="shared" si="2"/>
        <v>0</v>
      </c>
    </row>
    <row r="51" spans="1:8" ht="12.75" customHeight="1">
      <c r="B51" s="213" t="s">
        <v>16</v>
      </c>
      <c r="C51" s="213"/>
      <c r="D51" s="213"/>
      <c r="E51" s="141">
        <f>SUM(E38:E50)</f>
        <v>1</v>
      </c>
      <c r="F51" s="141">
        <f>SUM(F38:F50)</f>
        <v>0</v>
      </c>
      <c r="G51" s="141">
        <f>SUM(G38:G50)</f>
        <v>0</v>
      </c>
      <c r="H51" s="141">
        <f>SUM(H38:H50)</f>
        <v>1</v>
      </c>
    </row>
    <row r="52" spans="1:8" ht="12.75" customHeight="1">
      <c r="B52" s="232" t="s">
        <v>17</v>
      </c>
      <c r="C52" s="232"/>
      <c r="D52" s="232"/>
      <c r="E52" s="142">
        <f>+E23+E37+E51</f>
        <v>320</v>
      </c>
      <c r="F52" s="142">
        <f>+F23+F37+F51</f>
        <v>19</v>
      </c>
      <c r="G52" s="142">
        <f>+G23+G37+G51</f>
        <v>1</v>
      </c>
      <c r="H52" s="142">
        <f>+H23+H37+H51</f>
        <v>340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6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39</v>
      </c>
      <c r="D2" s="192"/>
      <c r="E2" s="192"/>
      <c r="F2" s="192"/>
      <c r="G2" s="192"/>
      <c r="H2" s="6"/>
    </row>
    <row r="3" spans="1:8">
      <c r="B3" s="5" t="s">
        <v>23</v>
      </c>
      <c r="C3" s="192"/>
      <c r="D3" s="192"/>
      <c r="E3" s="192"/>
      <c r="F3" s="192"/>
      <c r="G3" s="192"/>
      <c r="H3" s="6"/>
    </row>
    <row r="4" spans="1:8">
      <c r="B4" s="6" t="s">
        <v>25</v>
      </c>
      <c r="C4" s="6"/>
      <c r="D4" s="144">
        <v>42461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80">
        <v>67</v>
      </c>
      <c r="F10" s="180">
        <v>2</v>
      </c>
      <c r="G10" s="180">
        <v>4</v>
      </c>
      <c r="H10" s="78">
        <f>E10+F10+G10</f>
        <v>73</v>
      </c>
    </row>
    <row r="11" spans="1:8">
      <c r="A11" s="4"/>
      <c r="B11" s="12" t="s">
        <v>1</v>
      </c>
      <c r="C11" s="14" t="s">
        <v>0</v>
      </c>
      <c r="D11" s="68">
        <v>12</v>
      </c>
      <c r="E11" s="180">
        <v>10</v>
      </c>
      <c r="F11" s="180">
        <v>0</v>
      </c>
      <c r="G11" s="180">
        <v>2</v>
      </c>
      <c r="H11" s="78">
        <f t="shared" ref="H11:H22" si="0">E11+F11+G11</f>
        <v>12</v>
      </c>
    </row>
    <row r="12" spans="1:8">
      <c r="A12" s="4"/>
      <c r="B12" s="12" t="s">
        <v>2</v>
      </c>
      <c r="C12" s="14"/>
      <c r="D12" s="68">
        <v>11</v>
      </c>
      <c r="E12" s="180">
        <v>31</v>
      </c>
      <c r="F12" s="180">
        <v>0</v>
      </c>
      <c r="G12" s="180">
        <v>1</v>
      </c>
      <c r="H12" s="78">
        <f t="shared" si="0"/>
        <v>32</v>
      </c>
    </row>
    <row r="13" spans="1:8">
      <c r="A13" s="4"/>
      <c r="B13" s="12" t="s">
        <v>1</v>
      </c>
      <c r="C13" s="10"/>
      <c r="D13" s="68">
        <v>10</v>
      </c>
      <c r="E13" s="180">
        <v>12</v>
      </c>
      <c r="F13" s="180">
        <v>0</v>
      </c>
      <c r="G13" s="180">
        <v>2</v>
      </c>
      <c r="H13" s="78">
        <f t="shared" si="0"/>
        <v>14</v>
      </c>
    </row>
    <row r="14" spans="1:8">
      <c r="A14" s="4"/>
      <c r="B14" s="12" t="s">
        <v>3</v>
      </c>
      <c r="C14" s="14"/>
      <c r="D14" s="68">
        <v>9</v>
      </c>
      <c r="E14" s="180">
        <v>2</v>
      </c>
      <c r="F14" s="180">
        <v>0</v>
      </c>
      <c r="G14" s="180">
        <v>0</v>
      </c>
      <c r="H14" s="78">
        <f t="shared" si="0"/>
        <v>2</v>
      </c>
    </row>
    <row r="15" spans="1:8">
      <c r="A15" s="4"/>
      <c r="B15" s="12" t="s">
        <v>4</v>
      </c>
      <c r="C15" s="14" t="s">
        <v>5</v>
      </c>
      <c r="D15" s="68">
        <v>8</v>
      </c>
      <c r="E15" s="180">
        <v>4</v>
      </c>
      <c r="F15" s="180">
        <v>0</v>
      </c>
      <c r="G15" s="180">
        <v>2</v>
      </c>
      <c r="H15" s="78">
        <f t="shared" si="0"/>
        <v>6</v>
      </c>
    </row>
    <row r="16" spans="1:8">
      <c r="A16" s="4"/>
      <c r="B16" s="12" t="s">
        <v>6</v>
      </c>
      <c r="C16" s="14"/>
      <c r="D16" s="68">
        <v>7</v>
      </c>
      <c r="E16" s="180">
        <v>3</v>
      </c>
      <c r="F16" s="180">
        <v>0</v>
      </c>
      <c r="G16" s="180">
        <v>1</v>
      </c>
      <c r="H16" s="78">
        <f t="shared" si="0"/>
        <v>4</v>
      </c>
    </row>
    <row r="17" spans="1:8">
      <c r="A17" s="4"/>
      <c r="B17" s="12" t="s">
        <v>7</v>
      </c>
      <c r="C17" s="14"/>
      <c r="D17" s="68">
        <v>6</v>
      </c>
      <c r="E17" s="180">
        <v>10</v>
      </c>
      <c r="F17" s="180">
        <v>0</v>
      </c>
      <c r="G17" s="180">
        <v>0</v>
      </c>
      <c r="H17" s="78">
        <f t="shared" si="0"/>
        <v>10</v>
      </c>
    </row>
    <row r="18" spans="1:8">
      <c r="A18" s="4"/>
      <c r="B18" s="12" t="s">
        <v>1</v>
      </c>
      <c r="C18" s="10"/>
      <c r="D18" s="68">
        <v>5</v>
      </c>
      <c r="E18" s="180">
        <v>20</v>
      </c>
      <c r="F18" s="180">
        <v>1</v>
      </c>
      <c r="G18" s="180">
        <v>1</v>
      </c>
      <c r="H18" s="78">
        <f t="shared" si="0"/>
        <v>22</v>
      </c>
    </row>
    <row r="19" spans="1:8">
      <c r="A19" s="4"/>
      <c r="B19" s="12"/>
      <c r="C19" s="14"/>
      <c r="D19" s="68">
        <v>4</v>
      </c>
      <c r="E19" s="180">
        <v>122</v>
      </c>
      <c r="F19" s="180">
        <v>1</v>
      </c>
      <c r="G19" s="180">
        <v>12</v>
      </c>
      <c r="H19" s="78">
        <f t="shared" si="0"/>
        <v>135</v>
      </c>
    </row>
    <row r="20" spans="1:8">
      <c r="A20" s="4"/>
      <c r="B20" s="12"/>
      <c r="C20" s="14" t="s">
        <v>1</v>
      </c>
      <c r="D20" s="68">
        <v>3</v>
      </c>
      <c r="E20" s="180">
        <v>27</v>
      </c>
      <c r="F20" s="180">
        <v>0</v>
      </c>
      <c r="G20" s="180">
        <v>1</v>
      </c>
      <c r="H20" s="78">
        <f t="shared" si="0"/>
        <v>28</v>
      </c>
    </row>
    <row r="21" spans="1:8">
      <c r="A21" s="4"/>
      <c r="B21" s="12"/>
      <c r="C21" s="14"/>
      <c r="D21" s="68">
        <v>2</v>
      </c>
      <c r="E21" s="180">
        <v>16</v>
      </c>
      <c r="F21" s="180">
        <v>0</v>
      </c>
      <c r="G21" s="180">
        <v>0</v>
      </c>
      <c r="H21" s="78">
        <f t="shared" si="0"/>
        <v>16</v>
      </c>
    </row>
    <row r="22" spans="1:8">
      <c r="A22" s="4"/>
      <c r="B22" s="15"/>
      <c r="C22" s="13"/>
      <c r="D22" s="9">
        <v>1</v>
      </c>
      <c r="E22" s="180">
        <v>18</v>
      </c>
      <c r="F22" s="180">
        <v>0</v>
      </c>
      <c r="G22" s="180">
        <v>3</v>
      </c>
      <c r="H22" s="78">
        <f t="shared" si="0"/>
        <v>21</v>
      </c>
    </row>
    <row r="23" spans="1:8" ht="12.75" customHeight="1">
      <c r="A23" s="4"/>
      <c r="B23" s="195" t="s">
        <v>14</v>
      </c>
      <c r="C23" s="196"/>
      <c r="D23" s="197"/>
      <c r="E23" s="181">
        <f>SUM(E10:E22)</f>
        <v>342</v>
      </c>
      <c r="F23" s="181">
        <f>SUM(F10:F22)</f>
        <v>4</v>
      </c>
      <c r="G23" s="181">
        <f>SUM(G10:G22)</f>
        <v>29</v>
      </c>
      <c r="H23" s="78">
        <f>SUM(H10:H22)</f>
        <v>375</v>
      </c>
    </row>
    <row r="24" spans="1:8">
      <c r="A24" s="4"/>
      <c r="B24" s="9"/>
      <c r="C24" s="19"/>
      <c r="D24" s="68">
        <v>13</v>
      </c>
      <c r="E24" s="180">
        <v>164</v>
      </c>
      <c r="F24" s="180">
        <v>4</v>
      </c>
      <c r="G24" s="180">
        <v>5</v>
      </c>
      <c r="H24" s="78">
        <f t="shared" ref="H24:H36" si="1">E24+F24+G24</f>
        <v>173</v>
      </c>
    </row>
    <row r="25" spans="1:8">
      <c r="A25" s="4"/>
      <c r="B25" s="12"/>
      <c r="C25" s="16" t="s">
        <v>0</v>
      </c>
      <c r="D25" s="68">
        <v>12</v>
      </c>
      <c r="E25" s="180">
        <v>13</v>
      </c>
      <c r="F25" s="180">
        <v>0</v>
      </c>
      <c r="G25" s="180">
        <v>0</v>
      </c>
      <c r="H25" s="78">
        <f t="shared" si="1"/>
        <v>13</v>
      </c>
    </row>
    <row r="26" spans="1:8">
      <c r="A26" s="4"/>
      <c r="B26" s="12" t="s">
        <v>7</v>
      </c>
      <c r="C26" s="16"/>
      <c r="D26" s="68">
        <v>11</v>
      </c>
      <c r="E26" s="180">
        <v>33</v>
      </c>
      <c r="F26" s="180">
        <v>0</v>
      </c>
      <c r="G26" s="180">
        <v>1</v>
      </c>
      <c r="H26" s="78">
        <f t="shared" si="1"/>
        <v>34</v>
      </c>
    </row>
    <row r="27" spans="1:8">
      <c r="A27" s="4"/>
      <c r="B27" s="12" t="s">
        <v>8</v>
      </c>
      <c r="C27" s="19"/>
      <c r="D27" s="68">
        <v>10</v>
      </c>
      <c r="E27" s="180">
        <v>26</v>
      </c>
      <c r="F27" s="180">
        <v>0</v>
      </c>
      <c r="G27" s="180">
        <v>2</v>
      </c>
      <c r="H27" s="78">
        <f t="shared" si="1"/>
        <v>28</v>
      </c>
    </row>
    <row r="28" spans="1:8">
      <c r="A28" s="4"/>
      <c r="B28" s="12" t="s">
        <v>0</v>
      </c>
      <c r="C28" s="16"/>
      <c r="D28" s="68">
        <v>9</v>
      </c>
      <c r="E28" s="180">
        <v>8</v>
      </c>
      <c r="F28" s="180">
        <v>0</v>
      </c>
      <c r="G28" s="180">
        <v>0</v>
      </c>
      <c r="H28" s="78">
        <f t="shared" si="1"/>
        <v>8</v>
      </c>
    </row>
    <row r="29" spans="1:8">
      <c r="A29" s="4"/>
      <c r="B29" s="12" t="s">
        <v>2</v>
      </c>
      <c r="C29" s="16" t="s">
        <v>5</v>
      </c>
      <c r="D29" s="68">
        <v>8</v>
      </c>
      <c r="E29" s="180">
        <v>10</v>
      </c>
      <c r="F29" s="180">
        <v>0</v>
      </c>
      <c r="G29" s="180">
        <v>1</v>
      </c>
      <c r="H29" s="78">
        <f t="shared" si="1"/>
        <v>11</v>
      </c>
    </row>
    <row r="30" spans="1:8">
      <c r="A30" s="4"/>
      <c r="B30" s="12" t="s">
        <v>4</v>
      </c>
      <c r="C30" s="16"/>
      <c r="D30" s="68">
        <v>7</v>
      </c>
      <c r="E30" s="180">
        <v>4</v>
      </c>
      <c r="F30" s="180">
        <v>0</v>
      </c>
      <c r="G30" s="180">
        <v>1</v>
      </c>
      <c r="H30" s="78">
        <f t="shared" si="1"/>
        <v>5</v>
      </c>
    </row>
    <row r="31" spans="1:8">
      <c r="A31" s="4"/>
      <c r="B31" s="12" t="s">
        <v>0</v>
      </c>
      <c r="C31" s="16"/>
      <c r="D31" s="68">
        <v>6</v>
      </c>
      <c r="E31" s="180">
        <v>9</v>
      </c>
      <c r="F31" s="180">
        <v>0</v>
      </c>
      <c r="G31" s="180">
        <v>0</v>
      </c>
      <c r="H31" s="78">
        <f t="shared" si="1"/>
        <v>9</v>
      </c>
    </row>
    <row r="32" spans="1:8">
      <c r="A32" s="4"/>
      <c r="B32" s="12" t="s">
        <v>9</v>
      </c>
      <c r="C32" s="19"/>
      <c r="D32" s="68">
        <v>5</v>
      </c>
      <c r="E32" s="180">
        <v>28</v>
      </c>
      <c r="F32" s="180">
        <v>0</v>
      </c>
      <c r="G32" s="180">
        <v>4</v>
      </c>
      <c r="H32" s="78">
        <f t="shared" si="1"/>
        <v>32</v>
      </c>
    </row>
    <row r="33" spans="1:8">
      <c r="A33" s="4"/>
      <c r="B33" s="12"/>
      <c r="C33" s="16"/>
      <c r="D33" s="68">
        <v>4</v>
      </c>
      <c r="E33" s="180">
        <v>30</v>
      </c>
      <c r="F33" s="180">
        <v>0</v>
      </c>
      <c r="G33" s="180">
        <v>2</v>
      </c>
      <c r="H33" s="78">
        <f t="shared" si="1"/>
        <v>32</v>
      </c>
    </row>
    <row r="34" spans="1:8">
      <c r="A34" s="4"/>
      <c r="B34" s="12"/>
      <c r="C34" s="16" t="s">
        <v>1</v>
      </c>
      <c r="D34" s="68">
        <v>3</v>
      </c>
      <c r="E34" s="180">
        <v>22</v>
      </c>
      <c r="F34" s="180">
        <v>0</v>
      </c>
      <c r="G34" s="180">
        <v>2</v>
      </c>
      <c r="H34" s="78">
        <f t="shared" si="1"/>
        <v>24</v>
      </c>
    </row>
    <row r="35" spans="1:8">
      <c r="A35" s="4"/>
      <c r="B35" s="12"/>
      <c r="C35" s="16"/>
      <c r="D35" s="68">
        <v>2</v>
      </c>
      <c r="E35" s="180">
        <v>27</v>
      </c>
      <c r="F35" s="180">
        <v>0</v>
      </c>
      <c r="G35" s="180">
        <v>2</v>
      </c>
      <c r="H35" s="78">
        <f t="shared" si="1"/>
        <v>29</v>
      </c>
    </row>
    <row r="36" spans="1:8">
      <c r="A36" s="4"/>
      <c r="B36" s="15"/>
      <c r="C36" s="20"/>
      <c r="D36" s="9">
        <v>1</v>
      </c>
      <c r="E36" s="180">
        <v>24</v>
      </c>
      <c r="F36" s="180">
        <v>0</v>
      </c>
      <c r="G36" s="180">
        <v>0</v>
      </c>
      <c r="H36" s="78">
        <f t="shared" si="1"/>
        <v>24</v>
      </c>
    </row>
    <row r="37" spans="1:8" ht="12.75" customHeight="1">
      <c r="A37" s="4"/>
      <c r="B37" s="195" t="s">
        <v>15</v>
      </c>
      <c r="C37" s="196"/>
      <c r="D37" s="197"/>
      <c r="E37" s="181">
        <f>SUM(E24:E36)</f>
        <v>398</v>
      </c>
      <c r="F37" s="181">
        <f>SUM(F24:F36)</f>
        <v>4</v>
      </c>
      <c r="G37" s="181">
        <f>SUM(G24:G36)</f>
        <v>20</v>
      </c>
      <c r="H37" s="78">
        <f>SUM(H24:H36)</f>
        <v>422</v>
      </c>
    </row>
    <row r="38" spans="1:8">
      <c r="A38" s="4"/>
      <c r="B38" s="9"/>
      <c r="C38" s="9"/>
      <c r="D38" s="68">
        <v>13</v>
      </c>
      <c r="E38" s="180">
        <v>8</v>
      </c>
      <c r="F38" s="180">
        <v>0</v>
      </c>
      <c r="G38" s="180">
        <v>0</v>
      </c>
      <c r="H38" s="78">
        <f t="shared" ref="H38:H50" si="2">E38+F38+G38</f>
        <v>8</v>
      </c>
    </row>
    <row r="39" spans="1:8">
      <c r="A39" s="4"/>
      <c r="B39" s="12" t="s">
        <v>1</v>
      </c>
      <c r="C39" s="16" t="s">
        <v>0</v>
      </c>
      <c r="D39" s="68">
        <v>12</v>
      </c>
      <c r="E39" s="180">
        <v>0</v>
      </c>
      <c r="F39" s="180">
        <v>0</v>
      </c>
      <c r="G39" s="180">
        <v>0</v>
      </c>
      <c r="H39" s="78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80">
        <v>0</v>
      </c>
      <c r="F40" s="180">
        <v>0</v>
      </c>
      <c r="G40" s="180">
        <v>0</v>
      </c>
      <c r="H40" s="78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80">
        <v>0</v>
      </c>
      <c r="F41" s="180">
        <v>0</v>
      </c>
      <c r="G41" s="180">
        <v>0</v>
      </c>
      <c r="H41" s="78">
        <f t="shared" si="2"/>
        <v>0</v>
      </c>
    </row>
    <row r="42" spans="1:8">
      <c r="A42" s="4"/>
      <c r="B42" s="12" t="s">
        <v>4</v>
      </c>
      <c r="C42" s="16"/>
      <c r="D42" s="68">
        <v>9</v>
      </c>
      <c r="E42" s="180">
        <v>0</v>
      </c>
      <c r="F42" s="180">
        <v>0</v>
      </c>
      <c r="G42" s="180">
        <v>0</v>
      </c>
      <c r="H42" s="78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80">
        <v>0</v>
      </c>
      <c r="F43" s="180">
        <v>0</v>
      </c>
      <c r="G43" s="180">
        <v>0</v>
      </c>
      <c r="H43" s="78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80">
        <v>0</v>
      </c>
      <c r="F44" s="180">
        <v>0</v>
      </c>
      <c r="G44" s="180">
        <v>0</v>
      </c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80">
        <v>0</v>
      </c>
      <c r="F45" s="180">
        <v>0</v>
      </c>
      <c r="G45" s="180">
        <v>0</v>
      </c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80">
        <v>0</v>
      </c>
      <c r="F46" s="180">
        <v>0</v>
      </c>
      <c r="G46" s="180">
        <v>0</v>
      </c>
      <c r="H46" s="78">
        <f t="shared" si="2"/>
        <v>0</v>
      </c>
    </row>
    <row r="47" spans="1:8">
      <c r="A47" s="4"/>
      <c r="B47" s="12"/>
      <c r="C47" s="16"/>
      <c r="D47" s="68">
        <v>4</v>
      </c>
      <c r="E47" s="180">
        <v>0</v>
      </c>
      <c r="F47" s="180">
        <v>0</v>
      </c>
      <c r="G47" s="180">
        <v>0</v>
      </c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80">
        <v>0</v>
      </c>
      <c r="F48" s="180">
        <v>0</v>
      </c>
      <c r="G48" s="180">
        <v>0</v>
      </c>
      <c r="H48" s="78">
        <f t="shared" si="2"/>
        <v>0</v>
      </c>
    </row>
    <row r="49" spans="1:8">
      <c r="A49" s="4"/>
      <c r="B49" s="12"/>
      <c r="C49" s="16"/>
      <c r="D49" s="68">
        <v>2</v>
      </c>
      <c r="E49" s="180">
        <v>0</v>
      </c>
      <c r="F49" s="180">
        <v>0</v>
      </c>
      <c r="G49" s="180">
        <v>0</v>
      </c>
      <c r="H49" s="78">
        <f t="shared" si="2"/>
        <v>0</v>
      </c>
    </row>
    <row r="50" spans="1:8">
      <c r="A50" s="4"/>
      <c r="B50" s="15"/>
      <c r="C50" s="16"/>
      <c r="D50" s="9">
        <v>1</v>
      </c>
      <c r="E50" s="180">
        <v>0</v>
      </c>
      <c r="F50" s="180">
        <v>0</v>
      </c>
      <c r="G50" s="180">
        <v>0</v>
      </c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181">
        <f>SUM(E38:E50)</f>
        <v>8</v>
      </c>
      <c r="F51" s="181">
        <f>SUM(F38:F50)</f>
        <v>0</v>
      </c>
      <c r="G51" s="181">
        <f>SUM(G38:G50)</f>
        <v>0</v>
      </c>
      <c r="H51" s="78">
        <f>SUM(H38:H50)</f>
        <v>8</v>
      </c>
    </row>
    <row r="52" spans="1:8" ht="12.75" customHeight="1">
      <c r="B52" s="193" t="s">
        <v>17</v>
      </c>
      <c r="C52" s="193"/>
      <c r="D52" s="193"/>
      <c r="E52" s="17">
        <f>+E23+E37+E51</f>
        <v>748</v>
      </c>
      <c r="F52" s="17">
        <f>+F23+F37+F51</f>
        <v>8</v>
      </c>
      <c r="G52" s="17">
        <f>+G23+G37+G51</f>
        <v>49</v>
      </c>
      <c r="H52" s="17">
        <f>+H23+H37+H51</f>
        <v>805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8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211" t="s">
        <v>45</v>
      </c>
      <c r="D2" s="211"/>
      <c r="E2" s="211"/>
      <c r="F2" s="211"/>
      <c r="G2" s="211"/>
      <c r="H2" s="6"/>
    </row>
    <row r="3" spans="1:8">
      <c r="B3" s="5" t="s">
        <v>23</v>
      </c>
      <c r="C3" s="211" t="s">
        <v>78</v>
      </c>
      <c r="D3" s="211"/>
      <c r="E3" s="211"/>
      <c r="F3" s="211"/>
      <c r="G3" s="211"/>
      <c r="H3" s="6"/>
    </row>
    <row r="4" spans="1:8">
      <c r="B4" s="6" t="s">
        <v>25</v>
      </c>
      <c r="C4" s="6"/>
      <c r="D4" s="113" t="s">
        <v>79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13" t="s">
        <v>30</v>
      </c>
      <c r="C8" s="213"/>
      <c r="D8" s="213"/>
      <c r="E8" s="213" t="s">
        <v>18</v>
      </c>
      <c r="F8" s="213"/>
      <c r="G8" s="213"/>
      <c r="H8" s="213"/>
    </row>
    <row r="9" spans="1:8" ht="24">
      <c r="B9" s="213"/>
      <c r="C9" s="213"/>
      <c r="D9" s="213"/>
      <c r="E9" s="69" t="s">
        <v>19</v>
      </c>
      <c r="F9" s="69" t="s">
        <v>26</v>
      </c>
      <c r="G9" s="69" t="s">
        <v>20</v>
      </c>
      <c r="H9" s="69" t="s">
        <v>13</v>
      </c>
    </row>
    <row r="10" spans="1:8">
      <c r="A10" s="4"/>
      <c r="B10" s="28"/>
      <c r="C10" s="29"/>
      <c r="D10" s="70">
        <v>13</v>
      </c>
      <c r="E10" s="11">
        <v>72</v>
      </c>
      <c r="F10" s="11">
        <v>7</v>
      </c>
      <c r="G10" s="11">
        <v>1</v>
      </c>
      <c r="H10" s="114">
        <f>E10+F10+G10</f>
        <v>80</v>
      </c>
    </row>
    <row r="11" spans="1:8">
      <c r="A11" s="4"/>
      <c r="B11" s="30" t="s">
        <v>1</v>
      </c>
      <c r="C11" s="29" t="s">
        <v>0</v>
      </c>
      <c r="D11" s="70">
        <v>12</v>
      </c>
      <c r="E11" s="11">
        <v>11</v>
      </c>
      <c r="F11" s="11">
        <v>1</v>
      </c>
      <c r="G11" s="11">
        <v>0</v>
      </c>
      <c r="H11" s="114">
        <f t="shared" ref="H11:H22" si="0">E11+F11+G11</f>
        <v>12</v>
      </c>
    </row>
    <row r="12" spans="1:8">
      <c r="A12" s="4"/>
      <c r="B12" s="30" t="s">
        <v>2</v>
      </c>
      <c r="C12" s="29"/>
      <c r="D12" s="70">
        <v>11</v>
      </c>
      <c r="E12" s="11">
        <v>27</v>
      </c>
      <c r="F12" s="11">
        <v>0</v>
      </c>
      <c r="G12" s="11">
        <v>1</v>
      </c>
      <c r="H12" s="114">
        <f t="shared" si="0"/>
        <v>28</v>
      </c>
    </row>
    <row r="13" spans="1:8">
      <c r="A13" s="4"/>
      <c r="B13" s="30" t="s">
        <v>1</v>
      </c>
      <c r="C13" s="31"/>
      <c r="D13" s="70">
        <v>10</v>
      </c>
      <c r="E13" s="11">
        <v>5</v>
      </c>
      <c r="F13" s="11">
        <v>1</v>
      </c>
      <c r="G13" s="11">
        <v>0</v>
      </c>
      <c r="H13" s="114">
        <f t="shared" si="0"/>
        <v>6</v>
      </c>
    </row>
    <row r="14" spans="1:8">
      <c r="A14" s="4"/>
      <c r="B14" s="30" t="s">
        <v>3</v>
      </c>
      <c r="C14" s="29"/>
      <c r="D14" s="70">
        <v>9</v>
      </c>
      <c r="E14" s="11">
        <v>1</v>
      </c>
      <c r="F14" s="11">
        <v>0</v>
      </c>
      <c r="G14" s="11">
        <v>0</v>
      </c>
      <c r="H14" s="114">
        <f t="shared" si="0"/>
        <v>1</v>
      </c>
    </row>
    <row r="15" spans="1:8">
      <c r="A15" s="4"/>
      <c r="B15" s="30" t="s">
        <v>4</v>
      </c>
      <c r="C15" s="29" t="s">
        <v>5</v>
      </c>
      <c r="D15" s="70">
        <v>8</v>
      </c>
      <c r="E15" s="11">
        <v>2</v>
      </c>
      <c r="F15" s="11">
        <v>0</v>
      </c>
      <c r="G15" s="11">
        <v>0</v>
      </c>
      <c r="H15" s="114">
        <f t="shared" si="0"/>
        <v>2</v>
      </c>
    </row>
    <row r="16" spans="1:8">
      <c r="A16" s="4"/>
      <c r="B16" s="30" t="s">
        <v>6</v>
      </c>
      <c r="C16" s="29"/>
      <c r="D16" s="70">
        <v>7</v>
      </c>
      <c r="E16" s="11">
        <v>3</v>
      </c>
      <c r="F16" s="11">
        <v>0</v>
      </c>
      <c r="G16" s="11">
        <v>0</v>
      </c>
      <c r="H16" s="114">
        <f t="shared" si="0"/>
        <v>3</v>
      </c>
    </row>
    <row r="17" spans="1:8">
      <c r="A17" s="4"/>
      <c r="B17" s="30" t="s">
        <v>7</v>
      </c>
      <c r="C17" s="29"/>
      <c r="D17" s="70">
        <v>6</v>
      </c>
      <c r="E17" s="11">
        <v>12</v>
      </c>
      <c r="F17" s="11">
        <v>1</v>
      </c>
      <c r="G17" s="11">
        <v>0</v>
      </c>
      <c r="H17" s="114">
        <f t="shared" si="0"/>
        <v>13</v>
      </c>
    </row>
    <row r="18" spans="1:8">
      <c r="A18" s="4"/>
      <c r="B18" s="30" t="s">
        <v>1</v>
      </c>
      <c r="C18" s="31"/>
      <c r="D18" s="70">
        <v>5</v>
      </c>
      <c r="E18" s="11">
        <v>16</v>
      </c>
      <c r="F18" s="11">
        <v>1</v>
      </c>
      <c r="G18" s="11">
        <v>0</v>
      </c>
      <c r="H18" s="114">
        <f t="shared" si="0"/>
        <v>17</v>
      </c>
    </row>
    <row r="19" spans="1:8">
      <c r="A19" s="4"/>
      <c r="B19" s="30"/>
      <c r="C19" s="29"/>
      <c r="D19" s="70">
        <v>4</v>
      </c>
      <c r="E19" s="11">
        <v>6</v>
      </c>
      <c r="F19" s="11">
        <v>3</v>
      </c>
      <c r="G19" s="11">
        <v>0</v>
      </c>
      <c r="H19" s="114">
        <f t="shared" si="0"/>
        <v>9</v>
      </c>
    </row>
    <row r="20" spans="1:8">
      <c r="A20" s="4"/>
      <c r="B20" s="30"/>
      <c r="C20" s="29" t="s">
        <v>1</v>
      </c>
      <c r="D20" s="70">
        <v>3</v>
      </c>
      <c r="E20" s="11">
        <v>9</v>
      </c>
      <c r="F20" s="11">
        <v>2</v>
      </c>
      <c r="G20" s="11">
        <v>1</v>
      </c>
      <c r="H20" s="114">
        <f t="shared" si="0"/>
        <v>12</v>
      </c>
    </row>
    <row r="21" spans="1:8">
      <c r="A21" s="4"/>
      <c r="B21" s="30"/>
      <c r="C21" s="29"/>
      <c r="D21" s="70">
        <v>2</v>
      </c>
      <c r="E21" s="11">
        <v>9</v>
      </c>
      <c r="F21" s="11">
        <v>2</v>
      </c>
      <c r="G21" s="11">
        <v>2</v>
      </c>
      <c r="H21" s="114">
        <f t="shared" si="0"/>
        <v>13</v>
      </c>
    </row>
    <row r="22" spans="1:8">
      <c r="A22" s="4"/>
      <c r="B22" s="32"/>
      <c r="C22" s="33"/>
      <c r="D22" s="28">
        <v>1</v>
      </c>
      <c r="E22" s="11">
        <v>4</v>
      </c>
      <c r="F22" s="11">
        <v>0</v>
      </c>
      <c r="G22" s="11">
        <v>0</v>
      </c>
      <c r="H22" s="114">
        <f t="shared" si="0"/>
        <v>4</v>
      </c>
    </row>
    <row r="23" spans="1:8" ht="12.75" customHeight="1">
      <c r="A23" s="4"/>
      <c r="B23" s="214" t="s">
        <v>14</v>
      </c>
      <c r="C23" s="215"/>
      <c r="D23" s="216"/>
      <c r="E23" s="114">
        <f>SUM(E10:E22)</f>
        <v>177</v>
      </c>
      <c r="F23" s="114">
        <f>SUM(F10:F22)</f>
        <v>18</v>
      </c>
      <c r="G23" s="114">
        <f>SUM(G10:G22)</f>
        <v>5</v>
      </c>
      <c r="H23" s="114">
        <f>SUM(H10:H22)</f>
        <v>200</v>
      </c>
    </row>
    <row r="24" spans="1:8">
      <c r="A24" s="4"/>
      <c r="B24" s="28"/>
      <c r="C24" s="34"/>
      <c r="D24" s="70">
        <v>13</v>
      </c>
      <c r="E24" s="11">
        <v>174</v>
      </c>
      <c r="F24" s="11">
        <v>10</v>
      </c>
      <c r="G24" s="11">
        <v>7</v>
      </c>
      <c r="H24" s="114">
        <f t="shared" ref="H24:H36" si="1">E24+F24+G24</f>
        <v>191</v>
      </c>
    </row>
    <row r="25" spans="1:8">
      <c r="A25" s="4"/>
      <c r="B25" s="30"/>
      <c r="C25" s="35" t="s">
        <v>0</v>
      </c>
      <c r="D25" s="70">
        <v>12</v>
      </c>
      <c r="E25" s="11">
        <v>12</v>
      </c>
      <c r="F25" s="11">
        <v>0</v>
      </c>
      <c r="G25" s="11">
        <v>0</v>
      </c>
      <c r="H25" s="114">
        <f t="shared" si="1"/>
        <v>12</v>
      </c>
    </row>
    <row r="26" spans="1:8">
      <c r="A26" s="4"/>
      <c r="B26" s="30" t="s">
        <v>7</v>
      </c>
      <c r="C26" s="35"/>
      <c r="D26" s="70">
        <v>11</v>
      </c>
      <c r="E26" s="11">
        <v>23</v>
      </c>
      <c r="F26" s="11">
        <v>1</v>
      </c>
      <c r="G26" s="11">
        <v>1</v>
      </c>
      <c r="H26" s="114">
        <f t="shared" si="1"/>
        <v>25</v>
      </c>
    </row>
    <row r="27" spans="1:8">
      <c r="A27" s="4"/>
      <c r="B27" s="30" t="s">
        <v>8</v>
      </c>
      <c r="C27" s="34"/>
      <c r="D27" s="70">
        <v>10</v>
      </c>
      <c r="E27" s="11">
        <v>36</v>
      </c>
      <c r="F27" s="11">
        <v>1</v>
      </c>
      <c r="G27" s="11">
        <v>0</v>
      </c>
      <c r="H27" s="114">
        <f t="shared" si="1"/>
        <v>37</v>
      </c>
    </row>
    <row r="28" spans="1:8">
      <c r="A28" s="4"/>
      <c r="B28" s="30" t="s">
        <v>0</v>
      </c>
      <c r="C28" s="35"/>
      <c r="D28" s="70">
        <v>9</v>
      </c>
      <c r="E28" s="11">
        <v>4</v>
      </c>
      <c r="F28" s="11">
        <v>0</v>
      </c>
      <c r="G28" s="11">
        <v>1</v>
      </c>
      <c r="H28" s="114">
        <f t="shared" si="1"/>
        <v>5</v>
      </c>
    </row>
    <row r="29" spans="1:8">
      <c r="A29" s="4"/>
      <c r="B29" s="30" t="s">
        <v>2</v>
      </c>
      <c r="C29" s="35" t="s">
        <v>5</v>
      </c>
      <c r="D29" s="70">
        <v>8</v>
      </c>
      <c r="E29" s="11">
        <v>4</v>
      </c>
      <c r="F29" s="11">
        <v>0</v>
      </c>
      <c r="G29" s="11">
        <v>0</v>
      </c>
      <c r="H29" s="114">
        <f t="shared" si="1"/>
        <v>4</v>
      </c>
    </row>
    <row r="30" spans="1:8">
      <c r="A30" s="4"/>
      <c r="B30" s="30" t="s">
        <v>4</v>
      </c>
      <c r="C30" s="35"/>
      <c r="D30" s="70">
        <v>7</v>
      </c>
      <c r="E30" s="11">
        <v>4</v>
      </c>
      <c r="F30" s="11">
        <v>1</v>
      </c>
      <c r="G30" s="11">
        <v>1</v>
      </c>
      <c r="H30" s="114">
        <f t="shared" si="1"/>
        <v>6</v>
      </c>
    </row>
    <row r="31" spans="1:8">
      <c r="A31" s="4"/>
      <c r="B31" s="30" t="s">
        <v>0</v>
      </c>
      <c r="C31" s="35"/>
      <c r="D31" s="70">
        <v>6</v>
      </c>
      <c r="E31" s="11">
        <v>10</v>
      </c>
      <c r="F31" s="11">
        <v>1</v>
      </c>
      <c r="G31" s="11">
        <v>0</v>
      </c>
      <c r="H31" s="114">
        <f t="shared" si="1"/>
        <v>11</v>
      </c>
    </row>
    <row r="32" spans="1:8">
      <c r="A32" s="4"/>
      <c r="B32" s="30" t="s">
        <v>9</v>
      </c>
      <c r="C32" s="34"/>
      <c r="D32" s="70">
        <v>5</v>
      </c>
      <c r="E32" s="11">
        <v>12</v>
      </c>
      <c r="F32" s="11">
        <v>1</v>
      </c>
      <c r="G32" s="11">
        <v>0</v>
      </c>
      <c r="H32" s="114">
        <f t="shared" si="1"/>
        <v>13</v>
      </c>
    </row>
    <row r="33" spans="1:8">
      <c r="A33" s="4"/>
      <c r="B33" s="30"/>
      <c r="C33" s="35"/>
      <c r="D33" s="70">
        <v>4</v>
      </c>
      <c r="E33" s="11">
        <v>13</v>
      </c>
      <c r="F33" s="11">
        <v>0</v>
      </c>
      <c r="G33" s="11">
        <v>0</v>
      </c>
      <c r="H33" s="114">
        <f t="shared" si="1"/>
        <v>13</v>
      </c>
    </row>
    <row r="34" spans="1:8">
      <c r="A34" s="4"/>
      <c r="B34" s="30"/>
      <c r="C34" s="35" t="s">
        <v>1</v>
      </c>
      <c r="D34" s="70">
        <v>3</v>
      </c>
      <c r="E34" s="11">
        <v>9</v>
      </c>
      <c r="F34" s="11">
        <v>2</v>
      </c>
      <c r="G34" s="11">
        <v>1</v>
      </c>
      <c r="H34" s="114">
        <f t="shared" si="1"/>
        <v>12</v>
      </c>
    </row>
    <row r="35" spans="1:8">
      <c r="A35" s="4"/>
      <c r="B35" s="30"/>
      <c r="C35" s="35"/>
      <c r="D35" s="70">
        <v>2</v>
      </c>
      <c r="E35" s="11">
        <v>8</v>
      </c>
      <c r="F35" s="11">
        <v>1</v>
      </c>
      <c r="G35" s="11">
        <v>0</v>
      </c>
      <c r="H35" s="114">
        <f t="shared" si="1"/>
        <v>9</v>
      </c>
    </row>
    <row r="36" spans="1:8">
      <c r="A36" s="4"/>
      <c r="B36" s="32"/>
      <c r="C36" s="36"/>
      <c r="D36" s="28">
        <v>1</v>
      </c>
      <c r="E36" s="11">
        <v>9</v>
      </c>
      <c r="F36" s="11">
        <v>0</v>
      </c>
      <c r="G36" s="11">
        <v>1</v>
      </c>
      <c r="H36" s="114">
        <f t="shared" si="1"/>
        <v>10</v>
      </c>
    </row>
    <row r="37" spans="1:8" ht="12.75" customHeight="1">
      <c r="A37" s="4"/>
      <c r="B37" s="214" t="s">
        <v>15</v>
      </c>
      <c r="C37" s="215"/>
      <c r="D37" s="216"/>
      <c r="E37" s="114">
        <f>SUM(E24:E36)</f>
        <v>318</v>
      </c>
      <c r="F37" s="114">
        <f>SUM(F24:F36)</f>
        <v>18</v>
      </c>
      <c r="G37" s="114">
        <f>SUM(G24:G36)</f>
        <v>12</v>
      </c>
      <c r="H37" s="114">
        <f>SUM(H24:H36)</f>
        <v>348</v>
      </c>
    </row>
    <row r="38" spans="1:8">
      <c r="A38" s="4"/>
      <c r="B38" s="28"/>
      <c r="C38" s="28"/>
      <c r="D38" s="70">
        <v>13</v>
      </c>
      <c r="E38" s="11">
        <v>0</v>
      </c>
      <c r="F38" s="11">
        <v>0</v>
      </c>
      <c r="G38" s="11">
        <v>0</v>
      </c>
      <c r="H38" s="114">
        <f t="shared" ref="H38:H50" si="2">E38+F38+G38</f>
        <v>0</v>
      </c>
    </row>
    <row r="39" spans="1:8">
      <c r="A39" s="4"/>
      <c r="B39" s="30" t="s">
        <v>1</v>
      </c>
      <c r="C39" s="35" t="s">
        <v>0</v>
      </c>
      <c r="D39" s="70">
        <v>12</v>
      </c>
      <c r="E39" s="11">
        <v>1</v>
      </c>
      <c r="F39" s="11">
        <v>0</v>
      </c>
      <c r="G39" s="11">
        <v>0</v>
      </c>
      <c r="H39" s="114">
        <f t="shared" si="2"/>
        <v>1</v>
      </c>
    </row>
    <row r="40" spans="1:8">
      <c r="A40" s="4"/>
      <c r="B40" s="30" t="s">
        <v>10</v>
      </c>
      <c r="C40" s="32"/>
      <c r="D40" s="70">
        <v>11</v>
      </c>
      <c r="E40" s="11">
        <v>0</v>
      </c>
      <c r="F40" s="11">
        <v>0</v>
      </c>
      <c r="G40" s="11">
        <v>0</v>
      </c>
      <c r="H40" s="114">
        <f t="shared" si="2"/>
        <v>0</v>
      </c>
    </row>
    <row r="41" spans="1:8">
      <c r="A41" s="4"/>
      <c r="B41" s="30" t="s">
        <v>11</v>
      </c>
      <c r="C41" s="35"/>
      <c r="D41" s="70">
        <v>10</v>
      </c>
      <c r="E41" s="11">
        <v>1</v>
      </c>
      <c r="F41" s="11">
        <v>0</v>
      </c>
      <c r="G41" s="11">
        <v>0</v>
      </c>
      <c r="H41" s="114">
        <f t="shared" si="2"/>
        <v>1</v>
      </c>
    </row>
    <row r="42" spans="1:8">
      <c r="A42" s="4"/>
      <c r="B42" s="30" t="s">
        <v>4</v>
      </c>
      <c r="C42" s="35"/>
      <c r="D42" s="70">
        <v>9</v>
      </c>
      <c r="E42" s="11">
        <v>0</v>
      </c>
      <c r="F42" s="11">
        <v>0</v>
      </c>
      <c r="G42" s="11">
        <v>0</v>
      </c>
      <c r="H42" s="114">
        <f t="shared" si="2"/>
        <v>0</v>
      </c>
    </row>
    <row r="43" spans="1:8">
      <c r="A43" s="4"/>
      <c r="B43" s="30" t="s">
        <v>3</v>
      </c>
      <c r="C43" s="35" t="s">
        <v>5</v>
      </c>
      <c r="D43" s="70">
        <v>8</v>
      </c>
      <c r="E43" s="11">
        <v>0</v>
      </c>
      <c r="F43" s="11">
        <v>0</v>
      </c>
      <c r="G43" s="11">
        <v>0</v>
      </c>
      <c r="H43" s="114">
        <f t="shared" si="2"/>
        <v>0</v>
      </c>
    </row>
    <row r="44" spans="1:8">
      <c r="A44" s="4"/>
      <c r="B44" s="30" t="s">
        <v>4</v>
      </c>
      <c r="C44" s="35"/>
      <c r="D44" s="70">
        <v>7</v>
      </c>
      <c r="E44" s="11">
        <v>0</v>
      </c>
      <c r="F44" s="11">
        <v>0</v>
      </c>
      <c r="G44" s="11">
        <v>0</v>
      </c>
      <c r="H44" s="114">
        <f t="shared" si="2"/>
        <v>0</v>
      </c>
    </row>
    <row r="45" spans="1:8">
      <c r="A45" s="4"/>
      <c r="B45" s="30" t="s">
        <v>1</v>
      </c>
      <c r="C45" s="35"/>
      <c r="D45" s="70">
        <v>6</v>
      </c>
      <c r="E45" s="11">
        <v>0</v>
      </c>
      <c r="F45" s="11">
        <v>0</v>
      </c>
      <c r="G45" s="11">
        <v>0</v>
      </c>
      <c r="H45" s="114">
        <f t="shared" si="2"/>
        <v>0</v>
      </c>
    </row>
    <row r="46" spans="1:8">
      <c r="A46" s="4"/>
      <c r="B46" s="30" t="s">
        <v>12</v>
      </c>
      <c r="C46" s="28"/>
      <c r="D46" s="70">
        <v>5</v>
      </c>
      <c r="E46" s="11">
        <v>0</v>
      </c>
      <c r="F46" s="11">
        <v>0</v>
      </c>
      <c r="G46" s="11">
        <v>0</v>
      </c>
      <c r="H46" s="114">
        <f t="shared" si="2"/>
        <v>0</v>
      </c>
    </row>
    <row r="47" spans="1:8">
      <c r="A47" s="4"/>
      <c r="B47" s="30"/>
      <c r="C47" s="35"/>
      <c r="D47" s="70">
        <v>4</v>
      </c>
      <c r="E47" s="11">
        <v>0</v>
      </c>
      <c r="F47" s="11">
        <v>0</v>
      </c>
      <c r="G47" s="11">
        <v>0</v>
      </c>
      <c r="H47" s="114">
        <f t="shared" si="2"/>
        <v>0</v>
      </c>
    </row>
    <row r="48" spans="1:8">
      <c r="A48" s="4"/>
      <c r="B48" s="30"/>
      <c r="C48" s="35" t="s">
        <v>1</v>
      </c>
      <c r="D48" s="70">
        <v>3</v>
      </c>
      <c r="E48" s="11">
        <v>0</v>
      </c>
      <c r="F48" s="11">
        <v>0</v>
      </c>
      <c r="G48" s="11">
        <v>0</v>
      </c>
      <c r="H48" s="114">
        <f t="shared" si="2"/>
        <v>0</v>
      </c>
    </row>
    <row r="49" spans="1:8">
      <c r="A49" s="4"/>
      <c r="B49" s="30"/>
      <c r="C49" s="35"/>
      <c r="D49" s="70">
        <v>2</v>
      </c>
      <c r="E49" s="11">
        <v>0</v>
      </c>
      <c r="F49" s="11">
        <v>0</v>
      </c>
      <c r="G49" s="11">
        <v>0</v>
      </c>
      <c r="H49" s="114">
        <f t="shared" si="2"/>
        <v>0</v>
      </c>
    </row>
    <row r="50" spans="1:8">
      <c r="A50" s="4"/>
      <c r="B50" s="32"/>
      <c r="C50" s="35"/>
      <c r="D50" s="28">
        <v>1</v>
      </c>
      <c r="E50" s="11">
        <v>0</v>
      </c>
      <c r="F50" s="11">
        <v>0</v>
      </c>
      <c r="G50" s="11">
        <v>0</v>
      </c>
      <c r="H50" s="114">
        <f t="shared" si="2"/>
        <v>0</v>
      </c>
    </row>
    <row r="51" spans="1:8" ht="12.75" customHeight="1">
      <c r="B51" s="217" t="s">
        <v>16</v>
      </c>
      <c r="C51" s="217"/>
      <c r="D51" s="217"/>
      <c r="E51" s="114">
        <f>SUM(E38:E50)</f>
        <v>2</v>
      </c>
      <c r="F51" s="114">
        <f>SUM(F38:F50)</f>
        <v>0</v>
      </c>
      <c r="G51" s="114">
        <f>SUM(G38:G50)</f>
        <v>0</v>
      </c>
      <c r="H51" s="114">
        <f>SUM(H38:H50)</f>
        <v>2</v>
      </c>
    </row>
    <row r="52" spans="1:8" ht="12.75" customHeight="1">
      <c r="B52" s="212" t="s">
        <v>17</v>
      </c>
      <c r="C52" s="212"/>
      <c r="D52" s="212"/>
      <c r="E52" s="37">
        <f>+E23+E37+E51</f>
        <v>497</v>
      </c>
      <c r="F52" s="37">
        <f>+F23+F37+F51</f>
        <v>36</v>
      </c>
      <c r="G52" s="37">
        <f>+G23+G37+G51</f>
        <v>17</v>
      </c>
      <c r="H52" s="37">
        <f>+H23+H37+H51</f>
        <v>550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40</v>
      </c>
      <c r="E2" s="6"/>
      <c r="F2" s="6"/>
      <c r="G2" s="6"/>
      <c r="H2" s="6"/>
    </row>
    <row r="3" spans="1:8">
      <c r="B3" s="5" t="s">
        <v>23</v>
      </c>
      <c r="C3" s="6"/>
      <c r="D3" s="6" t="s">
        <v>41</v>
      </c>
      <c r="E3" s="6"/>
      <c r="F3" s="6"/>
      <c r="G3" s="6"/>
      <c r="H3" s="6"/>
    </row>
    <row r="4" spans="1:8">
      <c r="B4" s="6" t="s">
        <v>25</v>
      </c>
      <c r="C4" s="6"/>
      <c r="E4" s="43">
        <v>42490</v>
      </c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71"/>
      <c r="C10" s="14"/>
      <c r="D10" s="68">
        <v>13</v>
      </c>
      <c r="E10" s="11">
        <v>584</v>
      </c>
      <c r="F10" s="11">
        <v>14</v>
      </c>
      <c r="G10" s="11">
        <v>0</v>
      </c>
      <c r="H10" s="11">
        <f>E10+F10+G10</f>
        <v>598</v>
      </c>
    </row>
    <row r="11" spans="1:8">
      <c r="A11" s="4"/>
      <c r="B11" s="72" t="s">
        <v>1</v>
      </c>
      <c r="C11" s="14" t="s">
        <v>0</v>
      </c>
      <c r="D11" s="68">
        <v>12</v>
      </c>
      <c r="E11" s="11">
        <v>34</v>
      </c>
      <c r="F11" s="11">
        <v>0</v>
      </c>
      <c r="G11" s="11">
        <v>1</v>
      </c>
      <c r="H11" s="11">
        <f t="shared" ref="H11:H22" si="0">E11+F11+G11</f>
        <v>35</v>
      </c>
    </row>
    <row r="12" spans="1:8">
      <c r="A12" s="4"/>
      <c r="B12" s="72" t="s">
        <v>2</v>
      </c>
      <c r="C12" s="14"/>
      <c r="D12" s="68">
        <v>11</v>
      </c>
      <c r="E12" s="11">
        <v>40</v>
      </c>
      <c r="F12" s="11">
        <v>2</v>
      </c>
      <c r="G12" s="11">
        <v>0</v>
      </c>
      <c r="H12" s="11">
        <f t="shared" si="0"/>
        <v>42</v>
      </c>
    </row>
    <row r="13" spans="1:8">
      <c r="A13" s="4"/>
      <c r="B13" s="72" t="s">
        <v>1</v>
      </c>
      <c r="C13" s="73"/>
      <c r="D13" s="68">
        <v>10</v>
      </c>
      <c r="E13" s="11">
        <v>66</v>
      </c>
      <c r="F13" s="11">
        <v>4</v>
      </c>
      <c r="G13" s="11">
        <v>3</v>
      </c>
      <c r="H13" s="11">
        <f t="shared" si="0"/>
        <v>73</v>
      </c>
    </row>
    <row r="14" spans="1:8">
      <c r="A14" s="4"/>
      <c r="B14" s="72" t="s">
        <v>3</v>
      </c>
      <c r="C14" s="14"/>
      <c r="D14" s="68">
        <v>9</v>
      </c>
      <c r="E14" s="11">
        <v>4</v>
      </c>
      <c r="F14" s="11">
        <v>1</v>
      </c>
      <c r="G14" s="11">
        <v>0</v>
      </c>
      <c r="H14" s="11">
        <f t="shared" si="0"/>
        <v>5</v>
      </c>
    </row>
    <row r="15" spans="1:8">
      <c r="A15" s="4"/>
      <c r="B15" s="72" t="s">
        <v>4</v>
      </c>
      <c r="C15" s="14" t="s">
        <v>5</v>
      </c>
      <c r="D15" s="68">
        <v>8</v>
      </c>
      <c r="E15" s="11">
        <v>96</v>
      </c>
      <c r="F15" s="11">
        <v>8</v>
      </c>
      <c r="G15" s="11">
        <v>3</v>
      </c>
      <c r="H15" s="11">
        <f t="shared" si="0"/>
        <v>107</v>
      </c>
    </row>
    <row r="16" spans="1:8">
      <c r="A16" s="4"/>
      <c r="B16" s="72" t="s">
        <v>6</v>
      </c>
      <c r="C16" s="14"/>
      <c r="D16" s="68">
        <v>7</v>
      </c>
      <c r="E16" s="11">
        <v>80</v>
      </c>
      <c r="F16" s="11">
        <v>9</v>
      </c>
      <c r="G16" s="11">
        <v>3</v>
      </c>
      <c r="H16" s="11">
        <f t="shared" si="0"/>
        <v>92</v>
      </c>
    </row>
    <row r="17" spans="1:8">
      <c r="A17" s="4"/>
      <c r="B17" s="72" t="s">
        <v>7</v>
      </c>
      <c r="C17" s="14"/>
      <c r="D17" s="68">
        <v>6</v>
      </c>
      <c r="E17" s="11">
        <v>47</v>
      </c>
      <c r="F17" s="11">
        <v>1</v>
      </c>
      <c r="G17" s="11">
        <v>1</v>
      </c>
      <c r="H17" s="11">
        <f t="shared" si="0"/>
        <v>49</v>
      </c>
    </row>
    <row r="18" spans="1:8">
      <c r="A18" s="4"/>
      <c r="B18" s="72" t="s">
        <v>1</v>
      </c>
      <c r="C18" s="73"/>
      <c r="D18" s="68">
        <v>5</v>
      </c>
      <c r="E18" s="11">
        <v>70</v>
      </c>
      <c r="F18" s="11">
        <v>7</v>
      </c>
      <c r="G18" s="11">
        <v>1</v>
      </c>
      <c r="H18" s="11">
        <f t="shared" si="0"/>
        <v>78</v>
      </c>
    </row>
    <row r="19" spans="1:8">
      <c r="A19" s="4"/>
      <c r="B19" s="72"/>
      <c r="C19" s="14"/>
      <c r="D19" s="68">
        <v>4</v>
      </c>
      <c r="E19" s="11">
        <v>151</v>
      </c>
      <c r="F19" s="11">
        <v>23</v>
      </c>
      <c r="G19" s="11">
        <v>5</v>
      </c>
      <c r="H19" s="11">
        <f t="shared" si="0"/>
        <v>179</v>
      </c>
    </row>
    <row r="20" spans="1:8">
      <c r="A20" s="4"/>
      <c r="B20" s="72"/>
      <c r="C20" s="14" t="s">
        <v>1</v>
      </c>
      <c r="D20" s="68">
        <v>3</v>
      </c>
      <c r="E20" s="11">
        <v>60</v>
      </c>
      <c r="F20" s="11">
        <v>10</v>
      </c>
      <c r="G20" s="11">
        <v>0</v>
      </c>
      <c r="H20" s="11">
        <f t="shared" si="0"/>
        <v>70</v>
      </c>
    </row>
    <row r="21" spans="1:8">
      <c r="A21" s="4"/>
      <c r="B21" s="72"/>
      <c r="C21" s="14"/>
      <c r="D21" s="68">
        <v>2</v>
      </c>
      <c r="E21" s="11">
        <v>111</v>
      </c>
      <c r="F21" s="11">
        <v>8</v>
      </c>
      <c r="G21" s="11">
        <v>0</v>
      </c>
      <c r="H21" s="11">
        <f t="shared" si="0"/>
        <v>119</v>
      </c>
    </row>
    <row r="22" spans="1:8">
      <c r="A22" s="4"/>
      <c r="B22" s="15"/>
      <c r="C22" s="74"/>
      <c r="D22" s="71">
        <v>1</v>
      </c>
      <c r="E22" s="11">
        <v>58</v>
      </c>
      <c r="F22" s="11">
        <v>4</v>
      </c>
      <c r="G22" s="11">
        <v>0</v>
      </c>
      <c r="H22" s="11">
        <f t="shared" si="0"/>
        <v>62</v>
      </c>
    </row>
    <row r="23" spans="1:8" ht="12.75" customHeight="1">
      <c r="A23" s="4"/>
      <c r="B23" s="199" t="s">
        <v>14</v>
      </c>
      <c r="C23" s="200"/>
      <c r="D23" s="201"/>
      <c r="E23" s="11">
        <f>SUM(E10:E22)</f>
        <v>1401</v>
      </c>
      <c r="F23" s="11">
        <f>SUM(F10:F22)</f>
        <v>91</v>
      </c>
      <c r="G23" s="11">
        <f>SUM(G10:G22)</f>
        <v>17</v>
      </c>
      <c r="H23" s="11">
        <f>SUM(H10:H22)</f>
        <v>1509</v>
      </c>
    </row>
    <row r="24" spans="1:8">
      <c r="A24" s="4"/>
      <c r="B24" s="71"/>
      <c r="C24" s="76"/>
      <c r="D24" s="68">
        <v>13</v>
      </c>
      <c r="E24" s="11">
        <v>1267</v>
      </c>
      <c r="F24" s="11">
        <v>45</v>
      </c>
      <c r="G24" s="11">
        <v>0</v>
      </c>
      <c r="H24" s="11">
        <f t="shared" ref="H24:H36" si="1">E24+F24+G24</f>
        <v>1312</v>
      </c>
    </row>
    <row r="25" spans="1:8">
      <c r="A25" s="4"/>
      <c r="B25" s="72"/>
      <c r="C25" s="16" t="s">
        <v>0</v>
      </c>
      <c r="D25" s="68">
        <v>12</v>
      </c>
      <c r="E25" s="11">
        <v>21</v>
      </c>
      <c r="F25" s="11">
        <v>0</v>
      </c>
      <c r="G25" s="11">
        <v>0</v>
      </c>
      <c r="H25" s="11">
        <f t="shared" si="1"/>
        <v>21</v>
      </c>
    </row>
    <row r="26" spans="1:8">
      <c r="A26" s="4"/>
      <c r="B26" s="72" t="s">
        <v>7</v>
      </c>
      <c r="C26" s="16"/>
      <c r="D26" s="68">
        <v>11</v>
      </c>
      <c r="E26" s="11">
        <v>62</v>
      </c>
      <c r="F26" s="11">
        <v>2</v>
      </c>
      <c r="G26" s="11">
        <v>2</v>
      </c>
      <c r="H26" s="11">
        <f t="shared" si="1"/>
        <v>66</v>
      </c>
    </row>
    <row r="27" spans="1:8">
      <c r="A27" s="4"/>
      <c r="B27" s="72" t="s">
        <v>8</v>
      </c>
      <c r="C27" s="76"/>
      <c r="D27" s="68">
        <v>10</v>
      </c>
      <c r="E27" s="11">
        <v>158</v>
      </c>
      <c r="F27" s="11">
        <v>5</v>
      </c>
      <c r="G27" s="11">
        <v>3</v>
      </c>
      <c r="H27" s="11">
        <f t="shared" si="1"/>
        <v>166</v>
      </c>
    </row>
    <row r="28" spans="1:8">
      <c r="A28" s="4"/>
      <c r="B28" s="72" t="s">
        <v>0</v>
      </c>
      <c r="C28" s="16"/>
      <c r="D28" s="68">
        <v>9</v>
      </c>
      <c r="E28" s="11">
        <v>11</v>
      </c>
      <c r="F28" s="11">
        <v>0</v>
      </c>
      <c r="G28" s="11">
        <v>1</v>
      </c>
      <c r="H28" s="11">
        <f t="shared" si="1"/>
        <v>12</v>
      </c>
    </row>
    <row r="29" spans="1:8">
      <c r="A29" s="4"/>
      <c r="B29" s="72" t="s">
        <v>2</v>
      </c>
      <c r="C29" s="16" t="s">
        <v>5</v>
      </c>
      <c r="D29" s="68">
        <v>8</v>
      </c>
      <c r="E29" s="11">
        <v>245</v>
      </c>
      <c r="F29" s="11">
        <v>17</v>
      </c>
      <c r="G29" s="11">
        <v>3</v>
      </c>
      <c r="H29" s="11">
        <f t="shared" si="1"/>
        <v>265</v>
      </c>
    </row>
    <row r="30" spans="1:8">
      <c r="A30" s="4"/>
      <c r="B30" s="72" t="s">
        <v>4</v>
      </c>
      <c r="C30" s="16"/>
      <c r="D30" s="68">
        <v>7</v>
      </c>
      <c r="E30" s="11">
        <v>166</v>
      </c>
      <c r="F30" s="11">
        <v>5</v>
      </c>
      <c r="G30" s="11">
        <v>2</v>
      </c>
      <c r="H30" s="11">
        <f t="shared" si="1"/>
        <v>173</v>
      </c>
    </row>
    <row r="31" spans="1:8">
      <c r="A31" s="4"/>
      <c r="B31" s="72" t="s">
        <v>0</v>
      </c>
      <c r="C31" s="16"/>
      <c r="D31" s="68">
        <v>6</v>
      </c>
      <c r="E31" s="11">
        <v>92</v>
      </c>
      <c r="F31" s="11">
        <v>3</v>
      </c>
      <c r="G31" s="11">
        <v>3</v>
      </c>
      <c r="H31" s="11">
        <f t="shared" si="1"/>
        <v>98</v>
      </c>
    </row>
    <row r="32" spans="1:8">
      <c r="A32" s="4"/>
      <c r="B32" s="72" t="s">
        <v>9</v>
      </c>
      <c r="C32" s="76"/>
      <c r="D32" s="68">
        <v>5</v>
      </c>
      <c r="E32" s="11">
        <v>118</v>
      </c>
      <c r="F32" s="11">
        <v>2</v>
      </c>
      <c r="G32" s="11">
        <v>0</v>
      </c>
      <c r="H32" s="11">
        <f t="shared" si="1"/>
        <v>120</v>
      </c>
    </row>
    <row r="33" spans="1:8">
      <c r="A33" s="4"/>
      <c r="B33" s="72"/>
      <c r="C33" s="16"/>
      <c r="D33" s="68">
        <v>4</v>
      </c>
      <c r="E33" s="11">
        <v>114</v>
      </c>
      <c r="F33" s="11">
        <v>3</v>
      </c>
      <c r="G33" s="11">
        <v>2</v>
      </c>
      <c r="H33" s="11">
        <f t="shared" si="1"/>
        <v>119</v>
      </c>
    </row>
    <row r="34" spans="1:8">
      <c r="A34" s="4"/>
      <c r="B34" s="72"/>
      <c r="C34" s="16" t="s">
        <v>1</v>
      </c>
      <c r="D34" s="68">
        <v>3</v>
      </c>
      <c r="E34" s="11">
        <v>121</v>
      </c>
      <c r="F34" s="11">
        <v>13</v>
      </c>
      <c r="G34" s="11">
        <v>1</v>
      </c>
      <c r="H34" s="11">
        <f t="shared" si="1"/>
        <v>135</v>
      </c>
    </row>
    <row r="35" spans="1:8">
      <c r="A35" s="4"/>
      <c r="B35" s="72"/>
      <c r="C35" s="16"/>
      <c r="D35" s="68">
        <v>2</v>
      </c>
      <c r="E35" s="11">
        <v>112</v>
      </c>
      <c r="F35" s="11">
        <v>8</v>
      </c>
      <c r="G35" s="11">
        <v>0</v>
      </c>
      <c r="H35" s="11">
        <f t="shared" si="1"/>
        <v>120</v>
      </c>
    </row>
    <row r="36" spans="1:8">
      <c r="A36" s="4"/>
      <c r="B36" s="15"/>
      <c r="C36" s="75"/>
      <c r="D36" s="71">
        <v>1</v>
      </c>
      <c r="E36" s="11">
        <v>101</v>
      </c>
      <c r="F36" s="11">
        <v>6</v>
      </c>
      <c r="G36" s="11">
        <v>2</v>
      </c>
      <c r="H36" s="11">
        <f t="shared" si="1"/>
        <v>109</v>
      </c>
    </row>
    <row r="37" spans="1:8" ht="12.75" customHeight="1">
      <c r="A37" s="4"/>
      <c r="B37" s="199" t="s">
        <v>15</v>
      </c>
      <c r="C37" s="200"/>
      <c r="D37" s="201"/>
      <c r="E37" s="11">
        <f>SUM(E24:E36)</f>
        <v>2588</v>
      </c>
      <c r="F37" s="11">
        <f>SUM(F24:F36)</f>
        <v>109</v>
      </c>
      <c r="G37" s="11">
        <f>SUM(G24:G36)</f>
        <v>19</v>
      </c>
      <c r="H37" s="11">
        <f>SUM(H24:H36)</f>
        <v>2716</v>
      </c>
    </row>
    <row r="38" spans="1:8">
      <c r="A38" s="4"/>
      <c r="B38" s="71"/>
      <c r="C38" s="71"/>
      <c r="D38" s="68">
        <v>13</v>
      </c>
      <c r="E38" s="11">
        <v>0</v>
      </c>
      <c r="F38" s="11">
        <v>0</v>
      </c>
      <c r="G38" s="11">
        <v>0</v>
      </c>
      <c r="H38" s="11">
        <f t="shared" ref="H38:H50" si="2">E38+F38+G38</f>
        <v>0</v>
      </c>
    </row>
    <row r="39" spans="1:8">
      <c r="A39" s="4"/>
      <c r="B39" s="72" t="s">
        <v>1</v>
      </c>
      <c r="C39" s="16" t="s">
        <v>0</v>
      </c>
      <c r="D39" s="68">
        <v>12</v>
      </c>
      <c r="E39" s="11">
        <v>0</v>
      </c>
      <c r="F39" s="11">
        <v>0</v>
      </c>
      <c r="G39" s="11">
        <v>0</v>
      </c>
      <c r="H39" s="11">
        <f t="shared" si="2"/>
        <v>0</v>
      </c>
    </row>
    <row r="40" spans="1:8">
      <c r="A40" s="4"/>
      <c r="B40" s="72" t="s">
        <v>10</v>
      </c>
      <c r="C40" s="15"/>
      <c r="D40" s="68">
        <v>11</v>
      </c>
      <c r="E40" s="11">
        <v>0</v>
      </c>
      <c r="F40" s="11">
        <v>0</v>
      </c>
      <c r="G40" s="11">
        <v>0</v>
      </c>
      <c r="H40" s="11">
        <f t="shared" si="2"/>
        <v>0</v>
      </c>
    </row>
    <row r="41" spans="1:8">
      <c r="A41" s="4"/>
      <c r="B41" s="72" t="s">
        <v>11</v>
      </c>
      <c r="C41" s="16"/>
      <c r="D41" s="68">
        <v>10</v>
      </c>
      <c r="E41" s="11">
        <v>0</v>
      </c>
      <c r="F41" s="11">
        <v>0</v>
      </c>
      <c r="G41" s="11">
        <v>0</v>
      </c>
      <c r="H41" s="11">
        <f t="shared" si="2"/>
        <v>0</v>
      </c>
    </row>
    <row r="42" spans="1:8">
      <c r="A42" s="4"/>
      <c r="B42" s="72" t="s">
        <v>4</v>
      </c>
      <c r="C42" s="16"/>
      <c r="D42" s="68">
        <v>9</v>
      </c>
      <c r="E42" s="11">
        <v>0</v>
      </c>
      <c r="F42" s="11">
        <v>0</v>
      </c>
      <c r="G42" s="11">
        <v>0</v>
      </c>
      <c r="H42" s="11">
        <f t="shared" si="2"/>
        <v>0</v>
      </c>
    </row>
    <row r="43" spans="1:8">
      <c r="A43" s="4"/>
      <c r="B43" s="72" t="s">
        <v>3</v>
      </c>
      <c r="C43" s="16" t="s">
        <v>5</v>
      </c>
      <c r="D43" s="68">
        <v>8</v>
      </c>
      <c r="E43" s="11">
        <v>0</v>
      </c>
      <c r="F43" s="11">
        <v>0</v>
      </c>
      <c r="G43" s="11">
        <v>0</v>
      </c>
      <c r="H43" s="11">
        <f t="shared" si="2"/>
        <v>0</v>
      </c>
    </row>
    <row r="44" spans="1:8">
      <c r="A44" s="4"/>
      <c r="B44" s="72" t="s">
        <v>4</v>
      </c>
      <c r="C44" s="16"/>
      <c r="D44" s="68">
        <v>7</v>
      </c>
      <c r="E44" s="11">
        <v>0</v>
      </c>
      <c r="F44" s="11">
        <v>0</v>
      </c>
      <c r="G44" s="11">
        <v>0</v>
      </c>
      <c r="H44" s="11">
        <f t="shared" si="2"/>
        <v>0</v>
      </c>
    </row>
    <row r="45" spans="1:8">
      <c r="A45" s="4"/>
      <c r="B45" s="72" t="s">
        <v>1</v>
      </c>
      <c r="C45" s="16"/>
      <c r="D45" s="68">
        <v>6</v>
      </c>
      <c r="E45" s="11">
        <v>0</v>
      </c>
      <c r="F45" s="11">
        <v>0</v>
      </c>
      <c r="G45" s="11">
        <v>0</v>
      </c>
      <c r="H45" s="11">
        <f t="shared" si="2"/>
        <v>0</v>
      </c>
    </row>
    <row r="46" spans="1:8">
      <c r="A46" s="4"/>
      <c r="B46" s="72" t="s">
        <v>12</v>
      </c>
      <c r="C46" s="71"/>
      <c r="D46" s="68">
        <v>5</v>
      </c>
      <c r="E46" s="11">
        <v>0</v>
      </c>
      <c r="F46" s="11">
        <v>0</v>
      </c>
      <c r="G46" s="11">
        <v>0</v>
      </c>
      <c r="H46" s="11">
        <f t="shared" si="2"/>
        <v>0</v>
      </c>
    </row>
    <row r="47" spans="1:8">
      <c r="A47" s="4"/>
      <c r="B47" s="72"/>
      <c r="C47" s="16"/>
      <c r="D47" s="68">
        <v>4</v>
      </c>
      <c r="E47" s="11">
        <v>0</v>
      </c>
      <c r="F47" s="11">
        <v>0</v>
      </c>
      <c r="G47" s="11">
        <v>0</v>
      </c>
      <c r="H47" s="11">
        <f t="shared" si="2"/>
        <v>0</v>
      </c>
    </row>
    <row r="48" spans="1:8">
      <c r="A48" s="4"/>
      <c r="B48" s="72"/>
      <c r="C48" s="16" t="s">
        <v>1</v>
      </c>
      <c r="D48" s="68">
        <v>3</v>
      </c>
      <c r="E48" s="11">
        <v>0</v>
      </c>
      <c r="F48" s="11">
        <v>0</v>
      </c>
      <c r="G48" s="11">
        <v>0</v>
      </c>
      <c r="H48" s="11">
        <f t="shared" si="2"/>
        <v>0</v>
      </c>
    </row>
    <row r="49" spans="1:8">
      <c r="A49" s="4"/>
      <c r="B49" s="72"/>
      <c r="C49" s="16"/>
      <c r="D49" s="68">
        <v>2</v>
      </c>
      <c r="E49" s="11">
        <v>0</v>
      </c>
      <c r="F49" s="11">
        <v>0</v>
      </c>
      <c r="G49" s="11">
        <v>0</v>
      </c>
      <c r="H49" s="11">
        <f t="shared" si="2"/>
        <v>0</v>
      </c>
    </row>
    <row r="50" spans="1:8">
      <c r="A50" s="4"/>
      <c r="B50" s="15"/>
      <c r="C50" s="16"/>
      <c r="D50" s="71">
        <v>1</v>
      </c>
      <c r="E50" s="11">
        <v>0</v>
      </c>
      <c r="F50" s="11">
        <v>0</v>
      </c>
      <c r="G50" s="11">
        <v>0</v>
      </c>
      <c r="H50" s="11">
        <f t="shared" si="2"/>
        <v>0</v>
      </c>
    </row>
    <row r="51" spans="1:8" ht="12.75" customHeight="1">
      <c r="B51" s="198" t="s">
        <v>16</v>
      </c>
      <c r="C51" s="198"/>
      <c r="D51" s="198"/>
      <c r="E51" s="11">
        <f>SUM(E38:E50)</f>
        <v>0</v>
      </c>
      <c r="F51" s="11">
        <f>SUM(F38:F50)</f>
        <v>0</v>
      </c>
      <c r="G51" s="11">
        <f>SUM(G38:G50)</f>
        <v>0</v>
      </c>
      <c r="H51" s="11">
        <f>SUM(H38:H50)</f>
        <v>0</v>
      </c>
    </row>
    <row r="52" spans="1:8" ht="12.75" customHeight="1">
      <c r="B52" s="193" t="s">
        <v>17</v>
      </c>
      <c r="C52" s="193"/>
      <c r="D52" s="193"/>
      <c r="E52" s="17">
        <f>+E23+E37+E51</f>
        <v>3989</v>
      </c>
      <c r="F52" s="17">
        <f>+F23+F37+F51</f>
        <v>200</v>
      </c>
      <c r="G52" s="17">
        <f>+G23+G37+G51</f>
        <v>36</v>
      </c>
      <c r="H52" s="17">
        <f>+H23+H37+H51</f>
        <v>4225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52</v>
      </c>
      <c r="D2" s="192"/>
      <c r="E2" s="192"/>
      <c r="F2" s="192"/>
      <c r="G2" s="192"/>
      <c r="H2" s="6"/>
    </row>
    <row r="3" spans="1:8">
      <c r="B3" s="5" t="s">
        <v>23</v>
      </c>
      <c r="C3" s="192"/>
      <c r="D3" s="192"/>
      <c r="E3" s="192"/>
      <c r="F3" s="192"/>
      <c r="G3" s="192"/>
      <c r="H3" s="6"/>
    </row>
    <row r="4" spans="1:8">
      <c r="B4" s="6" t="s">
        <v>25</v>
      </c>
      <c r="C4" s="6"/>
      <c r="D4" s="77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52"/>
      <c r="B10" s="71"/>
      <c r="C10" s="14"/>
      <c r="D10" s="68">
        <v>13</v>
      </c>
      <c r="E10" s="11">
        <v>650</v>
      </c>
      <c r="F10" s="11">
        <v>6</v>
      </c>
      <c r="G10" s="11">
        <v>28</v>
      </c>
      <c r="H10" s="78">
        <f>E10+F10+G10</f>
        <v>684</v>
      </c>
    </row>
    <row r="11" spans="1:8">
      <c r="A11" s="52"/>
      <c r="B11" s="72" t="s">
        <v>1</v>
      </c>
      <c r="C11" s="14" t="s">
        <v>0</v>
      </c>
      <c r="D11" s="68">
        <v>12</v>
      </c>
      <c r="E11" s="11">
        <v>33</v>
      </c>
      <c r="F11" s="11"/>
      <c r="G11" s="11"/>
      <c r="H11" s="78">
        <f t="shared" ref="H11:H22" si="0">E11+F11+G11</f>
        <v>33</v>
      </c>
    </row>
    <row r="12" spans="1:8">
      <c r="A12" s="52"/>
      <c r="B12" s="72" t="s">
        <v>2</v>
      </c>
      <c r="C12" s="14"/>
      <c r="D12" s="68">
        <v>11</v>
      </c>
      <c r="E12" s="11">
        <v>125</v>
      </c>
      <c r="F12" s="11">
        <v>2</v>
      </c>
      <c r="G12" s="11">
        <v>9</v>
      </c>
      <c r="H12" s="78">
        <f t="shared" si="0"/>
        <v>136</v>
      </c>
    </row>
    <row r="13" spans="1:8">
      <c r="A13" s="52"/>
      <c r="B13" s="72" t="s">
        <v>1</v>
      </c>
      <c r="C13" s="73"/>
      <c r="D13" s="68">
        <v>10</v>
      </c>
      <c r="E13" s="11">
        <v>197</v>
      </c>
      <c r="F13" s="11">
        <v>3</v>
      </c>
      <c r="G13" s="11">
        <v>15</v>
      </c>
      <c r="H13" s="78">
        <f t="shared" si="0"/>
        <v>215</v>
      </c>
    </row>
    <row r="14" spans="1:8">
      <c r="A14" s="52"/>
      <c r="B14" s="72" t="s">
        <v>3</v>
      </c>
      <c r="C14" s="14"/>
      <c r="D14" s="68">
        <v>9</v>
      </c>
      <c r="E14" s="11">
        <v>41</v>
      </c>
      <c r="F14" s="11"/>
      <c r="G14" s="11">
        <v>5</v>
      </c>
      <c r="H14" s="78">
        <f t="shared" si="0"/>
        <v>46</v>
      </c>
    </row>
    <row r="15" spans="1:8">
      <c r="A15" s="52"/>
      <c r="B15" s="72" t="s">
        <v>4</v>
      </c>
      <c r="C15" s="14" t="s">
        <v>5</v>
      </c>
      <c r="D15" s="68">
        <v>8</v>
      </c>
      <c r="E15" s="11">
        <v>17</v>
      </c>
      <c r="F15" s="11"/>
      <c r="G15" s="11"/>
      <c r="H15" s="78">
        <f t="shared" si="0"/>
        <v>17</v>
      </c>
    </row>
    <row r="16" spans="1:8">
      <c r="A16" s="52"/>
      <c r="B16" s="72" t="s">
        <v>6</v>
      </c>
      <c r="C16" s="14"/>
      <c r="D16" s="68">
        <v>7</v>
      </c>
      <c r="E16" s="11">
        <v>173</v>
      </c>
      <c r="F16" s="11">
        <v>2</v>
      </c>
      <c r="G16" s="11">
        <v>27</v>
      </c>
      <c r="H16" s="78">
        <f t="shared" si="0"/>
        <v>202</v>
      </c>
    </row>
    <row r="17" spans="1:8">
      <c r="A17" s="52"/>
      <c r="B17" s="72" t="s">
        <v>7</v>
      </c>
      <c r="C17" s="14"/>
      <c r="D17" s="68">
        <v>6</v>
      </c>
      <c r="E17" s="11">
        <v>103</v>
      </c>
      <c r="F17" s="11"/>
      <c r="G17" s="11">
        <v>16</v>
      </c>
      <c r="H17" s="78">
        <f t="shared" si="0"/>
        <v>119</v>
      </c>
    </row>
    <row r="18" spans="1:8">
      <c r="A18" s="52"/>
      <c r="B18" s="72" t="s">
        <v>1</v>
      </c>
      <c r="C18" s="73"/>
      <c r="D18" s="68">
        <v>5</v>
      </c>
      <c r="E18" s="11">
        <v>383</v>
      </c>
      <c r="F18" s="11">
        <v>4</v>
      </c>
      <c r="G18" s="11">
        <v>50</v>
      </c>
      <c r="H18" s="78">
        <f t="shared" si="0"/>
        <v>437</v>
      </c>
    </row>
    <row r="19" spans="1:8">
      <c r="A19" s="52"/>
      <c r="B19" s="72"/>
      <c r="C19" s="14"/>
      <c r="D19" s="68">
        <v>4</v>
      </c>
      <c r="E19" s="11">
        <v>394</v>
      </c>
      <c r="F19" s="11">
        <v>1</v>
      </c>
      <c r="G19" s="11">
        <v>62</v>
      </c>
      <c r="H19" s="78">
        <f t="shared" si="0"/>
        <v>457</v>
      </c>
    </row>
    <row r="20" spans="1:8">
      <c r="A20" s="52"/>
      <c r="B20" s="72"/>
      <c r="C20" s="14" t="s">
        <v>1</v>
      </c>
      <c r="D20" s="68">
        <v>3</v>
      </c>
      <c r="E20" s="11">
        <v>1</v>
      </c>
      <c r="F20" s="11"/>
      <c r="G20" s="11">
        <v>2</v>
      </c>
      <c r="H20" s="78">
        <f t="shared" si="0"/>
        <v>3</v>
      </c>
    </row>
    <row r="21" spans="1:8">
      <c r="A21" s="52"/>
      <c r="B21" s="72"/>
      <c r="C21" s="14"/>
      <c r="D21" s="68">
        <v>2</v>
      </c>
      <c r="E21" s="11">
        <v>198</v>
      </c>
      <c r="F21" s="11"/>
      <c r="G21" s="11">
        <v>5</v>
      </c>
      <c r="H21" s="78">
        <f t="shared" si="0"/>
        <v>203</v>
      </c>
    </row>
    <row r="22" spans="1:8">
      <c r="A22" s="52"/>
      <c r="B22" s="15"/>
      <c r="C22" s="74"/>
      <c r="D22" s="71">
        <v>1</v>
      </c>
      <c r="E22" s="11">
        <v>82</v>
      </c>
      <c r="F22" s="11"/>
      <c r="G22" s="11"/>
      <c r="H22" s="78">
        <f t="shared" si="0"/>
        <v>82</v>
      </c>
    </row>
    <row r="23" spans="1:8" ht="12.75" customHeight="1">
      <c r="A23" s="52"/>
      <c r="B23" s="195" t="s">
        <v>14</v>
      </c>
      <c r="C23" s="196"/>
      <c r="D23" s="197"/>
      <c r="E23" s="78">
        <f>SUM(E10:E22)</f>
        <v>2397</v>
      </c>
      <c r="F23" s="78">
        <f>SUM(F10:F22)</f>
        <v>18</v>
      </c>
      <c r="G23" s="78">
        <f>SUM(G10:G22)</f>
        <v>219</v>
      </c>
      <c r="H23" s="78">
        <f>SUM(H10:H22)</f>
        <v>2634</v>
      </c>
    </row>
    <row r="24" spans="1:8">
      <c r="A24" s="52"/>
      <c r="B24" s="71"/>
      <c r="C24" s="76"/>
      <c r="D24" s="68">
        <v>13</v>
      </c>
      <c r="E24" s="11">
        <v>1047</v>
      </c>
      <c r="F24" s="11">
        <v>11</v>
      </c>
      <c r="G24" s="11">
        <v>77</v>
      </c>
      <c r="H24" s="78">
        <f t="shared" ref="H24:H36" si="1">E24+F24+G24</f>
        <v>1135</v>
      </c>
    </row>
    <row r="25" spans="1:8">
      <c r="A25" s="52"/>
      <c r="B25" s="72"/>
      <c r="C25" s="16" t="s">
        <v>0</v>
      </c>
      <c r="D25" s="68">
        <v>12</v>
      </c>
      <c r="E25" s="11">
        <v>29</v>
      </c>
      <c r="F25" s="11"/>
      <c r="G25" s="11">
        <v>1</v>
      </c>
      <c r="H25" s="78">
        <f t="shared" si="1"/>
        <v>30</v>
      </c>
    </row>
    <row r="26" spans="1:8">
      <c r="A26" s="52"/>
      <c r="B26" s="72" t="s">
        <v>7</v>
      </c>
      <c r="C26" s="16"/>
      <c r="D26" s="68">
        <v>11</v>
      </c>
      <c r="E26" s="11">
        <v>235</v>
      </c>
      <c r="F26" s="11">
        <v>1</v>
      </c>
      <c r="G26" s="11">
        <v>11</v>
      </c>
      <c r="H26" s="78">
        <f t="shared" si="1"/>
        <v>247</v>
      </c>
    </row>
    <row r="27" spans="1:8">
      <c r="A27" s="52"/>
      <c r="B27" s="72" t="s">
        <v>8</v>
      </c>
      <c r="C27" s="76"/>
      <c r="D27" s="68">
        <v>10</v>
      </c>
      <c r="E27" s="11">
        <v>240</v>
      </c>
      <c r="F27" s="11">
        <v>2</v>
      </c>
      <c r="G27" s="11">
        <v>18</v>
      </c>
      <c r="H27" s="78">
        <f t="shared" si="1"/>
        <v>260</v>
      </c>
    </row>
    <row r="28" spans="1:8">
      <c r="A28" s="52"/>
      <c r="B28" s="72" t="s">
        <v>0</v>
      </c>
      <c r="C28" s="16"/>
      <c r="D28" s="68">
        <v>9</v>
      </c>
      <c r="E28" s="11">
        <v>97</v>
      </c>
      <c r="F28" s="11">
        <v>3</v>
      </c>
      <c r="G28" s="11">
        <v>2</v>
      </c>
      <c r="H28" s="78">
        <f t="shared" si="1"/>
        <v>102</v>
      </c>
    </row>
    <row r="29" spans="1:8">
      <c r="A29" s="52"/>
      <c r="B29" s="72" t="s">
        <v>2</v>
      </c>
      <c r="C29" s="16" t="s">
        <v>5</v>
      </c>
      <c r="D29" s="68">
        <v>8</v>
      </c>
      <c r="E29" s="11">
        <v>18</v>
      </c>
      <c r="F29" s="11"/>
      <c r="G29" s="11">
        <v>1</v>
      </c>
      <c r="H29" s="78">
        <f t="shared" si="1"/>
        <v>19</v>
      </c>
    </row>
    <row r="30" spans="1:8">
      <c r="A30" s="52"/>
      <c r="B30" s="72" t="s">
        <v>4</v>
      </c>
      <c r="C30" s="16"/>
      <c r="D30" s="68">
        <v>7</v>
      </c>
      <c r="E30" s="11">
        <v>106</v>
      </c>
      <c r="F30" s="11"/>
      <c r="G30" s="11">
        <v>7</v>
      </c>
      <c r="H30" s="78">
        <f t="shared" si="1"/>
        <v>113</v>
      </c>
    </row>
    <row r="31" spans="1:8">
      <c r="A31" s="52"/>
      <c r="B31" s="72" t="s">
        <v>0</v>
      </c>
      <c r="C31" s="16"/>
      <c r="D31" s="68">
        <v>6</v>
      </c>
      <c r="E31" s="11">
        <v>70</v>
      </c>
      <c r="F31" s="11"/>
      <c r="G31" s="11">
        <v>9</v>
      </c>
      <c r="H31" s="78">
        <f t="shared" si="1"/>
        <v>79</v>
      </c>
    </row>
    <row r="32" spans="1:8">
      <c r="A32" s="52"/>
      <c r="B32" s="72" t="s">
        <v>9</v>
      </c>
      <c r="C32" s="76"/>
      <c r="D32" s="68">
        <v>5</v>
      </c>
      <c r="E32" s="11">
        <v>204</v>
      </c>
      <c r="F32" s="11"/>
      <c r="G32" s="11">
        <v>15</v>
      </c>
      <c r="H32" s="78">
        <f t="shared" si="1"/>
        <v>219</v>
      </c>
    </row>
    <row r="33" spans="1:8">
      <c r="A33" s="52"/>
      <c r="B33" s="72"/>
      <c r="C33" s="16"/>
      <c r="D33" s="68">
        <v>4</v>
      </c>
      <c r="E33" s="11">
        <v>411</v>
      </c>
      <c r="F33" s="11"/>
      <c r="G33" s="11">
        <v>44</v>
      </c>
      <c r="H33" s="78">
        <f t="shared" si="1"/>
        <v>455</v>
      </c>
    </row>
    <row r="34" spans="1:8">
      <c r="A34" s="52"/>
      <c r="B34" s="72"/>
      <c r="C34" s="16" t="s">
        <v>1</v>
      </c>
      <c r="D34" s="68">
        <v>3</v>
      </c>
      <c r="E34" s="11">
        <v>4</v>
      </c>
      <c r="F34" s="11"/>
      <c r="G34" s="11"/>
      <c r="H34" s="78">
        <f t="shared" si="1"/>
        <v>4</v>
      </c>
    </row>
    <row r="35" spans="1:8">
      <c r="A35" s="52"/>
      <c r="B35" s="72"/>
      <c r="C35" s="16"/>
      <c r="D35" s="68">
        <v>2</v>
      </c>
      <c r="E35" s="11">
        <v>269</v>
      </c>
      <c r="F35" s="11"/>
      <c r="G35" s="11">
        <v>5</v>
      </c>
      <c r="H35" s="78">
        <f t="shared" si="1"/>
        <v>274</v>
      </c>
    </row>
    <row r="36" spans="1:8">
      <c r="A36" s="52"/>
      <c r="B36" s="15"/>
      <c r="C36" s="75"/>
      <c r="D36" s="71">
        <v>1</v>
      </c>
      <c r="E36" s="11">
        <v>154</v>
      </c>
      <c r="F36" s="11"/>
      <c r="G36" s="11">
        <v>4</v>
      </c>
      <c r="H36" s="78">
        <f t="shared" si="1"/>
        <v>158</v>
      </c>
    </row>
    <row r="37" spans="1:8" ht="12.75" customHeight="1">
      <c r="A37" s="52"/>
      <c r="B37" s="195" t="s">
        <v>15</v>
      </c>
      <c r="C37" s="196"/>
      <c r="D37" s="197"/>
      <c r="E37" s="78">
        <f>SUM(E24:E36)</f>
        <v>2884</v>
      </c>
      <c r="F37" s="78">
        <f>SUM(F24:F36)</f>
        <v>17</v>
      </c>
      <c r="G37" s="78">
        <f>SUM(G24:G36)</f>
        <v>194</v>
      </c>
      <c r="H37" s="78">
        <f>SUM(H24:H36)</f>
        <v>3095</v>
      </c>
    </row>
    <row r="38" spans="1:8">
      <c r="A38" s="52"/>
      <c r="B38" s="71"/>
      <c r="C38" s="71"/>
      <c r="D38" s="68">
        <v>13</v>
      </c>
      <c r="E38" s="11"/>
      <c r="F38" s="11"/>
      <c r="G38" s="11"/>
      <c r="H38" s="78">
        <f t="shared" ref="H38:H50" si="2">E38+F38+G38</f>
        <v>0</v>
      </c>
    </row>
    <row r="39" spans="1:8">
      <c r="A39" s="52"/>
      <c r="B39" s="72" t="s">
        <v>1</v>
      </c>
      <c r="C39" s="16" t="s">
        <v>0</v>
      </c>
      <c r="D39" s="68">
        <v>12</v>
      </c>
      <c r="E39" s="11"/>
      <c r="F39" s="11"/>
      <c r="G39" s="11"/>
      <c r="H39" s="78">
        <f t="shared" si="2"/>
        <v>0</v>
      </c>
    </row>
    <row r="40" spans="1:8">
      <c r="A40" s="52"/>
      <c r="B40" s="72" t="s">
        <v>10</v>
      </c>
      <c r="C40" s="15"/>
      <c r="D40" s="68">
        <v>11</v>
      </c>
      <c r="E40" s="11"/>
      <c r="F40" s="11"/>
      <c r="G40" s="11"/>
      <c r="H40" s="78">
        <f t="shared" si="2"/>
        <v>0</v>
      </c>
    </row>
    <row r="41" spans="1:8">
      <c r="A41" s="52"/>
      <c r="B41" s="72" t="s">
        <v>11</v>
      </c>
      <c r="C41" s="16"/>
      <c r="D41" s="68">
        <v>10</v>
      </c>
      <c r="E41" s="11"/>
      <c r="F41" s="11"/>
      <c r="G41" s="11"/>
      <c r="H41" s="78">
        <f t="shared" si="2"/>
        <v>0</v>
      </c>
    </row>
    <row r="42" spans="1:8">
      <c r="A42" s="52"/>
      <c r="B42" s="72" t="s">
        <v>4</v>
      </c>
      <c r="C42" s="16"/>
      <c r="D42" s="68">
        <v>9</v>
      </c>
      <c r="E42" s="11"/>
      <c r="F42" s="11"/>
      <c r="G42" s="11"/>
      <c r="H42" s="78">
        <f t="shared" si="2"/>
        <v>0</v>
      </c>
    </row>
    <row r="43" spans="1:8">
      <c r="A43" s="52"/>
      <c r="B43" s="72" t="s">
        <v>3</v>
      </c>
      <c r="C43" s="16" t="s">
        <v>5</v>
      </c>
      <c r="D43" s="68">
        <v>8</v>
      </c>
      <c r="E43" s="11"/>
      <c r="F43" s="11"/>
      <c r="G43" s="11"/>
      <c r="H43" s="78">
        <f t="shared" si="2"/>
        <v>0</v>
      </c>
    </row>
    <row r="44" spans="1:8">
      <c r="A44" s="52"/>
      <c r="B44" s="72" t="s">
        <v>4</v>
      </c>
      <c r="C44" s="16"/>
      <c r="D44" s="68">
        <v>7</v>
      </c>
      <c r="E44" s="11"/>
      <c r="F44" s="11"/>
      <c r="G44" s="11"/>
      <c r="H44" s="78">
        <f t="shared" si="2"/>
        <v>0</v>
      </c>
    </row>
    <row r="45" spans="1:8">
      <c r="A45" s="52"/>
      <c r="B45" s="72" t="s">
        <v>1</v>
      </c>
      <c r="C45" s="16"/>
      <c r="D45" s="68">
        <v>6</v>
      </c>
      <c r="E45" s="11"/>
      <c r="F45" s="11"/>
      <c r="G45" s="11"/>
      <c r="H45" s="78">
        <f t="shared" si="2"/>
        <v>0</v>
      </c>
    </row>
    <row r="46" spans="1:8">
      <c r="A46" s="52"/>
      <c r="B46" s="72" t="s">
        <v>12</v>
      </c>
      <c r="C46" s="71"/>
      <c r="D46" s="68">
        <v>5</v>
      </c>
      <c r="E46" s="11"/>
      <c r="F46" s="11"/>
      <c r="G46" s="11"/>
      <c r="H46" s="78">
        <f t="shared" si="2"/>
        <v>0</v>
      </c>
    </row>
    <row r="47" spans="1:8">
      <c r="A47" s="52"/>
      <c r="B47" s="72"/>
      <c r="C47" s="16"/>
      <c r="D47" s="68">
        <v>4</v>
      </c>
      <c r="E47" s="11"/>
      <c r="F47" s="11"/>
      <c r="G47" s="11"/>
      <c r="H47" s="78">
        <f t="shared" si="2"/>
        <v>0</v>
      </c>
    </row>
    <row r="48" spans="1:8">
      <c r="A48" s="52"/>
      <c r="B48" s="72"/>
      <c r="C48" s="16" t="s">
        <v>1</v>
      </c>
      <c r="D48" s="68">
        <v>3</v>
      </c>
      <c r="E48" s="11"/>
      <c r="F48" s="11"/>
      <c r="G48" s="11"/>
      <c r="H48" s="78">
        <f t="shared" si="2"/>
        <v>0</v>
      </c>
    </row>
    <row r="49" spans="1:8">
      <c r="A49" s="52"/>
      <c r="B49" s="72"/>
      <c r="C49" s="16"/>
      <c r="D49" s="68">
        <v>2</v>
      </c>
      <c r="E49" s="11"/>
      <c r="F49" s="11"/>
      <c r="G49" s="11"/>
      <c r="H49" s="78">
        <f t="shared" si="2"/>
        <v>0</v>
      </c>
    </row>
    <row r="50" spans="1:8">
      <c r="A50" s="52"/>
      <c r="B50" s="15"/>
      <c r="C50" s="16"/>
      <c r="D50" s="71">
        <v>1</v>
      </c>
      <c r="E50" s="11"/>
      <c r="F50" s="11"/>
      <c r="G50" s="11"/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0</v>
      </c>
      <c r="F51" s="78">
        <f>SUM(F38:F50)</f>
        <v>0</v>
      </c>
      <c r="G51" s="78">
        <f>SUM(G38:G50)</f>
        <v>0</v>
      </c>
      <c r="H51" s="78">
        <f>SUM(H38:H50)</f>
        <v>0</v>
      </c>
    </row>
    <row r="52" spans="1:8" ht="12.75" customHeight="1">
      <c r="B52" s="193" t="s">
        <v>17</v>
      </c>
      <c r="C52" s="193"/>
      <c r="D52" s="193"/>
      <c r="E52" s="17">
        <f>+E23+E37+E51</f>
        <v>5281</v>
      </c>
      <c r="F52" s="17">
        <f>+F23+F37+F51</f>
        <v>35</v>
      </c>
      <c r="G52" s="17">
        <f>+G23+G37+G51</f>
        <v>413</v>
      </c>
      <c r="H52" s="17">
        <f>+H23+H37+H51</f>
        <v>5729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23:H5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79" t="s">
        <v>22</v>
      </c>
      <c r="C1" s="80"/>
      <c r="D1" s="80"/>
      <c r="E1" s="80"/>
      <c r="F1" s="80"/>
      <c r="G1" s="80"/>
      <c r="H1" s="80"/>
    </row>
    <row r="2" spans="1:8">
      <c r="B2" s="79" t="s">
        <v>24</v>
      </c>
      <c r="C2" s="80" t="s">
        <v>42</v>
      </c>
      <c r="D2" s="80"/>
      <c r="E2" s="80"/>
      <c r="F2" s="80"/>
      <c r="G2" s="80"/>
      <c r="H2" s="80"/>
    </row>
    <row r="3" spans="1:8">
      <c r="B3" s="79" t="s">
        <v>23</v>
      </c>
      <c r="C3" s="80" t="s">
        <v>43</v>
      </c>
      <c r="D3" s="80"/>
      <c r="E3" s="80"/>
      <c r="F3" s="80"/>
      <c r="G3" s="80"/>
      <c r="H3" s="80"/>
    </row>
    <row r="4" spans="1:8">
      <c r="B4" s="80" t="s">
        <v>25</v>
      </c>
      <c r="C4" s="80"/>
      <c r="D4" s="81">
        <v>42490</v>
      </c>
      <c r="E4" s="80"/>
      <c r="F4" s="80"/>
      <c r="G4" s="80"/>
      <c r="H4" s="80"/>
    </row>
    <row r="5" spans="1:8">
      <c r="B5" s="203" t="s">
        <v>21</v>
      </c>
      <c r="C5" s="203"/>
      <c r="D5" s="203"/>
      <c r="E5" s="203"/>
      <c r="F5" s="203"/>
      <c r="G5" s="203"/>
      <c r="H5" s="203"/>
    </row>
    <row r="6" spans="1:8">
      <c r="B6" s="82"/>
      <c r="C6" s="80"/>
      <c r="D6" s="80"/>
      <c r="E6" s="80"/>
      <c r="F6" s="80"/>
      <c r="G6" s="80"/>
      <c r="H6" s="80"/>
    </row>
    <row r="7" spans="1:8">
      <c r="B7" s="83" t="s">
        <v>29</v>
      </c>
      <c r="C7" s="80"/>
      <c r="D7" s="80"/>
      <c r="E7" s="80"/>
      <c r="F7" s="80"/>
      <c r="G7" s="80"/>
      <c r="H7" s="80"/>
    </row>
    <row r="8" spans="1:8" ht="12.75" customHeight="1">
      <c r="B8" s="204" t="s">
        <v>53</v>
      </c>
      <c r="C8" s="204"/>
      <c r="D8" s="204"/>
      <c r="E8" s="204" t="s">
        <v>18</v>
      </c>
      <c r="F8" s="204"/>
      <c r="G8" s="204"/>
      <c r="H8" s="204"/>
    </row>
    <row r="9" spans="1:8" ht="24">
      <c r="B9" s="204"/>
      <c r="C9" s="204"/>
      <c r="D9" s="204"/>
      <c r="E9" s="84" t="s">
        <v>19</v>
      </c>
      <c r="F9" s="84" t="s">
        <v>26</v>
      </c>
      <c r="G9" s="84" t="s">
        <v>20</v>
      </c>
      <c r="H9" s="84" t="s">
        <v>13</v>
      </c>
    </row>
    <row r="10" spans="1:8">
      <c r="A10" s="85"/>
      <c r="B10" s="86"/>
      <c r="C10" s="87"/>
      <c r="D10" s="88">
        <v>13</v>
      </c>
      <c r="E10" s="89">
        <v>528</v>
      </c>
      <c r="F10" s="89">
        <v>12</v>
      </c>
      <c r="G10" s="89">
        <v>16</v>
      </c>
      <c r="H10" s="89">
        <v>556</v>
      </c>
    </row>
    <row r="11" spans="1:8">
      <c r="A11" s="85"/>
      <c r="B11" s="90" t="s">
        <v>1</v>
      </c>
      <c r="C11" s="87" t="s">
        <v>0</v>
      </c>
      <c r="D11" s="88">
        <v>12</v>
      </c>
      <c r="E11" s="89">
        <v>5</v>
      </c>
      <c r="F11" s="89"/>
      <c r="G11" s="89"/>
      <c r="H11" s="89">
        <v>5</v>
      </c>
    </row>
    <row r="12" spans="1:8">
      <c r="A12" s="85"/>
      <c r="B12" s="90" t="s">
        <v>2</v>
      </c>
      <c r="C12" s="87"/>
      <c r="D12" s="88">
        <v>11</v>
      </c>
      <c r="E12" s="89">
        <v>147</v>
      </c>
      <c r="F12" s="89">
        <v>6</v>
      </c>
      <c r="G12" s="89">
        <v>6</v>
      </c>
      <c r="H12" s="89">
        <v>159</v>
      </c>
    </row>
    <row r="13" spans="1:8">
      <c r="A13" s="85"/>
      <c r="B13" s="90" t="s">
        <v>1</v>
      </c>
      <c r="C13" s="91"/>
      <c r="D13" s="88">
        <v>10</v>
      </c>
      <c r="E13" s="89">
        <v>83</v>
      </c>
      <c r="F13" s="89">
        <v>1</v>
      </c>
      <c r="G13" s="89">
        <v>1</v>
      </c>
      <c r="H13" s="89">
        <v>85</v>
      </c>
    </row>
    <row r="14" spans="1:8">
      <c r="A14" s="85"/>
      <c r="B14" s="90" t="s">
        <v>3</v>
      </c>
      <c r="C14" s="87"/>
      <c r="D14" s="88">
        <v>9</v>
      </c>
      <c r="E14" s="89">
        <v>27</v>
      </c>
      <c r="F14" s="89"/>
      <c r="G14" s="89">
        <v>2</v>
      </c>
      <c r="H14" s="89">
        <v>29</v>
      </c>
    </row>
    <row r="15" spans="1:8">
      <c r="A15" s="85"/>
      <c r="B15" s="90" t="s">
        <v>4</v>
      </c>
      <c r="C15" s="87" t="s">
        <v>5</v>
      </c>
      <c r="D15" s="88">
        <v>8</v>
      </c>
      <c r="E15" s="89">
        <v>26</v>
      </c>
      <c r="F15" s="89">
        <v>1</v>
      </c>
      <c r="G15" s="89">
        <v>2</v>
      </c>
      <c r="H15" s="89">
        <v>29</v>
      </c>
    </row>
    <row r="16" spans="1:8">
      <c r="A16" s="85"/>
      <c r="B16" s="90" t="s">
        <v>6</v>
      </c>
      <c r="C16" s="87"/>
      <c r="D16" s="88">
        <v>7</v>
      </c>
      <c r="E16" s="89">
        <v>23</v>
      </c>
      <c r="F16" s="89">
        <v>1</v>
      </c>
      <c r="G16" s="89">
        <v>1</v>
      </c>
      <c r="H16" s="89">
        <v>25</v>
      </c>
    </row>
    <row r="17" spans="1:8">
      <c r="A17" s="85"/>
      <c r="B17" s="90" t="s">
        <v>7</v>
      </c>
      <c r="C17" s="87"/>
      <c r="D17" s="88">
        <v>6</v>
      </c>
      <c r="E17" s="89">
        <v>71</v>
      </c>
      <c r="F17" s="89">
        <v>2</v>
      </c>
      <c r="G17" s="89">
        <v>1</v>
      </c>
      <c r="H17" s="89">
        <v>74</v>
      </c>
    </row>
    <row r="18" spans="1:8">
      <c r="A18" s="85"/>
      <c r="B18" s="90" t="s">
        <v>1</v>
      </c>
      <c r="C18" s="91"/>
      <c r="D18" s="88">
        <v>5</v>
      </c>
      <c r="E18" s="89">
        <v>73</v>
      </c>
      <c r="F18" s="89">
        <v>10</v>
      </c>
      <c r="G18" s="89">
        <v>4</v>
      </c>
      <c r="H18" s="89">
        <v>87</v>
      </c>
    </row>
    <row r="19" spans="1:8">
      <c r="A19" s="85"/>
      <c r="B19" s="90"/>
      <c r="C19" s="87"/>
      <c r="D19" s="88">
        <v>4</v>
      </c>
      <c r="E19" s="89">
        <v>125</v>
      </c>
      <c r="F19" s="89">
        <v>15</v>
      </c>
      <c r="G19" s="89">
        <v>5</v>
      </c>
      <c r="H19" s="89">
        <v>145</v>
      </c>
    </row>
    <row r="20" spans="1:8">
      <c r="A20" s="85"/>
      <c r="B20" s="90"/>
      <c r="C20" s="87" t="s">
        <v>1</v>
      </c>
      <c r="D20" s="88">
        <v>3</v>
      </c>
      <c r="E20" s="89">
        <v>246</v>
      </c>
      <c r="F20" s="89">
        <v>39</v>
      </c>
      <c r="G20" s="89">
        <v>10</v>
      </c>
      <c r="H20" s="89">
        <v>295</v>
      </c>
    </row>
    <row r="21" spans="1:8">
      <c r="A21" s="85"/>
      <c r="B21" s="90"/>
      <c r="C21" s="87"/>
      <c r="D21" s="88">
        <v>2</v>
      </c>
      <c r="E21" s="89">
        <v>47</v>
      </c>
      <c r="F21" s="89">
        <v>2</v>
      </c>
      <c r="G21" s="89">
        <v>4</v>
      </c>
      <c r="H21" s="89">
        <v>53</v>
      </c>
    </row>
    <row r="22" spans="1:8">
      <c r="A22" s="85"/>
      <c r="B22" s="92"/>
      <c r="C22" s="93"/>
      <c r="D22" s="86">
        <v>1</v>
      </c>
      <c r="E22" s="89">
        <v>42</v>
      </c>
      <c r="F22" s="89"/>
      <c r="G22" s="89">
        <v>2</v>
      </c>
      <c r="H22" s="89">
        <v>44</v>
      </c>
    </row>
    <row r="23" spans="1:8" ht="12.75" customHeight="1">
      <c r="A23" s="85"/>
      <c r="B23" s="205" t="s">
        <v>14</v>
      </c>
      <c r="C23" s="205"/>
      <c r="D23" s="205"/>
      <c r="E23" s="89">
        <v>1443</v>
      </c>
      <c r="F23" s="89">
        <v>89</v>
      </c>
      <c r="G23" s="89">
        <v>54</v>
      </c>
      <c r="H23" s="89">
        <v>1586</v>
      </c>
    </row>
    <row r="24" spans="1:8">
      <c r="A24" s="85"/>
      <c r="B24" s="86"/>
      <c r="C24" s="94"/>
      <c r="D24" s="88">
        <v>13</v>
      </c>
      <c r="E24" s="89">
        <v>1121</v>
      </c>
      <c r="F24" s="89">
        <v>20</v>
      </c>
      <c r="G24" s="89">
        <v>36</v>
      </c>
      <c r="H24" s="89">
        <v>1177</v>
      </c>
    </row>
    <row r="25" spans="1:8">
      <c r="A25" s="85"/>
      <c r="B25" s="90"/>
      <c r="C25" s="95" t="s">
        <v>0</v>
      </c>
      <c r="D25" s="88">
        <v>12</v>
      </c>
      <c r="E25" s="89">
        <v>4</v>
      </c>
      <c r="F25" s="89">
        <v>1</v>
      </c>
      <c r="G25" s="89">
        <v>1</v>
      </c>
      <c r="H25" s="89">
        <v>6</v>
      </c>
    </row>
    <row r="26" spans="1:8">
      <c r="A26" s="85"/>
      <c r="B26" s="90" t="s">
        <v>7</v>
      </c>
      <c r="C26" s="95"/>
      <c r="D26" s="88">
        <v>11</v>
      </c>
      <c r="E26" s="89">
        <v>99</v>
      </c>
      <c r="F26" s="89">
        <v>5</v>
      </c>
      <c r="G26" s="89">
        <v>6</v>
      </c>
      <c r="H26" s="89">
        <v>110</v>
      </c>
    </row>
    <row r="27" spans="1:8">
      <c r="A27" s="85"/>
      <c r="B27" s="90" t="s">
        <v>8</v>
      </c>
      <c r="C27" s="94"/>
      <c r="D27" s="88">
        <v>10</v>
      </c>
      <c r="E27" s="89">
        <v>94</v>
      </c>
      <c r="F27" s="89">
        <v>1</v>
      </c>
      <c r="G27" s="89">
        <v>2</v>
      </c>
      <c r="H27" s="89">
        <v>97</v>
      </c>
    </row>
    <row r="28" spans="1:8">
      <c r="A28" s="85"/>
      <c r="B28" s="90" t="s">
        <v>0</v>
      </c>
      <c r="C28" s="95"/>
      <c r="D28" s="88">
        <v>9</v>
      </c>
      <c r="E28" s="89">
        <v>24</v>
      </c>
      <c r="F28" s="89">
        <v>2</v>
      </c>
      <c r="G28" s="89"/>
      <c r="H28" s="89">
        <v>26</v>
      </c>
    </row>
    <row r="29" spans="1:8">
      <c r="A29" s="85"/>
      <c r="B29" s="90" t="s">
        <v>2</v>
      </c>
      <c r="C29" s="95" t="s">
        <v>5</v>
      </c>
      <c r="D29" s="88">
        <v>8</v>
      </c>
      <c r="E29" s="89">
        <v>20</v>
      </c>
      <c r="F29" s="89">
        <v>1</v>
      </c>
      <c r="G29" s="89"/>
      <c r="H29" s="89">
        <v>21</v>
      </c>
    </row>
    <row r="30" spans="1:8">
      <c r="A30" s="85"/>
      <c r="B30" s="90" t="s">
        <v>4</v>
      </c>
      <c r="C30" s="95"/>
      <c r="D30" s="88">
        <v>7</v>
      </c>
      <c r="E30" s="89">
        <v>20</v>
      </c>
      <c r="F30" s="89"/>
      <c r="G30" s="89"/>
      <c r="H30" s="89">
        <v>20</v>
      </c>
    </row>
    <row r="31" spans="1:8">
      <c r="A31" s="85"/>
      <c r="B31" s="90" t="s">
        <v>0</v>
      </c>
      <c r="C31" s="95"/>
      <c r="D31" s="88">
        <v>6</v>
      </c>
      <c r="E31" s="89">
        <v>101</v>
      </c>
      <c r="F31" s="89">
        <v>10</v>
      </c>
      <c r="G31" s="89">
        <v>4</v>
      </c>
      <c r="H31" s="89">
        <v>115</v>
      </c>
    </row>
    <row r="32" spans="1:8">
      <c r="A32" s="85"/>
      <c r="B32" s="90" t="s">
        <v>9</v>
      </c>
      <c r="C32" s="94"/>
      <c r="D32" s="88">
        <v>5</v>
      </c>
      <c r="E32" s="89">
        <v>106</v>
      </c>
      <c r="F32" s="89">
        <v>5</v>
      </c>
      <c r="G32" s="89">
        <v>2</v>
      </c>
      <c r="H32" s="89">
        <v>113</v>
      </c>
    </row>
    <row r="33" spans="1:8">
      <c r="A33" s="85"/>
      <c r="B33" s="90"/>
      <c r="C33" s="95"/>
      <c r="D33" s="88">
        <v>4</v>
      </c>
      <c r="E33" s="89">
        <v>124</v>
      </c>
      <c r="F33" s="89">
        <v>9</v>
      </c>
      <c r="G33" s="89">
        <v>3</v>
      </c>
      <c r="H33" s="89">
        <v>136</v>
      </c>
    </row>
    <row r="34" spans="1:8">
      <c r="A34" s="85"/>
      <c r="B34" s="90"/>
      <c r="C34" s="95" t="s">
        <v>1</v>
      </c>
      <c r="D34" s="88">
        <v>3</v>
      </c>
      <c r="E34" s="89">
        <v>127</v>
      </c>
      <c r="F34" s="89">
        <v>12</v>
      </c>
      <c r="G34" s="89">
        <v>3</v>
      </c>
      <c r="H34" s="89">
        <v>142</v>
      </c>
    </row>
    <row r="35" spans="1:8">
      <c r="A35" s="85"/>
      <c r="B35" s="90"/>
      <c r="C35" s="95"/>
      <c r="D35" s="88">
        <v>2</v>
      </c>
      <c r="E35" s="89">
        <v>65</v>
      </c>
      <c r="F35" s="89">
        <v>5</v>
      </c>
      <c r="G35" s="89">
        <v>3</v>
      </c>
      <c r="H35" s="89">
        <v>73</v>
      </c>
    </row>
    <row r="36" spans="1:8">
      <c r="A36" s="85"/>
      <c r="B36" s="92"/>
      <c r="C36" s="96"/>
      <c r="D36" s="86">
        <v>1</v>
      </c>
      <c r="E36" s="89">
        <v>58</v>
      </c>
      <c r="F36" s="89"/>
      <c r="G36" s="89">
        <v>2</v>
      </c>
      <c r="H36" s="89">
        <v>60</v>
      </c>
    </row>
    <row r="37" spans="1:8" ht="12.75" customHeight="1">
      <c r="A37" s="85"/>
      <c r="B37" s="205" t="s">
        <v>15</v>
      </c>
      <c r="C37" s="205"/>
      <c r="D37" s="205"/>
      <c r="E37" s="89">
        <v>1963</v>
      </c>
      <c r="F37" s="89">
        <v>71</v>
      </c>
      <c r="G37" s="89">
        <v>62</v>
      </c>
      <c r="H37" s="89">
        <v>2096</v>
      </c>
    </row>
    <row r="38" spans="1:8">
      <c r="A38" s="85"/>
      <c r="B38" s="86"/>
      <c r="C38" s="86"/>
      <c r="D38" s="88">
        <v>13</v>
      </c>
      <c r="E38" s="89">
        <v>0</v>
      </c>
      <c r="F38" s="89">
        <v>0</v>
      </c>
      <c r="G38" s="89">
        <v>0</v>
      </c>
      <c r="H38" s="89">
        <v>0</v>
      </c>
    </row>
    <row r="39" spans="1:8">
      <c r="A39" s="85"/>
      <c r="B39" s="90" t="s">
        <v>1</v>
      </c>
      <c r="C39" s="95" t="s">
        <v>0</v>
      </c>
      <c r="D39" s="88">
        <v>12</v>
      </c>
      <c r="E39" s="89">
        <v>0</v>
      </c>
      <c r="F39" s="89">
        <v>0</v>
      </c>
      <c r="G39" s="89">
        <v>0</v>
      </c>
      <c r="H39" s="89">
        <v>0</v>
      </c>
    </row>
    <row r="40" spans="1:8">
      <c r="A40" s="85"/>
      <c r="B40" s="90" t="s">
        <v>10</v>
      </c>
      <c r="C40" s="92"/>
      <c r="D40" s="88">
        <v>11</v>
      </c>
      <c r="E40" s="89">
        <v>0</v>
      </c>
      <c r="F40" s="89">
        <v>0</v>
      </c>
      <c r="G40" s="89">
        <v>0</v>
      </c>
      <c r="H40" s="89">
        <v>0</v>
      </c>
    </row>
    <row r="41" spans="1:8">
      <c r="A41" s="85"/>
      <c r="B41" s="90" t="s">
        <v>11</v>
      </c>
      <c r="C41" s="95"/>
      <c r="D41" s="88">
        <v>10</v>
      </c>
      <c r="E41" s="89">
        <v>0</v>
      </c>
      <c r="F41" s="89">
        <v>0</v>
      </c>
      <c r="G41" s="89">
        <v>0</v>
      </c>
      <c r="H41" s="89">
        <v>0</v>
      </c>
    </row>
    <row r="42" spans="1:8">
      <c r="A42" s="85"/>
      <c r="B42" s="90" t="s">
        <v>4</v>
      </c>
      <c r="C42" s="95"/>
      <c r="D42" s="88">
        <v>9</v>
      </c>
      <c r="E42" s="89">
        <v>0</v>
      </c>
      <c r="F42" s="89">
        <v>0</v>
      </c>
      <c r="G42" s="89">
        <v>0</v>
      </c>
      <c r="H42" s="89">
        <v>0</v>
      </c>
    </row>
    <row r="43" spans="1:8">
      <c r="A43" s="85"/>
      <c r="B43" s="90" t="s">
        <v>3</v>
      </c>
      <c r="C43" s="95" t="s">
        <v>5</v>
      </c>
      <c r="D43" s="88">
        <v>8</v>
      </c>
      <c r="E43" s="89">
        <v>0</v>
      </c>
      <c r="F43" s="89">
        <v>0</v>
      </c>
      <c r="G43" s="89">
        <v>0</v>
      </c>
      <c r="H43" s="89">
        <v>0</v>
      </c>
    </row>
    <row r="44" spans="1:8">
      <c r="A44" s="85"/>
      <c r="B44" s="90" t="s">
        <v>4</v>
      </c>
      <c r="C44" s="95"/>
      <c r="D44" s="88">
        <v>7</v>
      </c>
      <c r="E44" s="89">
        <v>0</v>
      </c>
      <c r="F44" s="89">
        <v>0</v>
      </c>
      <c r="G44" s="89">
        <v>0</v>
      </c>
      <c r="H44" s="89">
        <v>0</v>
      </c>
    </row>
    <row r="45" spans="1:8">
      <c r="A45" s="85"/>
      <c r="B45" s="90" t="s">
        <v>1</v>
      </c>
      <c r="C45" s="95"/>
      <c r="D45" s="88">
        <v>6</v>
      </c>
      <c r="E45" s="89">
        <v>0</v>
      </c>
      <c r="F45" s="89">
        <v>0</v>
      </c>
      <c r="G45" s="89">
        <v>0</v>
      </c>
      <c r="H45" s="89">
        <v>0</v>
      </c>
    </row>
    <row r="46" spans="1:8">
      <c r="A46" s="85"/>
      <c r="B46" s="90" t="s">
        <v>12</v>
      </c>
      <c r="C46" s="86"/>
      <c r="D46" s="88">
        <v>5</v>
      </c>
      <c r="E46" s="89">
        <v>0</v>
      </c>
      <c r="F46" s="89">
        <v>0</v>
      </c>
      <c r="G46" s="89">
        <v>0</v>
      </c>
      <c r="H46" s="89">
        <v>0</v>
      </c>
    </row>
    <row r="47" spans="1:8">
      <c r="A47" s="85"/>
      <c r="B47" s="90"/>
      <c r="C47" s="95"/>
      <c r="D47" s="88">
        <v>4</v>
      </c>
      <c r="E47" s="89">
        <v>0</v>
      </c>
      <c r="F47" s="89">
        <v>0</v>
      </c>
      <c r="G47" s="89">
        <v>0</v>
      </c>
      <c r="H47" s="89">
        <v>0</v>
      </c>
    </row>
    <row r="48" spans="1:8">
      <c r="A48" s="85"/>
      <c r="B48" s="90"/>
      <c r="C48" s="95" t="s">
        <v>1</v>
      </c>
      <c r="D48" s="88">
        <v>3</v>
      </c>
      <c r="E48" s="89">
        <v>0</v>
      </c>
      <c r="F48" s="89">
        <v>0</v>
      </c>
      <c r="G48" s="89">
        <v>0</v>
      </c>
      <c r="H48" s="89">
        <v>0</v>
      </c>
    </row>
    <row r="49" spans="1:8">
      <c r="A49" s="85"/>
      <c r="B49" s="90"/>
      <c r="C49" s="95"/>
      <c r="D49" s="88">
        <v>2</v>
      </c>
      <c r="E49" s="89">
        <v>0</v>
      </c>
      <c r="F49" s="89">
        <v>0</v>
      </c>
      <c r="G49" s="89">
        <v>0</v>
      </c>
      <c r="H49" s="89">
        <v>0</v>
      </c>
    </row>
    <row r="50" spans="1:8">
      <c r="A50" s="85"/>
      <c r="B50" s="92"/>
      <c r="C50" s="95"/>
      <c r="D50" s="86">
        <v>1</v>
      </c>
      <c r="E50" s="89">
        <v>0</v>
      </c>
      <c r="F50" s="89">
        <v>0</v>
      </c>
      <c r="G50" s="89">
        <v>0</v>
      </c>
      <c r="H50" s="89">
        <v>0</v>
      </c>
    </row>
    <row r="51" spans="1:8" ht="12.75" customHeight="1">
      <c r="B51" s="205" t="s">
        <v>16</v>
      </c>
      <c r="C51" s="205"/>
      <c r="D51" s="205"/>
      <c r="E51" s="89">
        <v>0</v>
      </c>
      <c r="F51" s="89">
        <v>0</v>
      </c>
      <c r="G51" s="89">
        <v>0</v>
      </c>
      <c r="H51" s="89">
        <v>0</v>
      </c>
    </row>
    <row r="52" spans="1:8" ht="12.75" customHeight="1">
      <c r="B52" s="202" t="s">
        <v>17</v>
      </c>
      <c r="C52" s="202"/>
      <c r="D52" s="202"/>
      <c r="E52" s="97">
        <v>3406</v>
      </c>
      <c r="F52" s="97">
        <v>160</v>
      </c>
      <c r="G52" s="97">
        <v>116</v>
      </c>
      <c r="H52" s="97">
        <v>3682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92" t="s">
        <v>31</v>
      </c>
      <c r="D2" s="192"/>
      <c r="E2" s="192"/>
      <c r="F2" s="192"/>
      <c r="G2" s="192"/>
      <c r="H2" s="6"/>
    </row>
    <row r="3" spans="1:8">
      <c r="B3" s="5" t="s">
        <v>23</v>
      </c>
      <c r="C3" s="192" t="s">
        <v>49</v>
      </c>
      <c r="D3" s="192"/>
      <c r="E3" s="192"/>
      <c r="F3" s="192"/>
      <c r="G3" s="192"/>
      <c r="H3" s="6"/>
    </row>
    <row r="4" spans="1:8">
      <c r="B4" s="6" t="s">
        <v>25</v>
      </c>
      <c r="C4" s="6"/>
      <c r="D4" s="77">
        <v>42489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">
        <v>521</v>
      </c>
      <c r="F10" s="11">
        <v>2</v>
      </c>
      <c r="G10" s="11">
        <v>24</v>
      </c>
      <c r="H10" s="78">
        <f>E10+F10+G10</f>
        <v>547</v>
      </c>
    </row>
    <row r="11" spans="1:8">
      <c r="A11" s="4"/>
      <c r="B11" s="12" t="s">
        <v>1</v>
      </c>
      <c r="C11" s="14" t="s">
        <v>0</v>
      </c>
      <c r="D11" s="68">
        <v>12</v>
      </c>
      <c r="E11" s="11">
        <v>22</v>
      </c>
      <c r="F11" s="11">
        <v>0</v>
      </c>
      <c r="G11" s="11">
        <v>3</v>
      </c>
      <c r="H11" s="78">
        <f t="shared" ref="H11:H22" si="0">E11+F11+G11</f>
        <v>25</v>
      </c>
    </row>
    <row r="12" spans="1:8">
      <c r="A12" s="4"/>
      <c r="B12" s="12" t="s">
        <v>2</v>
      </c>
      <c r="C12" s="14"/>
      <c r="D12" s="68">
        <v>11</v>
      </c>
      <c r="E12" s="11">
        <v>76</v>
      </c>
      <c r="F12" s="11">
        <v>0</v>
      </c>
      <c r="G12" s="11">
        <v>4</v>
      </c>
      <c r="H12" s="78">
        <f t="shared" si="0"/>
        <v>80</v>
      </c>
    </row>
    <row r="13" spans="1:8">
      <c r="A13" s="4"/>
      <c r="B13" s="12" t="s">
        <v>1</v>
      </c>
      <c r="C13" s="10"/>
      <c r="D13" s="68">
        <v>10</v>
      </c>
      <c r="E13" s="11">
        <v>16</v>
      </c>
      <c r="F13" s="11">
        <v>0</v>
      </c>
      <c r="G13" s="11">
        <v>11</v>
      </c>
      <c r="H13" s="78">
        <f t="shared" si="0"/>
        <v>27</v>
      </c>
    </row>
    <row r="14" spans="1:8">
      <c r="A14" s="4"/>
      <c r="B14" s="12" t="s">
        <v>3</v>
      </c>
      <c r="C14" s="14"/>
      <c r="D14" s="68">
        <v>9</v>
      </c>
      <c r="E14" s="11">
        <v>61</v>
      </c>
      <c r="F14" s="11">
        <v>0</v>
      </c>
      <c r="G14" s="11">
        <v>6</v>
      </c>
      <c r="H14" s="78">
        <f t="shared" si="0"/>
        <v>67</v>
      </c>
    </row>
    <row r="15" spans="1:8">
      <c r="A15" s="4"/>
      <c r="B15" s="12" t="s">
        <v>4</v>
      </c>
      <c r="C15" s="14" t="s">
        <v>5</v>
      </c>
      <c r="D15" s="68">
        <v>8</v>
      </c>
      <c r="E15" s="11">
        <v>45</v>
      </c>
      <c r="F15" s="11">
        <v>0</v>
      </c>
      <c r="G15" s="11">
        <v>5</v>
      </c>
      <c r="H15" s="78">
        <f t="shared" si="0"/>
        <v>50</v>
      </c>
    </row>
    <row r="16" spans="1:8">
      <c r="A16" s="4"/>
      <c r="B16" s="12" t="s">
        <v>6</v>
      </c>
      <c r="C16" s="14"/>
      <c r="D16" s="68">
        <v>7</v>
      </c>
      <c r="E16" s="11">
        <v>99</v>
      </c>
      <c r="F16" s="11">
        <v>0</v>
      </c>
      <c r="G16" s="11">
        <v>6</v>
      </c>
      <c r="H16" s="78">
        <f t="shared" si="0"/>
        <v>105</v>
      </c>
    </row>
    <row r="17" spans="1:8">
      <c r="A17" s="4"/>
      <c r="B17" s="12" t="s">
        <v>7</v>
      </c>
      <c r="C17" s="14"/>
      <c r="D17" s="68">
        <v>6</v>
      </c>
      <c r="E17" s="11">
        <v>108</v>
      </c>
      <c r="F17" s="11">
        <v>0</v>
      </c>
      <c r="G17" s="11">
        <v>9</v>
      </c>
      <c r="H17" s="78">
        <f t="shared" si="0"/>
        <v>117</v>
      </c>
    </row>
    <row r="18" spans="1:8">
      <c r="A18" s="4"/>
      <c r="B18" s="12" t="s">
        <v>1</v>
      </c>
      <c r="C18" s="10"/>
      <c r="D18" s="68">
        <v>5</v>
      </c>
      <c r="E18" s="11">
        <v>53</v>
      </c>
      <c r="F18" s="11">
        <v>0</v>
      </c>
      <c r="G18" s="11">
        <v>9</v>
      </c>
      <c r="H18" s="78">
        <f t="shared" si="0"/>
        <v>62</v>
      </c>
    </row>
    <row r="19" spans="1:8">
      <c r="A19" s="4"/>
      <c r="B19" s="12"/>
      <c r="C19" s="14"/>
      <c r="D19" s="68">
        <v>4</v>
      </c>
      <c r="E19" s="11">
        <v>80</v>
      </c>
      <c r="F19" s="11">
        <v>0</v>
      </c>
      <c r="G19" s="11">
        <v>18</v>
      </c>
      <c r="H19" s="78">
        <f t="shared" si="0"/>
        <v>98</v>
      </c>
    </row>
    <row r="20" spans="1:8">
      <c r="A20" s="4"/>
      <c r="B20" s="12"/>
      <c r="C20" s="14" t="s">
        <v>1</v>
      </c>
      <c r="D20" s="68">
        <v>3</v>
      </c>
      <c r="E20" s="11">
        <v>58</v>
      </c>
      <c r="F20" s="11">
        <v>1</v>
      </c>
      <c r="G20" s="11">
        <v>6</v>
      </c>
      <c r="H20" s="78">
        <f t="shared" si="0"/>
        <v>65</v>
      </c>
    </row>
    <row r="21" spans="1:8">
      <c r="A21" s="4"/>
      <c r="B21" s="12"/>
      <c r="C21" s="14"/>
      <c r="D21" s="68">
        <v>2</v>
      </c>
      <c r="E21" s="11">
        <v>63</v>
      </c>
      <c r="F21" s="11">
        <v>1</v>
      </c>
      <c r="G21" s="11">
        <v>10</v>
      </c>
      <c r="H21" s="78">
        <f t="shared" si="0"/>
        <v>74</v>
      </c>
    </row>
    <row r="22" spans="1:8">
      <c r="A22" s="4"/>
      <c r="B22" s="15"/>
      <c r="C22" s="13"/>
      <c r="D22" s="9">
        <v>1</v>
      </c>
      <c r="E22" s="11">
        <v>41</v>
      </c>
      <c r="F22" s="11">
        <v>0</v>
      </c>
      <c r="G22" s="11">
        <v>2</v>
      </c>
      <c r="H22" s="78">
        <f t="shared" si="0"/>
        <v>43</v>
      </c>
    </row>
    <row r="23" spans="1:8" ht="12.75" customHeight="1">
      <c r="A23" s="4"/>
      <c r="B23" s="195" t="s">
        <v>14</v>
      </c>
      <c r="C23" s="196"/>
      <c r="D23" s="197"/>
      <c r="E23" s="78">
        <f>SUM(E10:E22)</f>
        <v>1243</v>
      </c>
      <c r="F23" s="78">
        <f>SUM(F10:F22)</f>
        <v>4</v>
      </c>
      <c r="G23" s="78">
        <f>SUM(G10:G22)</f>
        <v>113</v>
      </c>
      <c r="H23" s="78">
        <f>SUM(H10:H22)</f>
        <v>1360</v>
      </c>
    </row>
    <row r="24" spans="1:8">
      <c r="A24" s="4"/>
      <c r="B24" s="9"/>
      <c r="C24" s="19"/>
      <c r="D24" s="68">
        <v>13</v>
      </c>
      <c r="E24" s="11">
        <v>958</v>
      </c>
      <c r="F24" s="11">
        <v>6</v>
      </c>
      <c r="G24" s="11">
        <v>57</v>
      </c>
      <c r="H24" s="78">
        <f t="shared" ref="H24:H36" si="1">E24+F24+G24</f>
        <v>1021</v>
      </c>
    </row>
    <row r="25" spans="1:8">
      <c r="A25" s="4"/>
      <c r="B25" s="12"/>
      <c r="C25" s="16" t="s">
        <v>0</v>
      </c>
      <c r="D25" s="68">
        <v>12</v>
      </c>
      <c r="E25" s="11">
        <v>53</v>
      </c>
      <c r="F25" s="11">
        <v>0</v>
      </c>
      <c r="G25" s="11">
        <v>2</v>
      </c>
      <c r="H25" s="78">
        <f t="shared" si="1"/>
        <v>55</v>
      </c>
    </row>
    <row r="26" spans="1:8">
      <c r="A26" s="4"/>
      <c r="B26" s="12" t="s">
        <v>7</v>
      </c>
      <c r="C26" s="16"/>
      <c r="D26" s="68">
        <v>11</v>
      </c>
      <c r="E26" s="11">
        <v>131</v>
      </c>
      <c r="F26" s="11">
        <v>1</v>
      </c>
      <c r="G26" s="11">
        <v>5</v>
      </c>
      <c r="H26" s="78">
        <f t="shared" si="1"/>
        <v>137</v>
      </c>
    </row>
    <row r="27" spans="1:8">
      <c r="A27" s="4"/>
      <c r="B27" s="12" t="s">
        <v>8</v>
      </c>
      <c r="C27" s="19"/>
      <c r="D27" s="68">
        <v>10</v>
      </c>
      <c r="E27" s="11">
        <v>42</v>
      </c>
      <c r="F27" s="11">
        <v>0</v>
      </c>
      <c r="G27" s="11">
        <v>10</v>
      </c>
      <c r="H27" s="78">
        <f t="shared" si="1"/>
        <v>52</v>
      </c>
    </row>
    <row r="28" spans="1:8">
      <c r="A28" s="4"/>
      <c r="B28" s="12" t="s">
        <v>0</v>
      </c>
      <c r="C28" s="16"/>
      <c r="D28" s="68">
        <v>9</v>
      </c>
      <c r="E28" s="11">
        <v>169</v>
      </c>
      <c r="F28" s="11">
        <v>2</v>
      </c>
      <c r="G28" s="11">
        <v>13</v>
      </c>
      <c r="H28" s="78">
        <f t="shared" si="1"/>
        <v>184</v>
      </c>
    </row>
    <row r="29" spans="1:8">
      <c r="A29" s="4"/>
      <c r="B29" s="12" t="s">
        <v>2</v>
      </c>
      <c r="C29" s="16" t="s">
        <v>5</v>
      </c>
      <c r="D29" s="68">
        <v>8</v>
      </c>
      <c r="E29" s="11">
        <v>112</v>
      </c>
      <c r="F29" s="11">
        <v>1</v>
      </c>
      <c r="G29" s="11">
        <v>4</v>
      </c>
      <c r="H29" s="78">
        <f t="shared" si="1"/>
        <v>117</v>
      </c>
    </row>
    <row r="30" spans="1:8">
      <c r="A30" s="4"/>
      <c r="B30" s="12" t="s">
        <v>4</v>
      </c>
      <c r="C30" s="16"/>
      <c r="D30" s="68">
        <v>7</v>
      </c>
      <c r="E30" s="11">
        <v>101</v>
      </c>
      <c r="F30" s="11">
        <v>0</v>
      </c>
      <c r="G30" s="11">
        <v>4</v>
      </c>
      <c r="H30" s="78">
        <f t="shared" si="1"/>
        <v>105</v>
      </c>
    </row>
    <row r="31" spans="1:8">
      <c r="A31" s="4"/>
      <c r="B31" s="12" t="s">
        <v>0</v>
      </c>
      <c r="C31" s="16"/>
      <c r="D31" s="68">
        <v>6</v>
      </c>
      <c r="E31" s="11">
        <v>70</v>
      </c>
      <c r="F31" s="11">
        <v>0</v>
      </c>
      <c r="G31" s="11">
        <v>6</v>
      </c>
      <c r="H31" s="78">
        <f t="shared" si="1"/>
        <v>76</v>
      </c>
    </row>
    <row r="32" spans="1:8">
      <c r="A32" s="4"/>
      <c r="B32" s="12" t="s">
        <v>9</v>
      </c>
      <c r="C32" s="19"/>
      <c r="D32" s="68">
        <v>5</v>
      </c>
      <c r="E32" s="11">
        <v>56</v>
      </c>
      <c r="F32" s="11">
        <v>0</v>
      </c>
      <c r="G32" s="11">
        <v>4</v>
      </c>
      <c r="H32" s="78">
        <f t="shared" si="1"/>
        <v>60</v>
      </c>
    </row>
    <row r="33" spans="1:8">
      <c r="A33" s="4"/>
      <c r="B33" s="12"/>
      <c r="C33" s="16"/>
      <c r="D33" s="68">
        <v>4</v>
      </c>
      <c r="E33" s="11">
        <v>47</v>
      </c>
      <c r="F33" s="11">
        <v>0</v>
      </c>
      <c r="G33" s="11">
        <v>5</v>
      </c>
      <c r="H33" s="78">
        <f t="shared" si="1"/>
        <v>52</v>
      </c>
    </row>
    <row r="34" spans="1:8">
      <c r="A34" s="4"/>
      <c r="B34" s="12"/>
      <c r="C34" s="16" t="s">
        <v>1</v>
      </c>
      <c r="D34" s="68">
        <v>3</v>
      </c>
      <c r="E34" s="11">
        <v>68</v>
      </c>
      <c r="F34" s="11">
        <v>0</v>
      </c>
      <c r="G34" s="11">
        <v>7</v>
      </c>
      <c r="H34" s="78">
        <f t="shared" si="1"/>
        <v>75</v>
      </c>
    </row>
    <row r="35" spans="1:8">
      <c r="A35" s="4"/>
      <c r="B35" s="12"/>
      <c r="C35" s="16"/>
      <c r="D35" s="68">
        <v>2</v>
      </c>
      <c r="E35" s="11">
        <v>79</v>
      </c>
      <c r="F35" s="11">
        <v>0</v>
      </c>
      <c r="G35" s="11">
        <v>6</v>
      </c>
      <c r="H35" s="78">
        <f t="shared" si="1"/>
        <v>85</v>
      </c>
    </row>
    <row r="36" spans="1:8">
      <c r="A36" s="4"/>
      <c r="B36" s="15"/>
      <c r="C36" s="20"/>
      <c r="D36" s="9">
        <v>1</v>
      </c>
      <c r="E36" s="11">
        <v>51</v>
      </c>
      <c r="F36" s="11">
        <v>0</v>
      </c>
      <c r="G36" s="11">
        <v>4</v>
      </c>
      <c r="H36" s="78">
        <f t="shared" si="1"/>
        <v>55</v>
      </c>
    </row>
    <row r="37" spans="1:8" ht="12.75" customHeight="1">
      <c r="A37" s="4"/>
      <c r="B37" s="195" t="s">
        <v>15</v>
      </c>
      <c r="C37" s="196"/>
      <c r="D37" s="197"/>
      <c r="E37" s="78">
        <f>SUM(E24:E36)</f>
        <v>1937</v>
      </c>
      <c r="F37" s="78">
        <f>SUM(F24:F36)</f>
        <v>10</v>
      </c>
      <c r="G37" s="78">
        <f>SUM(G24:G36)</f>
        <v>127</v>
      </c>
      <c r="H37" s="78">
        <f>SUM(H24:H36)</f>
        <v>2074</v>
      </c>
    </row>
    <row r="38" spans="1:8">
      <c r="A38" s="4"/>
      <c r="B38" s="9"/>
      <c r="C38" s="9"/>
      <c r="D38" s="68">
        <v>13</v>
      </c>
      <c r="E38" s="11">
        <v>15</v>
      </c>
      <c r="F38" s="11">
        <v>0</v>
      </c>
      <c r="G38" s="11">
        <v>0</v>
      </c>
      <c r="H38" s="78">
        <f t="shared" ref="H38:H50" si="2">E38+F38+G38</f>
        <v>15</v>
      </c>
    </row>
    <row r="39" spans="1:8">
      <c r="A39" s="4"/>
      <c r="B39" s="12" t="s">
        <v>1</v>
      </c>
      <c r="C39" s="16" t="s">
        <v>0</v>
      </c>
      <c r="D39" s="68">
        <v>12</v>
      </c>
      <c r="E39" s="11">
        <v>2</v>
      </c>
      <c r="F39" s="11">
        <v>0</v>
      </c>
      <c r="G39" s="11">
        <v>0</v>
      </c>
      <c r="H39" s="78">
        <f t="shared" si="2"/>
        <v>2</v>
      </c>
    </row>
    <row r="40" spans="1:8">
      <c r="A40" s="4"/>
      <c r="B40" s="12" t="s">
        <v>10</v>
      </c>
      <c r="C40" s="15"/>
      <c r="D40" s="68">
        <v>11</v>
      </c>
      <c r="E40" s="11">
        <v>0</v>
      </c>
      <c r="F40" s="11">
        <v>0</v>
      </c>
      <c r="G40" s="11">
        <v>0</v>
      </c>
      <c r="H40" s="78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1">
        <v>1</v>
      </c>
      <c r="F41" s="11">
        <v>0</v>
      </c>
      <c r="G41" s="11">
        <v>0</v>
      </c>
      <c r="H41" s="78">
        <f t="shared" si="2"/>
        <v>1</v>
      </c>
    </row>
    <row r="42" spans="1:8">
      <c r="A42" s="4"/>
      <c r="B42" s="12" t="s">
        <v>4</v>
      </c>
      <c r="C42" s="16"/>
      <c r="D42" s="68">
        <v>9</v>
      </c>
      <c r="E42" s="11">
        <v>0</v>
      </c>
      <c r="F42" s="11">
        <v>0</v>
      </c>
      <c r="G42" s="11">
        <v>0</v>
      </c>
      <c r="H42" s="78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1">
        <v>1</v>
      </c>
      <c r="F43" s="11">
        <v>0</v>
      </c>
      <c r="G43" s="11">
        <v>0</v>
      </c>
      <c r="H43" s="78">
        <f t="shared" si="2"/>
        <v>1</v>
      </c>
    </row>
    <row r="44" spans="1:8">
      <c r="A44" s="4"/>
      <c r="B44" s="12" t="s">
        <v>4</v>
      </c>
      <c r="C44" s="16"/>
      <c r="D44" s="68">
        <v>7</v>
      </c>
      <c r="E44" s="11">
        <v>0</v>
      </c>
      <c r="F44" s="11">
        <v>0</v>
      </c>
      <c r="G44" s="11">
        <v>0</v>
      </c>
      <c r="H44" s="78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">
        <v>0</v>
      </c>
      <c r="F45" s="11">
        <v>0</v>
      </c>
      <c r="G45" s="11">
        <v>0</v>
      </c>
      <c r="H45" s="78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">
        <v>0</v>
      </c>
      <c r="F46" s="11">
        <v>0</v>
      </c>
      <c r="G46" s="11">
        <v>0</v>
      </c>
      <c r="H46" s="78">
        <f t="shared" si="2"/>
        <v>0</v>
      </c>
    </row>
    <row r="47" spans="1:8">
      <c r="A47" s="4"/>
      <c r="B47" s="12"/>
      <c r="C47" s="16"/>
      <c r="D47" s="68">
        <v>4</v>
      </c>
      <c r="E47" s="11">
        <v>0</v>
      </c>
      <c r="F47" s="11">
        <v>0</v>
      </c>
      <c r="G47" s="11">
        <v>0</v>
      </c>
      <c r="H47" s="78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">
        <v>0</v>
      </c>
      <c r="F48" s="11">
        <v>0</v>
      </c>
      <c r="G48" s="11">
        <v>0</v>
      </c>
      <c r="H48" s="78">
        <f t="shared" si="2"/>
        <v>0</v>
      </c>
    </row>
    <row r="49" spans="1:8">
      <c r="A49" s="4"/>
      <c r="B49" s="12"/>
      <c r="C49" s="16"/>
      <c r="D49" s="68">
        <v>2</v>
      </c>
      <c r="E49" s="11">
        <v>0</v>
      </c>
      <c r="F49" s="11">
        <v>0</v>
      </c>
      <c r="G49" s="11">
        <v>0</v>
      </c>
      <c r="H49" s="78">
        <f t="shared" si="2"/>
        <v>0</v>
      </c>
    </row>
    <row r="50" spans="1:8">
      <c r="A50" s="4"/>
      <c r="B50" s="15"/>
      <c r="C50" s="16"/>
      <c r="D50" s="9">
        <v>1</v>
      </c>
      <c r="E50" s="11">
        <v>0</v>
      </c>
      <c r="F50" s="11">
        <v>0</v>
      </c>
      <c r="G50" s="11">
        <v>0</v>
      </c>
      <c r="H50" s="78">
        <f t="shared" si="2"/>
        <v>0</v>
      </c>
    </row>
    <row r="51" spans="1:8" ht="12.75" customHeight="1">
      <c r="B51" s="198" t="s">
        <v>16</v>
      </c>
      <c r="C51" s="198"/>
      <c r="D51" s="198"/>
      <c r="E51" s="78">
        <f>SUM(E38:E50)</f>
        <v>19</v>
      </c>
      <c r="F51" s="78">
        <f>SUM(F38:F50)</f>
        <v>0</v>
      </c>
      <c r="G51" s="78">
        <f>SUM(G38:G50)</f>
        <v>0</v>
      </c>
      <c r="H51" s="78">
        <f>SUM(H38:H50)</f>
        <v>19</v>
      </c>
    </row>
    <row r="52" spans="1:8" ht="12.75" customHeight="1">
      <c r="B52" s="193" t="s">
        <v>17</v>
      </c>
      <c r="C52" s="193"/>
      <c r="D52" s="193"/>
      <c r="E52" s="17">
        <f>+E23+E37+E51</f>
        <v>3199</v>
      </c>
      <c r="F52" s="17">
        <f>+F23+F37+F51</f>
        <v>14</v>
      </c>
      <c r="G52" s="17">
        <f>+G23+G37+G51</f>
        <v>240</v>
      </c>
      <c r="H52" s="17">
        <f>+H23+H37+H51</f>
        <v>3453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5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206" t="s">
        <v>54</v>
      </c>
      <c r="D2" s="206"/>
      <c r="E2" s="206"/>
      <c r="F2" s="206"/>
      <c r="G2" s="206"/>
      <c r="H2" s="24"/>
    </row>
    <row r="3" spans="1:8">
      <c r="B3" s="23" t="s">
        <v>23</v>
      </c>
      <c r="C3" s="206"/>
      <c r="D3" s="206"/>
      <c r="E3" s="206"/>
      <c r="F3" s="206"/>
      <c r="G3" s="206"/>
      <c r="H3" s="24"/>
    </row>
    <row r="4" spans="1:8">
      <c r="B4" s="24" t="s">
        <v>25</v>
      </c>
      <c r="C4" s="24"/>
      <c r="D4" s="98" t="s">
        <v>55</v>
      </c>
      <c r="E4" s="24"/>
      <c r="F4" s="24"/>
      <c r="G4" s="24"/>
      <c r="H4" s="24"/>
    </row>
    <row r="5" spans="1:8">
      <c r="B5" s="208" t="s">
        <v>32</v>
      </c>
      <c r="C5" s="208"/>
      <c r="D5" s="208"/>
      <c r="E5" s="208"/>
      <c r="F5" s="208"/>
      <c r="G5" s="208"/>
      <c r="H5" s="20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209" t="s">
        <v>30</v>
      </c>
      <c r="C8" s="209"/>
      <c r="D8" s="209"/>
      <c r="E8" s="209" t="s">
        <v>18</v>
      </c>
      <c r="F8" s="209"/>
      <c r="G8" s="209"/>
      <c r="H8" s="209"/>
    </row>
    <row r="9" spans="1:8" ht="24">
      <c r="B9" s="209"/>
      <c r="C9" s="209"/>
      <c r="D9" s="209"/>
      <c r="E9" s="99" t="s">
        <v>19</v>
      </c>
      <c r="F9" s="99" t="s">
        <v>26</v>
      </c>
      <c r="G9" s="99" t="s">
        <v>20</v>
      </c>
      <c r="H9" s="99" t="s">
        <v>13</v>
      </c>
    </row>
    <row r="10" spans="1:8">
      <c r="A10" s="4"/>
      <c r="B10" s="100"/>
      <c r="C10" s="101"/>
      <c r="D10" s="102">
        <v>13</v>
      </c>
      <c r="E10" s="103">
        <v>320</v>
      </c>
      <c r="F10" s="103">
        <v>12</v>
      </c>
      <c r="G10" s="103">
        <v>1</v>
      </c>
      <c r="H10" s="104">
        <f t="shared" ref="H10:H22" si="0">E10+F10+G10</f>
        <v>333</v>
      </c>
    </row>
    <row r="11" spans="1:8">
      <c r="A11" s="4"/>
      <c r="B11" s="105" t="s">
        <v>1</v>
      </c>
      <c r="C11" s="101" t="s">
        <v>0</v>
      </c>
      <c r="D11" s="102">
        <v>12</v>
      </c>
      <c r="E11" s="103">
        <v>7</v>
      </c>
      <c r="F11" s="103">
        <v>2</v>
      </c>
      <c r="G11" s="103">
        <v>0</v>
      </c>
      <c r="H11" s="104">
        <f t="shared" si="0"/>
        <v>9</v>
      </c>
    </row>
    <row r="12" spans="1:8">
      <c r="A12" s="4"/>
      <c r="B12" s="105" t="s">
        <v>2</v>
      </c>
      <c r="C12" s="101"/>
      <c r="D12" s="102">
        <v>11</v>
      </c>
      <c r="E12" s="103">
        <v>60</v>
      </c>
      <c r="F12" s="103">
        <v>6</v>
      </c>
      <c r="G12" s="103">
        <v>0</v>
      </c>
      <c r="H12" s="104">
        <f t="shared" si="0"/>
        <v>66</v>
      </c>
    </row>
    <row r="13" spans="1:8">
      <c r="A13" s="4"/>
      <c r="B13" s="105" t="s">
        <v>1</v>
      </c>
      <c r="C13" s="106"/>
      <c r="D13" s="102">
        <v>10</v>
      </c>
      <c r="E13" s="103">
        <v>22</v>
      </c>
      <c r="F13" s="103">
        <v>1</v>
      </c>
      <c r="G13" s="103">
        <v>0</v>
      </c>
      <c r="H13" s="104">
        <f t="shared" si="0"/>
        <v>23</v>
      </c>
    </row>
    <row r="14" spans="1:8">
      <c r="A14" s="4"/>
      <c r="B14" s="105" t="s">
        <v>3</v>
      </c>
      <c r="C14" s="101"/>
      <c r="D14" s="102">
        <v>9</v>
      </c>
      <c r="E14" s="103">
        <v>14</v>
      </c>
      <c r="F14" s="103">
        <v>4</v>
      </c>
      <c r="G14" s="103">
        <v>0</v>
      </c>
      <c r="H14" s="104">
        <f t="shared" si="0"/>
        <v>18</v>
      </c>
    </row>
    <row r="15" spans="1:8">
      <c r="A15" s="4"/>
      <c r="B15" s="105" t="s">
        <v>4</v>
      </c>
      <c r="C15" s="101" t="s">
        <v>5</v>
      </c>
      <c r="D15" s="102">
        <v>8</v>
      </c>
      <c r="E15" s="103">
        <v>5</v>
      </c>
      <c r="F15" s="103">
        <v>0</v>
      </c>
      <c r="G15" s="103">
        <v>0</v>
      </c>
      <c r="H15" s="104">
        <f t="shared" si="0"/>
        <v>5</v>
      </c>
    </row>
    <row r="16" spans="1:8">
      <c r="A16" s="4"/>
      <c r="B16" s="105" t="s">
        <v>6</v>
      </c>
      <c r="C16" s="101"/>
      <c r="D16" s="102">
        <v>7</v>
      </c>
      <c r="E16" s="103">
        <v>77</v>
      </c>
      <c r="F16" s="103">
        <v>14</v>
      </c>
      <c r="G16" s="103">
        <v>0</v>
      </c>
      <c r="H16" s="104">
        <f t="shared" si="0"/>
        <v>91</v>
      </c>
    </row>
    <row r="17" spans="1:8">
      <c r="A17" s="4"/>
      <c r="B17" s="105" t="s">
        <v>7</v>
      </c>
      <c r="C17" s="101"/>
      <c r="D17" s="102">
        <v>6</v>
      </c>
      <c r="E17" s="103">
        <v>145</v>
      </c>
      <c r="F17" s="103">
        <v>10</v>
      </c>
      <c r="G17" s="103">
        <v>0</v>
      </c>
      <c r="H17" s="104">
        <f t="shared" si="0"/>
        <v>155</v>
      </c>
    </row>
    <row r="18" spans="1:8">
      <c r="A18" s="4"/>
      <c r="B18" s="105" t="s">
        <v>1</v>
      </c>
      <c r="C18" s="106"/>
      <c r="D18" s="102">
        <v>5</v>
      </c>
      <c r="E18" s="103">
        <v>47</v>
      </c>
      <c r="F18" s="103">
        <v>0</v>
      </c>
      <c r="G18" s="103">
        <v>1</v>
      </c>
      <c r="H18" s="104">
        <f t="shared" si="0"/>
        <v>48</v>
      </c>
    </row>
    <row r="19" spans="1:8">
      <c r="A19" s="4"/>
      <c r="B19" s="105"/>
      <c r="C19" s="101"/>
      <c r="D19" s="102">
        <v>4</v>
      </c>
      <c r="E19" s="103">
        <v>72</v>
      </c>
      <c r="F19" s="103">
        <v>12</v>
      </c>
      <c r="G19" s="103">
        <v>0</v>
      </c>
      <c r="H19" s="104">
        <f t="shared" si="0"/>
        <v>84</v>
      </c>
    </row>
    <row r="20" spans="1:8">
      <c r="A20" s="4"/>
      <c r="B20" s="105"/>
      <c r="C20" s="101" t="s">
        <v>1</v>
      </c>
      <c r="D20" s="102">
        <v>3</v>
      </c>
      <c r="E20" s="103">
        <v>3</v>
      </c>
      <c r="F20" s="103">
        <v>0</v>
      </c>
      <c r="G20" s="103">
        <v>0</v>
      </c>
      <c r="H20" s="104">
        <f t="shared" si="0"/>
        <v>3</v>
      </c>
    </row>
    <row r="21" spans="1:8">
      <c r="A21" s="4"/>
      <c r="B21" s="105"/>
      <c r="C21" s="101"/>
      <c r="D21" s="102">
        <v>2</v>
      </c>
      <c r="E21" s="103">
        <v>20</v>
      </c>
      <c r="F21" s="103">
        <v>5</v>
      </c>
      <c r="G21" s="103">
        <v>0</v>
      </c>
      <c r="H21" s="104">
        <f t="shared" si="0"/>
        <v>25</v>
      </c>
    </row>
    <row r="22" spans="1:8">
      <c r="A22" s="4"/>
      <c r="B22" s="107"/>
      <c r="C22" s="108"/>
      <c r="D22" s="100">
        <v>1</v>
      </c>
      <c r="E22" s="103">
        <v>13</v>
      </c>
      <c r="F22" s="103">
        <v>3</v>
      </c>
      <c r="G22" s="103">
        <v>0</v>
      </c>
      <c r="H22" s="104">
        <f t="shared" si="0"/>
        <v>16</v>
      </c>
    </row>
    <row r="23" spans="1:8" ht="12.75" customHeight="1">
      <c r="A23" s="4"/>
      <c r="B23" s="210" t="s">
        <v>14</v>
      </c>
      <c r="C23" s="210"/>
      <c r="D23" s="210"/>
      <c r="E23" s="104">
        <f>SUM(E10:E22)</f>
        <v>805</v>
      </c>
      <c r="F23" s="104">
        <f>SUM(F10:F22)</f>
        <v>69</v>
      </c>
      <c r="G23" s="104">
        <f>SUM(G10:G22)</f>
        <v>2</v>
      </c>
      <c r="H23" s="104">
        <f>SUM(H10:H22)</f>
        <v>876</v>
      </c>
    </row>
    <row r="24" spans="1:8">
      <c r="A24" s="4"/>
      <c r="B24" s="100"/>
      <c r="C24" s="109"/>
      <c r="D24" s="102">
        <v>13</v>
      </c>
      <c r="E24" s="103">
        <v>836</v>
      </c>
      <c r="F24" s="103">
        <v>20</v>
      </c>
      <c r="G24" s="103">
        <v>2</v>
      </c>
      <c r="H24" s="104">
        <f t="shared" ref="H24:H36" si="1">E24+F24+G24</f>
        <v>858</v>
      </c>
    </row>
    <row r="25" spans="1:8">
      <c r="A25" s="4"/>
      <c r="B25" s="105"/>
      <c r="C25" s="110" t="s">
        <v>0</v>
      </c>
      <c r="D25" s="102">
        <v>12</v>
      </c>
      <c r="E25" s="103">
        <v>22</v>
      </c>
      <c r="F25" s="103">
        <v>3</v>
      </c>
      <c r="G25" s="103">
        <v>1</v>
      </c>
      <c r="H25" s="104">
        <f t="shared" si="1"/>
        <v>26</v>
      </c>
    </row>
    <row r="26" spans="1:8">
      <c r="A26" s="4"/>
      <c r="B26" s="105" t="s">
        <v>7</v>
      </c>
      <c r="C26" s="110"/>
      <c r="D26" s="102">
        <v>11</v>
      </c>
      <c r="E26" s="103">
        <v>103</v>
      </c>
      <c r="F26" s="103">
        <v>7</v>
      </c>
      <c r="G26" s="103">
        <v>0</v>
      </c>
      <c r="H26" s="104">
        <f t="shared" si="1"/>
        <v>110</v>
      </c>
    </row>
    <row r="27" spans="1:8">
      <c r="A27" s="4"/>
      <c r="B27" s="105" t="s">
        <v>8</v>
      </c>
      <c r="C27" s="109"/>
      <c r="D27" s="102">
        <v>10</v>
      </c>
      <c r="E27" s="103">
        <v>49</v>
      </c>
      <c r="F27" s="103">
        <v>6</v>
      </c>
      <c r="G27" s="103">
        <v>0</v>
      </c>
      <c r="H27" s="104">
        <f t="shared" si="1"/>
        <v>55</v>
      </c>
    </row>
    <row r="28" spans="1:8">
      <c r="A28" s="4"/>
      <c r="B28" s="105" t="s">
        <v>0</v>
      </c>
      <c r="C28" s="110"/>
      <c r="D28" s="102">
        <v>9</v>
      </c>
      <c r="E28" s="103">
        <v>22</v>
      </c>
      <c r="F28" s="103">
        <v>1</v>
      </c>
      <c r="G28" s="103">
        <v>0</v>
      </c>
      <c r="H28" s="104">
        <f t="shared" si="1"/>
        <v>23</v>
      </c>
    </row>
    <row r="29" spans="1:8">
      <c r="A29" s="4"/>
      <c r="B29" s="105" t="s">
        <v>2</v>
      </c>
      <c r="C29" s="110" t="s">
        <v>5</v>
      </c>
      <c r="D29" s="102">
        <v>8</v>
      </c>
      <c r="E29" s="103">
        <v>10</v>
      </c>
      <c r="F29" s="103">
        <v>1</v>
      </c>
      <c r="G29" s="103">
        <v>0</v>
      </c>
      <c r="H29" s="104">
        <f t="shared" si="1"/>
        <v>11</v>
      </c>
    </row>
    <row r="30" spans="1:8">
      <c r="A30" s="4"/>
      <c r="B30" s="105" t="s">
        <v>4</v>
      </c>
      <c r="C30" s="110"/>
      <c r="D30" s="102">
        <v>7</v>
      </c>
      <c r="E30" s="103">
        <v>53</v>
      </c>
      <c r="F30" s="103">
        <v>1</v>
      </c>
      <c r="G30" s="103">
        <v>0</v>
      </c>
      <c r="H30" s="104">
        <f t="shared" si="1"/>
        <v>54</v>
      </c>
    </row>
    <row r="31" spans="1:8">
      <c r="A31" s="4"/>
      <c r="B31" s="105" t="s">
        <v>0</v>
      </c>
      <c r="C31" s="110"/>
      <c r="D31" s="102">
        <v>6</v>
      </c>
      <c r="E31" s="103">
        <v>52</v>
      </c>
      <c r="F31" s="103">
        <v>3</v>
      </c>
      <c r="G31" s="103">
        <v>0</v>
      </c>
      <c r="H31" s="104">
        <f t="shared" si="1"/>
        <v>55</v>
      </c>
    </row>
    <row r="32" spans="1:8">
      <c r="A32" s="4"/>
      <c r="B32" s="105" t="s">
        <v>9</v>
      </c>
      <c r="C32" s="109"/>
      <c r="D32" s="102">
        <v>5</v>
      </c>
      <c r="E32" s="103">
        <v>38</v>
      </c>
      <c r="F32" s="103">
        <v>2</v>
      </c>
      <c r="G32" s="103">
        <v>0</v>
      </c>
      <c r="H32" s="104">
        <f t="shared" si="1"/>
        <v>40</v>
      </c>
    </row>
    <row r="33" spans="1:8">
      <c r="A33" s="4"/>
      <c r="B33" s="105"/>
      <c r="C33" s="110"/>
      <c r="D33" s="102">
        <v>4</v>
      </c>
      <c r="E33" s="103">
        <v>41</v>
      </c>
      <c r="F33" s="103">
        <v>6</v>
      </c>
      <c r="G33" s="103">
        <v>0</v>
      </c>
      <c r="H33" s="104">
        <f t="shared" si="1"/>
        <v>47</v>
      </c>
    </row>
    <row r="34" spans="1:8">
      <c r="A34" s="4"/>
      <c r="B34" s="105"/>
      <c r="C34" s="110" t="s">
        <v>1</v>
      </c>
      <c r="D34" s="102">
        <v>3</v>
      </c>
      <c r="E34" s="103">
        <v>11</v>
      </c>
      <c r="F34" s="103">
        <v>2</v>
      </c>
      <c r="G34" s="103">
        <v>0</v>
      </c>
      <c r="H34" s="104">
        <f t="shared" si="1"/>
        <v>13</v>
      </c>
    </row>
    <row r="35" spans="1:8">
      <c r="A35" s="4"/>
      <c r="B35" s="105"/>
      <c r="C35" s="110"/>
      <c r="D35" s="102">
        <v>2</v>
      </c>
      <c r="E35" s="103">
        <v>35</v>
      </c>
      <c r="F35" s="103">
        <v>9</v>
      </c>
      <c r="G35" s="103">
        <v>0</v>
      </c>
      <c r="H35" s="104">
        <f t="shared" si="1"/>
        <v>44</v>
      </c>
    </row>
    <row r="36" spans="1:8">
      <c r="A36" s="4"/>
      <c r="B36" s="107"/>
      <c r="C36" s="111"/>
      <c r="D36" s="100">
        <v>1</v>
      </c>
      <c r="E36" s="103">
        <v>32</v>
      </c>
      <c r="F36" s="103">
        <v>4</v>
      </c>
      <c r="G36" s="103">
        <v>0</v>
      </c>
      <c r="H36" s="104">
        <f t="shared" si="1"/>
        <v>36</v>
      </c>
    </row>
    <row r="37" spans="1:8" ht="12.75" customHeight="1">
      <c r="A37" s="4"/>
      <c r="B37" s="210" t="s">
        <v>15</v>
      </c>
      <c r="C37" s="210"/>
      <c r="D37" s="210"/>
      <c r="E37" s="104">
        <f>SUM(E24:E36)</f>
        <v>1304</v>
      </c>
      <c r="F37" s="104">
        <f>SUM(F24:F36)</f>
        <v>65</v>
      </c>
      <c r="G37" s="104">
        <f>SUM(G24:G36)</f>
        <v>3</v>
      </c>
      <c r="H37" s="104">
        <f>SUM(H24:H36)</f>
        <v>1372</v>
      </c>
    </row>
    <row r="38" spans="1:8">
      <c r="A38" s="4"/>
      <c r="B38" s="100"/>
      <c r="C38" s="100"/>
      <c r="D38" s="102">
        <v>13</v>
      </c>
      <c r="E38" s="103">
        <v>8</v>
      </c>
      <c r="F38" s="103">
        <v>1</v>
      </c>
      <c r="G38" s="103">
        <v>0</v>
      </c>
      <c r="H38" s="104">
        <f t="shared" ref="H38:H50" si="2">E38+F38+G38</f>
        <v>9</v>
      </c>
    </row>
    <row r="39" spans="1:8">
      <c r="A39" s="4"/>
      <c r="B39" s="105" t="s">
        <v>1</v>
      </c>
      <c r="C39" s="110" t="s">
        <v>0</v>
      </c>
      <c r="D39" s="102">
        <v>12</v>
      </c>
      <c r="E39" s="103">
        <v>0</v>
      </c>
      <c r="F39" s="103">
        <v>0</v>
      </c>
      <c r="G39" s="103">
        <v>0</v>
      </c>
      <c r="H39" s="104">
        <f t="shared" si="2"/>
        <v>0</v>
      </c>
    </row>
    <row r="40" spans="1:8">
      <c r="A40" s="4"/>
      <c r="B40" s="105" t="s">
        <v>10</v>
      </c>
      <c r="C40" s="107"/>
      <c r="D40" s="102">
        <v>11</v>
      </c>
      <c r="E40" s="103">
        <v>0</v>
      </c>
      <c r="F40" s="103">
        <v>0</v>
      </c>
      <c r="G40" s="103">
        <v>0</v>
      </c>
      <c r="H40" s="104">
        <f t="shared" si="2"/>
        <v>0</v>
      </c>
    </row>
    <row r="41" spans="1:8">
      <c r="A41" s="4"/>
      <c r="B41" s="105" t="s">
        <v>11</v>
      </c>
      <c r="C41" s="110"/>
      <c r="D41" s="102">
        <v>10</v>
      </c>
      <c r="E41" s="103">
        <v>0</v>
      </c>
      <c r="F41" s="103">
        <v>0</v>
      </c>
      <c r="G41" s="103">
        <v>0</v>
      </c>
      <c r="H41" s="104">
        <f t="shared" si="2"/>
        <v>0</v>
      </c>
    </row>
    <row r="42" spans="1:8">
      <c r="A42" s="4"/>
      <c r="B42" s="105" t="s">
        <v>4</v>
      </c>
      <c r="C42" s="110"/>
      <c r="D42" s="102">
        <v>9</v>
      </c>
      <c r="E42" s="103">
        <v>0</v>
      </c>
      <c r="F42" s="103">
        <v>0</v>
      </c>
      <c r="G42" s="103">
        <v>0</v>
      </c>
      <c r="H42" s="104">
        <f t="shared" si="2"/>
        <v>0</v>
      </c>
    </row>
    <row r="43" spans="1:8">
      <c r="A43" s="4"/>
      <c r="B43" s="105" t="s">
        <v>3</v>
      </c>
      <c r="C43" s="110" t="s">
        <v>5</v>
      </c>
      <c r="D43" s="102">
        <v>8</v>
      </c>
      <c r="E43" s="103">
        <v>0</v>
      </c>
      <c r="F43" s="103">
        <v>0</v>
      </c>
      <c r="G43" s="103">
        <v>0</v>
      </c>
      <c r="H43" s="104">
        <f t="shared" si="2"/>
        <v>0</v>
      </c>
    </row>
    <row r="44" spans="1:8">
      <c r="A44" s="4"/>
      <c r="B44" s="105" t="s">
        <v>4</v>
      </c>
      <c r="C44" s="110"/>
      <c r="D44" s="102">
        <v>7</v>
      </c>
      <c r="E44" s="103">
        <v>0</v>
      </c>
      <c r="F44" s="103">
        <v>0</v>
      </c>
      <c r="G44" s="103">
        <v>0</v>
      </c>
      <c r="H44" s="104">
        <f t="shared" si="2"/>
        <v>0</v>
      </c>
    </row>
    <row r="45" spans="1:8">
      <c r="A45" s="4"/>
      <c r="B45" s="105" t="s">
        <v>1</v>
      </c>
      <c r="C45" s="110"/>
      <c r="D45" s="102">
        <v>6</v>
      </c>
      <c r="E45" s="103">
        <v>0</v>
      </c>
      <c r="F45" s="103">
        <v>0</v>
      </c>
      <c r="G45" s="103">
        <v>0</v>
      </c>
      <c r="H45" s="104">
        <f t="shared" si="2"/>
        <v>0</v>
      </c>
    </row>
    <row r="46" spans="1:8">
      <c r="A46" s="4"/>
      <c r="B46" s="105" t="s">
        <v>12</v>
      </c>
      <c r="C46" s="100"/>
      <c r="D46" s="102">
        <v>5</v>
      </c>
      <c r="E46" s="103">
        <v>0</v>
      </c>
      <c r="F46" s="103">
        <v>0</v>
      </c>
      <c r="G46" s="103">
        <v>0</v>
      </c>
      <c r="H46" s="104">
        <f t="shared" si="2"/>
        <v>0</v>
      </c>
    </row>
    <row r="47" spans="1:8">
      <c r="A47" s="4"/>
      <c r="B47" s="105"/>
      <c r="C47" s="110"/>
      <c r="D47" s="102">
        <v>4</v>
      </c>
      <c r="E47" s="103">
        <v>0</v>
      </c>
      <c r="F47" s="103">
        <v>0</v>
      </c>
      <c r="G47" s="103">
        <v>0</v>
      </c>
      <c r="H47" s="104">
        <f t="shared" si="2"/>
        <v>0</v>
      </c>
    </row>
    <row r="48" spans="1:8">
      <c r="A48" s="4"/>
      <c r="B48" s="105"/>
      <c r="C48" s="110" t="s">
        <v>1</v>
      </c>
      <c r="D48" s="102">
        <v>3</v>
      </c>
      <c r="E48" s="103">
        <v>0</v>
      </c>
      <c r="F48" s="103">
        <v>0</v>
      </c>
      <c r="G48" s="103">
        <v>0</v>
      </c>
      <c r="H48" s="104">
        <f t="shared" si="2"/>
        <v>0</v>
      </c>
    </row>
    <row r="49" spans="1:8">
      <c r="A49" s="4"/>
      <c r="B49" s="105"/>
      <c r="C49" s="110"/>
      <c r="D49" s="102">
        <v>2</v>
      </c>
      <c r="E49" s="103">
        <v>0</v>
      </c>
      <c r="F49" s="103">
        <v>0</v>
      </c>
      <c r="G49" s="103">
        <v>0</v>
      </c>
      <c r="H49" s="104">
        <f t="shared" si="2"/>
        <v>0</v>
      </c>
    </row>
    <row r="50" spans="1:8">
      <c r="A50" s="4"/>
      <c r="B50" s="107"/>
      <c r="C50" s="110"/>
      <c r="D50" s="100">
        <v>1</v>
      </c>
      <c r="E50" s="103">
        <v>0</v>
      </c>
      <c r="F50" s="103">
        <v>0</v>
      </c>
      <c r="G50" s="103">
        <v>0</v>
      </c>
      <c r="H50" s="104">
        <f t="shared" si="2"/>
        <v>0</v>
      </c>
    </row>
    <row r="51" spans="1:8" ht="12.75" customHeight="1">
      <c r="B51" s="210" t="s">
        <v>16</v>
      </c>
      <c r="C51" s="210"/>
      <c r="D51" s="210"/>
      <c r="E51" s="104">
        <f>SUM(E38:E50)</f>
        <v>8</v>
      </c>
      <c r="F51" s="104">
        <f>SUM(F38:F50)</f>
        <v>1</v>
      </c>
      <c r="G51" s="104">
        <f>SUM(G38:G50)</f>
        <v>0</v>
      </c>
      <c r="H51" s="104">
        <f>SUM(H38:H50)</f>
        <v>9</v>
      </c>
    </row>
    <row r="52" spans="1:8" ht="12.75" customHeight="1">
      <c r="B52" s="207" t="s">
        <v>17</v>
      </c>
      <c r="C52" s="207"/>
      <c r="D52" s="207"/>
      <c r="E52" s="112">
        <f>+E23+E37+E51</f>
        <v>2117</v>
      </c>
      <c r="F52" s="112">
        <f>+F23+F37+F51</f>
        <v>135</v>
      </c>
      <c r="G52" s="112">
        <f>+G23+G37+G51</f>
        <v>5</v>
      </c>
      <c r="H52" s="112">
        <f>+H23+H37+H51</f>
        <v>2257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4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211" t="s">
        <v>56</v>
      </c>
      <c r="D2" s="211"/>
      <c r="E2" s="211"/>
      <c r="F2" s="211"/>
      <c r="G2" s="211"/>
      <c r="H2" s="6"/>
    </row>
    <row r="3" spans="1:8">
      <c r="B3" s="5" t="s">
        <v>23</v>
      </c>
      <c r="C3" s="211" t="s">
        <v>57</v>
      </c>
      <c r="D3" s="211"/>
      <c r="E3" s="211"/>
      <c r="F3" s="211"/>
      <c r="G3" s="211"/>
      <c r="H3" s="6"/>
    </row>
    <row r="4" spans="1:8">
      <c r="B4" s="6" t="s">
        <v>25</v>
      </c>
      <c r="C4" s="6"/>
      <c r="D4" s="113">
        <v>42490</v>
      </c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13" t="s">
        <v>30</v>
      </c>
      <c r="C8" s="213"/>
      <c r="D8" s="213"/>
      <c r="E8" s="213" t="s">
        <v>18</v>
      </c>
      <c r="F8" s="213"/>
      <c r="G8" s="213"/>
      <c r="H8" s="213"/>
    </row>
    <row r="9" spans="1:8" ht="24">
      <c r="B9" s="213"/>
      <c r="C9" s="213"/>
      <c r="D9" s="213"/>
      <c r="E9" s="69" t="s">
        <v>19</v>
      </c>
      <c r="F9" s="69" t="s">
        <v>26</v>
      </c>
      <c r="G9" s="69" t="s">
        <v>20</v>
      </c>
      <c r="H9" s="69" t="s">
        <v>13</v>
      </c>
    </row>
    <row r="10" spans="1:8">
      <c r="A10" s="4"/>
      <c r="B10" s="28"/>
      <c r="C10" s="29"/>
      <c r="D10" s="70">
        <v>13</v>
      </c>
      <c r="E10" s="11">
        <v>267</v>
      </c>
      <c r="F10" s="11">
        <v>29</v>
      </c>
      <c r="G10" s="11">
        <v>11</v>
      </c>
      <c r="H10" s="114">
        <f>E10+F10+G10</f>
        <v>307</v>
      </c>
    </row>
    <row r="11" spans="1:8">
      <c r="A11" s="4"/>
      <c r="B11" s="30" t="s">
        <v>1</v>
      </c>
      <c r="C11" s="29" t="s">
        <v>0</v>
      </c>
      <c r="D11" s="70">
        <v>12</v>
      </c>
      <c r="E11" s="11">
        <v>6</v>
      </c>
      <c r="F11" s="11"/>
      <c r="G11" s="11"/>
      <c r="H11" s="114">
        <f t="shared" ref="H11:H22" si="0">E11+F11+G11</f>
        <v>6</v>
      </c>
    </row>
    <row r="12" spans="1:8">
      <c r="A12" s="4"/>
      <c r="B12" s="30" t="s">
        <v>2</v>
      </c>
      <c r="C12" s="29"/>
      <c r="D12" s="70">
        <v>11</v>
      </c>
      <c r="E12" s="11">
        <v>11</v>
      </c>
      <c r="F12" s="11">
        <v>1</v>
      </c>
      <c r="G12" s="11">
        <v>2</v>
      </c>
      <c r="H12" s="114">
        <f t="shared" si="0"/>
        <v>14</v>
      </c>
    </row>
    <row r="13" spans="1:8">
      <c r="A13" s="4"/>
      <c r="B13" s="30" t="s">
        <v>1</v>
      </c>
      <c r="C13" s="31"/>
      <c r="D13" s="70">
        <v>10</v>
      </c>
      <c r="E13" s="11">
        <v>22</v>
      </c>
      <c r="F13" s="11"/>
      <c r="G13" s="11">
        <v>2</v>
      </c>
      <c r="H13" s="114">
        <f t="shared" si="0"/>
        <v>24</v>
      </c>
    </row>
    <row r="14" spans="1:8">
      <c r="A14" s="4"/>
      <c r="B14" s="30" t="s">
        <v>3</v>
      </c>
      <c r="C14" s="29"/>
      <c r="D14" s="70">
        <v>9</v>
      </c>
      <c r="E14" s="11">
        <v>8</v>
      </c>
      <c r="F14" s="11"/>
      <c r="G14" s="11"/>
      <c r="H14" s="114">
        <f t="shared" si="0"/>
        <v>8</v>
      </c>
    </row>
    <row r="15" spans="1:8">
      <c r="A15" s="4"/>
      <c r="B15" s="30" t="s">
        <v>4</v>
      </c>
      <c r="C15" s="29" t="s">
        <v>5</v>
      </c>
      <c r="D15" s="70">
        <v>8</v>
      </c>
      <c r="E15" s="11">
        <v>4</v>
      </c>
      <c r="F15" s="11"/>
      <c r="G15" s="11"/>
      <c r="H15" s="114">
        <f t="shared" si="0"/>
        <v>4</v>
      </c>
    </row>
    <row r="16" spans="1:8">
      <c r="A16" s="4"/>
      <c r="B16" s="30" t="s">
        <v>6</v>
      </c>
      <c r="C16" s="29"/>
      <c r="D16" s="70">
        <v>7</v>
      </c>
      <c r="E16" s="11">
        <v>10</v>
      </c>
      <c r="F16" s="11"/>
      <c r="G16" s="11"/>
      <c r="H16" s="114">
        <f t="shared" si="0"/>
        <v>10</v>
      </c>
    </row>
    <row r="17" spans="1:8">
      <c r="A17" s="4"/>
      <c r="B17" s="30" t="s">
        <v>7</v>
      </c>
      <c r="C17" s="29"/>
      <c r="D17" s="70">
        <v>6</v>
      </c>
      <c r="E17" s="11">
        <v>14</v>
      </c>
      <c r="F17" s="11"/>
      <c r="G17" s="11">
        <v>2</v>
      </c>
      <c r="H17" s="114">
        <f t="shared" si="0"/>
        <v>16</v>
      </c>
    </row>
    <row r="18" spans="1:8">
      <c r="A18" s="4"/>
      <c r="B18" s="30" t="s">
        <v>1</v>
      </c>
      <c r="C18" s="31"/>
      <c r="D18" s="70">
        <v>5</v>
      </c>
      <c r="E18" s="11">
        <v>23</v>
      </c>
      <c r="F18" s="11"/>
      <c r="G18" s="11">
        <v>1</v>
      </c>
      <c r="H18" s="114">
        <f t="shared" si="0"/>
        <v>24</v>
      </c>
    </row>
    <row r="19" spans="1:8">
      <c r="A19" s="4"/>
      <c r="B19" s="30"/>
      <c r="C19" s="29"/>
      <c r="D19" s="70">
        <v>4</v>
      </c>
      <c r="E19" s="11">
        <v>88</v>
      </c>
      <c r="F19" s="11"/>
      <c r="G19" s="11">
        <v>30</v>
      </c>
      <c r="H19" s="114">
        <f t="shared" si="0"/>
        <v>118</v>
      </c>
    </row>
    <row r="20" spans="1:8">
      <c r="A20" s="4"/>
      <c r="B20" s="30"/>
      <c r="C20" s="29" t="s">
        <v>1</v>
      </c>
      <c r="D20" s="70">
        <v>3</v>
      </c>
      <c r="E20" s="11">
        <v>12</v>
      </c>
      <c r="F20" s="11"/>
      <c r="G20" s="11">
        <v>2</v>
      </c>
      <c r="H20" s="114">
        <f t="shared" si="0"/>
        <v>14</v>
      </c>
    </row>
    <row r="21" spans="1:8">
      <c r="A21" s="4"/>
      <c r="B21" s="30"/>
      <c r="C21" s="29"/>
      <c r="D21" s="70">
        <v>2</v>
      </c>
      <c r="E21" s="11">
        <v>20</v>
      </c>
      <c r="F21" s="11">
        <v>2</v>
      </c>
      <c r="G21" s="11"/>
      <c r="H21" s="114">
        <f t="shared" si="0"/>
        <v>22</v>
      </c>
    </row>
    <row r="22" spans="1:8">
      <c r="A22" s="4"/>
      <c r="B22" s="32"/>
      <c r="C22" s="33"/>
      <c r="D22" s="28">
        <v>1</v>
      </c>
      <c r="E22" s="11">
        <v>15</v>
      </c>
      <c r="F22" s="11"/>
      <c r="G22" s="11">
        <v>3</v>
      </c>
      <c r="H22" s="114">
        <f t="shared" si="0"/>
        <v>18</v>
      </c>
    </row>
    <row r="23" spans="1:8" ht="12.75" customHeight="1">
      <c r="A23" s="4"/>
      <c r="B23" s="214" t="s">
        <v>14</v>
      </c>
      <c r="C23" s="215"/>
      <c r="D23" s="216"/>
      <c r="E23" s="114">
        <f>SUM(E10:E22)</f>
        <v>500</v>
      </c>
      <c r="F23" s="114">
        <f>SUM(F10:F22)</f>
        <v>32</v>
      </c>
      <c r="G23" s="114">
        <f>SUM(G10:G22)</f>
        <v>53</v>
      </c>
      <c r="H23" s="114">
        <f>SUM(H10:H22)</f>
        <v>585</v>
      </c>
    </row>
    <row r="24" spans="1:8">
      <c r="A24" s="4"/>
      <c r="B24" s="28"/>
      <c r="C24" s="34"/>
      <c r="D24" s="70">
        <v>13</v>
      </c>
      <c r="E24" s="11">
        <v>742</v>
      </c>
      <c r="F24" s="11"/>
      <c r="G24" s="11">
        <v>28</v>
      </c>
      <c r="H24" s="114">
        <f t="shared" ref="H24:H36" si="1">E24+F24+G24</f>
        <v>770</v>
      </c>
    </row>
    <row r="25" spans="1:8">
      <c r="A25" s="4"/>
      <c r="B25" s="30"/>
      <c r="C25" s="35" t="s">
        <v>0</v>
      </c>
      <c r="D25" s="70">
        <v>12</v>
      </c>
      <c r="E25" s="11">
        <v>15</v>
      </c>
      <c r="F25" s="11"/>
      <c r="G25" s="11">
        <v>1</v>
      </c>
      <c r="H25" s="114">
        <f t="shared" si="1"/>
        <v>16</v>
      </c>
    </row>
    <row r="26" spans="1:8">
      <c r="A26" s="4"/>
      <c r="B26" s="30" t="s">
        <v>7</v>
      </c>
      <c r="C26" s="35"/>
      <c r="D26" s="70">
        <v>11</v>
      </c>
      <c r="E26" s="11">
        <v>60</v>
      </c>
      <c r="F26" s="11"/>
      <c r="G26" s="11">
        <v>2</v>
      </c>
      <c r="H26" s="114">
        <f t="shared" si="1"/>
        <v>62</v>
      </c>
    </row>
    <row r="27" spans="1:8">
      <c r="A27" s="4"/>
      <c r="B27" s="30" t="s">
        <v>8</v>
      </c>
      <c r="C27" s="34"/>
      <c r="D27" s="70">
        <v>10</v>
      </c>
      <c r="E27" s="11">
        <v>29</v>
      </c>
      <c r="F27" s="11"/>
      <c r="G27" s="11"/>
      <c r="H27" s="114">
        <f t="shared" si="1"/>
        <v>29</v>
      </c>
    </row>
    <row r="28" spans="1:8">
      <c r="A28" s="4"/>
      <c r="B28" s="30" t="s">
        <v>0</v>
      </c>
      <c r="C28" s="35"/>
      <c r="D28" s="70">
        <v>9</v>
      </c>
      <c r="E28" s="11">
        <v>7</v>
      </c>
      <c r="F28" s="11">
        <v>1</v>
      </c>
      <c r="G28" s="11">
        <v>1</v>
      </c>
      <c r="H28" s="114">
        <f t="shared" si="1"/>
        <v>9</v>
      </c>
    </row>
    <row r="29" spans="1:8">
      <c r="A29" s="4"/>
      <c r="B29" s="30" t="s">
        <v>2</v>
      </c>
      <c r="C29" s="35" t="s">
        <v>5</v>
      </c>
      <c r="D29" s="70">
        <v>8</v>
      </c>
      <c r="E29" s="11">
        <v>9</v>
      </c>
      <c r="F29" s="11"/>
      <c r="G29" s="11">
        <v>2</v>
      </c>
      <c r="H29" s="114">
        <f t="shared" si="1"/>
        <v>11</v>
      </c>
    </row>
    <row r="30" spans="1:8">
      <c r="A30" s="4"/>
      <c r="B30" s="30" t="s">
        <v>4</v>
      </c>
      <c r="C30" s="35"/>
      <c r="D30" s="70">
        <v>7</v>
      </c>
      <c r="E30" s="11">
        <v>11</v>
      </c>
      <c r="F30" s="11"/>
      <c r="G30" s="11">
        <v>1</v>
      </c>
      <c r="H30" s="114">
        <f t="shared" si="1"/>
        <v>12</v>
      </c>
    </row>
    <row r="31" spans="1:8">
      <c r="A31" s="4"/>
      <c r="B31" s="30" t="s">
        <v>0</v>
      </c>
      <c r="C31" s="35"/>
      <c r="D31" s="70">
        <v>6</v>
      </c>
      <c r="E31" s="11">
        <v>15</v>
      </c>
      <c r="F31" s="11"/>
      <c r="G31" s="11"/>
      <c r="H31" s="114">
        <f t="shared" si="1"/>
        <v>15</v>
      </c>
    </row>
    <row r="32" spans="1:8">
      <c r="A32" s="4"/>
      <c r="B32" s="30" t="s">
        <v>9</v>
      </c>
      <c r="C32" s="34"/>
      <c r="D32" s="70">
        <v>5</v>
      </c>
      <c r="E32" s="11">
        <v>27</v>
      </c>
      <c r="F32" s="11">
        <v>1</v>
      </c>
      <c r="G32" s="11">
        <v>2</v>
      </c>
      <c r="H32" s="114">
        <f t="shared" si="1"/>
        <v>30</v>
      </c>
    </row>
    <row r="33" spans="1:8">
      <c r="A33" s="4"/>
      <c r="B33" s="30"/>
      <c r="C33" s="35"/>
      <c r="D33" s="70">
        <v>4</v>
      </c>
      <c r="E33" s="11">
        <v>37</v>
      </c>
      <c r="F33" s="11">
        <v>1</v>
      </c>
      <c r="G33" s="11">
        <v>10</v>
      </c>
      <c r="H33" s="114">
        <f t="shared" si="1"/>
        <v>48</v>
      </c>
    </row>
    <row r="34" spans="1:8">
      <c r="A34" s="4"/>
      <c r="B34" s="30"/>
      <c r="C34" s="35" t="s">
        <v>1</v>
      </c>
      <c r="D34" s="70">
        <v>3</v>
      </c>
      <c r="E34" s="11">
        <v>24</v>
      </c>
      <c r="F34" s="11"/>
      <c r="G34" s="11">
        <v>11</v>
      </c>
      <c r="H34" s="114">
        <f t="shared" si="1"/>
        <v>35</v>
      </c>
    </row>
    <row r="35" spans="1:8">
      <c r="A35" s="4"/>
      <c r="B35" s="30"/>
      <c r="C35" s="35"/>
      <c r="D35" s="70">
        <v>2</v>
      </c>
      <c r="E35" s="11">
        <v>37</v>
      </c>
      <c r="F35" s="11"/>
      <c r="G35" s="11">
        <v>10</v>
      </c>
      <c r="H35" s="114">
        <f t="shared" si="1"/>
        <v>47</v>
      </c>
    </row>
    <row r="36" spans="1:8">
      <c r="A36" s="4"/>
      <c r="B36" s="32"/>
      <c r="C36" s="36"/>
      <c r="D36" s="28">
        <v>1</v>
      </c>
      <c r="E36" s="11">
        <v>44</v>
      </c>
      <c r="F36" s="11"/>
      <c r="G36" s="11">
        <v>2</v>
      </c>
      <c r="H36" s="114">
        <f t="shared" si="1"/>
        <v>46</v>
      </c>
    </row>
    <row r="37" spans="1:8" ht="12.75" customHeight="1">
      <c r="A37" s="4"/>
      <c r="B37" s="214" t="s">
        <v>15</v>
      </c>
      <c r="C37" s="215"/>
      <c r="D37" s="216"/>
      <c r="E37" s="114">
        <f>SUM(E24:E36)</f>
        <v>1057</v>
      </c>
      <c r="F37" s="114">
        <f>SUM(F24:F36)</f>
        <v>3</v>
      </c>
      <c r="G37" s="114">
        <f>SUM(G24:G36)</f>
        <v>70</v>
      </c>
      <c r="H37" s="114">
        <f>SUM(H24:H36)</f>
        <v>1130</v>
      </c>
    </row>
    <row r="38" spans="1:8">
      <c r="A38" s="4"/>
      <c r="B38" s="28"/>
      <c r="C38" s="28"/>
      <c r="D38" s="70">
        <v>13</v>
      </c>
      <c r="E38" s="11">
        <v>4</v>
      </c>
      <c r="F38" s="11"/>
      <c r="G38" s="11"/>
      <c r="H38" s="114">
        <f t="shared" ref="H38:H50" si="2">E38+F38+G38</f>
        <v>4</v>
      </c>
    </row>
    <row r="39" spans="1:8">
      <c r="A39" s="4"/>
      <c r="B39" s="30" t="s">
        <v>1</v>
      </c>
      <c r="C39" s="35" t="s">
        <v>0</v>
      </c>
      <c r="D39" s="70">
        <v>12</v>
      </c>
      <c r="E39" s="11"/>
      <c r="F39" s="11"/>
      <c r="G39" s="11"/>
      <c r="H39" s="114">
        <f t="shared" si="2"/>
        <v>0</v>
      </c>
    </row>
    <row r="40" spans="1:8">
      <c r="A40" s="4"/>
      <c r="B40" s="30" t="s">
        <v>10</v>
      </c>
      <c r="C40" s="32"/>
      <c r="D40" s="70">
        <v>11</v>
      </c>
      <c r="E40" s="11"/>
      <c r="F40" s="11"/>
      <c r="G40" s="11"/>
      <c r="H40" s="114">
        <f t="shared" si="2"/>
        <v>0</v>
      </c>
    </row>
    <row r="41" spans="1:8">
      <c r="A41" s="4"/>
      <c r="B41" s="30" t="s">
        <v>11</v>
      </c>
      <c r="C41" s="35"/>
      <c r="D41" s="70">
        <v>10</v>
      </c>
      <c r="E41" s="11">
        <v>1</v>
      </c>
      <c r="F41" s="11"/>
      <c r="G41" s="11"/>
      <c r="H41" s="114">
        <f t="shared" si="2"/>
        <v>1</v>
      </c>
    </row>
    <row r="42" spans="1:8">
      <c r="A42" s="4"/>
      <c r="B42" s="30" t="s">
        <v>4</v>
      </c>
      <c r="C42" s="35"/>
      <c r="D42" s="70">
        <v>9</v>
      </c>
      <c r="E42" s="11"/>
      <c r="F42" s="11"/>
      <c r="G42" s="11"/>
      <c r="H42" s="114">
        <f t="shared" si="2"/>
        <v>0</v>
      </c>
    </row>
    <row r="43" spans="1:8">
      <c r="A43" s="4"/>
      <c r="B43" s="30" t="s">
        <v>3</v>
      </c>
      <c r="C43" s="35" t="s">
        <v>5</v>
      </c>
      <c r="D43" s="70">
        <v>8</v>
      </c>
      <c r="E43" s="11"/>
      <c r="F43" s="11"/>
      <c r="G43" s="11"/>
      <c r="H43" s="114">
        <f t="shared" si="2"/>
        <v>0</v>
      </c>
    </row>
    <row r="44" spans="1:8">
      <c r="A44" s="4"/>
      <c r="B44" s="30" t="s">
        <v>4</v>
      </c>
      <c r="C44" s="35"/>
      <c r="D44" s="70">
        <v>7</v>
      </c>
      <c r="E44" s="11"/>
      <c r="F44" s="11"/>
      <c r="G44" s="11"/>
      <c r="H44" s="114">
        <f t="shared" si="2"/>
        <v>0</v>
      </c>
    </row>
    <row r="45" spans="1:8">
      <c r="A45" s="4"/>
      <c r="B45" s="30" t="s">
        <v>1</v>
      </c>
      <c r="C45" s="35"/>
      <c r="D45" s="70">
        <v>6</v>
      </c>
      <c r="E45" s="11"/>
      <c r="F45" s="11"/>
      <c r="G45" s="11"/>
      <c r="H45" s="114">
        <f t="shared" si="2"/>
        <v>0</v>
      </c>
    </row>
    <row r="46" spans="1:8">
      <c r="A46" s="4"/>
      <c r="B46" s="30" t="s">
        <v>12</v>
      </c>
      <c r="C46" s="28"/>
      <c r="D46" s="70">
        <v>5</v>
      </c>
      <c r="E46" s="11"/>
      <c r="F46" s="11"/>
      <c r="G46" s="11"/>
      <c r="H46" s="114">
        <f t="shared" si="2"/>
        <v>0</v>
      </c>
    </row>
    <row r="47" spans="1:8">
      <c r="A47" s="4"/>
      <c r="B47" s="30"/>
      <c r="C47" s="35"/>
      <c r="D47" s="70">
        <v>4</v>
      </c>
      <c r="E47" s="11"/>
      <c r="F47" s="11"/>
      <c r="G47" s="11"/>
      <c r="H47" s="114">
        <f t="shared" si="2"/>
        <v>0</v>
      </c>
    </row>
    <row r="48" spans="1:8">
      <c r="A48" s="4"/>
      <c r="B48" s="30"/>
      <c r="C48" s="35" t="s">
        <v>1</v>
      </c>
      <c r="D48" s="70">
        <v>3</v>
      </c>
      <c r="E48" s="11"/>
      <c r="F48" s="11"/>
      <c r="G48" s="11"/>
      <c r="H48" s="114">
        <f t="shared" si="2"/>
        <v>0</v>
      </c>
    </row>
    <row r="49" spans="1:8">
      <c r="A49" s="4"/>
      <c r="B49" s="30"/>
      <c r="C49" s="35"/>
      <c r="D49" s="70">
        <v>2</v>
      </c>
      <c r="E49" s="11"/>
      <c r="F49" s="11"/>
      <c r="G49" s="11"/>
      <c r="H49" s="114">
        <f t="shared" si="2"/>
        <v>0</v>
      </c>
    </row>
    <row r="50" spans="1:8">
      <c r="A50" s="4"/>
      <c r="B50" s="32"/>
      <c r="C50" s="35"/>
      <c r="D50" s="28">
        <v>1</v>
      </c>
      <c r="E50" s="11"/>
      <c r="F50" s="11"/>
      <c r="G50" s="11"/>
      <c r="H50" s="114">
        <f t="shared" si="2"/>
        <v>0</v>
      </c>
    </row>
    <row r="51" spans="1:8" ht="12.75" customHeight="1">
      <c r="B51" s="217" t="s">
        <v>16</v>
      </c>
      <c r="C51" s="217"/>
      <c r="D51" s="217"/>
      <c r="E51" s="114">
        <f>SUM(E38:E50)</f>
        <v>5</v>
      </c>
      <c r="F51" s="114">
        <f>SUM(F38:F50)</f>
        <v>0</v>
      </c>
      <c r="G51" s="114">
        <f>SUM(G38:G50)</f>
        <v>0</v>
      </c>
      <c r="H51" s="114">
        <f>SUM(H38:H50)</f>
        <v>5</v>
      </c>
    </row>
    <row r="52" spans="1:8" ht="12.75" customHeight="1">
      <c r="B52" s="212" t="s">
        <v>17</v>
      </c>
      <c r="C52" s="212"/>
      <c r="D52" s="212"/>
      <c r="E52" s="37">
        <f>+E23+E37+E51</f>
        <v>1562</v>
      </c>
      <c r="F52" s="37">
        <f>+F23+F37+F51</f>
        <v>35</v>
      </c>
      <c r="G52" s="37">
        <f>+G23+G37+G51</f>
        <v>123</v>
      </c>
      <c r="H52" s="37">
        <f>+H23+H37+H51</f>
        <v>1720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ignoredErrors>
    <ignoredError sqref="H23:H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58</v>
      </c>
      <c r="C2" s="6"/>
      <c r="D2" s="6"/>
      <c r="E2" s="6"/>
      <c r="F2" s="6"/>
      <c r="G2" s="6"/>
      <c r="H2" s="6"/>
    </row>
    <row r="3" spans="1:8">
      <c r="B3" s="5" t="s">
        <v>59</v>
      </c>
      <c r="C3" s="6"/>
      <c r="D3" s="6"/>
      <c r="E3" s="6"/>
      <c r="F3" s="6"/>
      <c r="G3" s="6"/>
      <c r="H3" s="6"/>
    </row>
    <row r="4" spans="1:8">
      <c r="B4" s="6" t="s">
        <v>60</v>
      </c>
      <c r="C4" s="6"/>
      <c r="D4" s="6"/>
      <c r="E4" s="6"/>
      <c r="F4" s="6"/>
      <c r="G4" s="6"/>
      <c r="H4" s="6"/>
    </row>
    <row r="5" spans="1:8">
      <c r="B5" s="194" t="s">
        <v>21</v>
      </c>
      <c r="C5" s="194"/>
      <c r="D5" s="194"/>
      <c r="E5" s="194"/>
      <c r="F5" s="194"/>
      <c r="G5" s="194"/>
      <c r="H5" s="19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83" t="s">
        <v>30</v>
      </c>
      <c r="C8" s="183"/>
      <c r="D8" s="183"/>
      <c r="E8" s="183" t="s">
        <v>18</v>
      </c>
      <c r="F8" s="183"/>
      <c r="G8" s="183"/>
      <c r="H8" s="183"/>
    </row>
    <row r="9" spans="1:8" ht="24">
      <c r="B9" s="183"/>
      <c r="C9" s="183"/>
      <c r="D9" s="183"/>
      <c r="E9" s="67" t="s">
        <v>19</v>
      </c>
      <c r="F9" s="67" t="s">
        <v>26</v>
      </c>
      <c r="G9" s="67" t="s">
        <v>20</v>
      </c>
      <c r="H9" s="67" t="s">
        <v>13</v>
      </c>
    </row>
    <row r="10" spans="1:8">
      <c r="A10" s="4"/>
      <c r="B10" s="9"/>
      <c r="C10" s="14"/>
      <c r="D10" s="68">
        <v>13</v>
      </c>
      <c r="E10" s="11">
        <v>143</v>
      </c>
      <c r="F10" s="11">
        <v>3</v>
      </c>
      <c r="G10" s="11">
        <v>2</v>
      </c>
      <c r="H10" s="11">
        <f>E10+F10+G10</f>
        <v>148</v>
      </c>
    </row>
    <row r="11" spans="1:8">
      <c r="A11" s="4"/>
      <c r="B11" s="12" t="s">
        <v>1</v>
      </c>
      <c r="C11" s="14" t="s">
        <v>0</v>
      </c>
      <c r="D11" s="68">
        <v>12</v>
      </c>
      <c r="E11" s="11">
        <v>10</v>
      </c>
      <c r="F11" s="11"/>
      <c r="G11" s="11"/>
      <c r="H11" s="11">
        <f t="shared" ref="H11:H22" si="0">E11+F11+G11</f>
        <v>10</v>
      </c>
    </row>
    <row r="12" spans="1:8">
      <c r="A12" s="4"/>
      <c r="B12" s="12" t="s">
        <v>2</v>
      </c>
      <c r="C12" s="14"/>
      <c r="D12" s="68">
        <v>11</v>
      </c>
      <c r="E12" s="11">
        <v>17</v>
      </c>
      <c r="F12" s="11"/>
      <c r="G12" s="11"/>
      <c r="H12" s="11">
        <f t="shared" si="0"/>
        <v>17</v>
      </c>
    </row>
    <row r="13" spans="1:8">
      <c r="A13" s="4"/>
      <c r="B13" s="12" t="s">
        <v>1</v>
      </c>
      <c r="C13" s="10"/>
      <c r="D13" s="68">
        <v>10</v>
      </c>
      <c r="E13" s="11">
        <v>8</v>
      </c>
      <c r="F13" s="11"/>
      <c r="G13" s="11"/>
      <c r="H13" s="11">
        <f t="shared" si="0"/>
        <v>8</v>
      </c>
    </row>
    <row r="14" spans="1:8">
      <c r="A14" s="4"/>
      <c r="B14" s="12" t="s">
        <v>3</v>
      </c>
      <c r="C14" s="14"/>
      <c r="D14" s="68">
        <v>9</v>
      </c>
      <c r="E14" s="11">
        <v>10</v>
      </c>
      <c r="F14" s="11"/>
      <c r="G14" s="11"/>
      <c r="H14" s="11">
        <f t="shared" si="0"/>
        <v>10</v>
      </c>
    </row>
    <row r="15" spans="1:8">
      <c r="A15" s="4"/>
      <c r="B15" s="12" t="s">
        <v>4</v>
      </c>
      <c r="C15" s="14" t="s">
        <v>5</v>
      </c>
      <c r="D15" s="68">
        <v>8</v>
      </c>
      <c r="E15" s="11">
        <v>2</v>
      </c>
      <c r="F15" s="11"/>
      <c r="G15" s="11"/>
      <c r="H15" s="11">
        <f t="shared" si="0"/>
        <v>2</v>
      </c>
    </row>
    <row r="16" spans="1:8">
      <c r="A16" s="4"/>
      <c r="B16" s="12" t="s">
        <v>6</v>
      </c>
      <c r="C16" s="14"/>
      <c r="D16" s="68">
        <v>7</v>
      </c>
      <c r="E16" s="11">
        <v>39</v>
      </c>
      <c r="F16" s="11">
        <v>2</v>
      </c>
      <c r="G16" s="11"/>
      <c r="H16" s="11">
        <f t="shared" si="0"/>
        <v>41</v>
      </c>
    </row>
    <row r="17" spans="1:8">
      <c r="A17" s="4"/>
      <c r="B17" s="12" t="s">
        <v>7</v>
      </c>
      <c r="C17" s="14"/>
      <c r="D17" s="68">
        <v>6</v>
      </c>
      <c r="E17" s="11">
        <v>25</v>
      </c>
      <c r="F17" s="11">
        <v>5</v>
      </c>
      <c r="G17" s="11"/>
      <c r="H17" s="11">
        <f t="shared" si="0"/>
        <v>30</v>
      </c>
    </row>
    <row r="18" spans="1:8">
      <c r="A18" s="4"/>
      <c r="B18" s="12" t="s">
        <v>1</v>
      </c>
      <c r="C18" s="10"/>
      <c r="D18" s="68">
        <v>5</v>
      </c>
      <c r="E18" s="11">
        <v>12</v>
      </c>
      <c r="F18" s="11"/>
      <c r="G18" s="11"/>
      <c r="H18" s="11">
        <f t="shared" si="0"/>
        <v>12</v>
      </c>
    </row>
    <row r="19" spans="1:8">
      <c r="A19" s="4"/>
      <c r="B19" s="12"/>
      <c r="C19" s="14"/>
      <c r="D19" s="68">
        <v>4</v>
      </c>
      <c r="E19" s="11">
        <v>21</v>
      </c>
      <c r="F19" s="11">
        <v>6</v>
      </c>
      <c r="G19" s="11"/>
      <c r="H19" s="11">
        <f t="shared" si="0"/>
        <v>27</v>
      </c>
    </row>
    <row r="20" spans="1:8">
      <c r="A20" s="4"/>
      <c r="B20" s="12"/>
      <c r="C20" s="14" t="s">
        <v>1</v>
      </c>
      <c r="D20" s="68">
        <v>3</v>
      </c>
      <c r="E20" s="11">
        <v>23</v>
      </c>
      <c r="F20" s="11">
        <v>8</v>
      </c>
      <c r="G20" s="11"/>
      <c r="H20" s="11">
        <f t="shared" si="0"/>
        <v>31</v>
      </c>
    </row>
    <row r="21" spans="1:8">
      <c r="A21" s="4"/>
      <c r="B21" s="12"/>
      <c r="C21" s="14"/>
      <c r="D21" s="68">
        <v>2</v>
      </c>
      <c r="E21" s="11"/>
      <c r="F21" s="11"/>
      <c r="G21" s="11"/>
      <c r="H21" s="11">
        <f t="shared" si="0"/>
        <v>0</v>
      </c>
    </row>
    <row r="22" spans="1:8">
      <c r="A22" s="4"/>
      <c r="B22" s="15"/>
      <c r="C22" s="13"/>
      <c r="D22" s="9">
        <v>1</v>
      </c>
      <c r="E22" s="11">
        <v>1</v>
      </c>
      <c r="F22" s="11"/>
      <c r="G22" s="11"/>
      <c r="H22" s="11">
        <f t="shared" si="0"/>
        <v>1</v>
      </c>
    </row>
    <row r="23" spans="1:8" ht="12.75" customHeight="1">
      <c r="A23" s="4"/>
      <c r="B23" s="195" t="s">
        <v>14</v>
      </c>
      <c r="C23" s="196"/>
      <c r="D23" s="197"/>
      <c r="E23" s="11">
        <f>SUM(E10:E22)</f>
        <v>311</v>
      </c>
      <c r="F23" s="11">
        <f>SUM(F10:F22)</f>
        <v>24</v>
      </c>
      <c r="G23" s="11">
        <f>SUM(G10:G22)</f>
        <v>2</v>
      </c>
      <c r="H23" s="11">
        <f>SUM(H10:H22)</f>
        <v>337</v>
      </c>
    </row>
    <row r="24" spans="1:8">
      <c r="A24" s="4"/>
      <c r="B24" s="9"/>
      <c r="C24" s="19"/>
      <c r="D24" s="68">
        <v>13</v>
      </c>
      <c r="E24" s="11">
        <v>321</v>
      </c>
      <c r="F24" s="11">
        <v>10</v>
      </c>
      <c r="G24" s="11">
        <v>1</v>
      </c>
      <c r="H24" s="11">
        <f t="shared" ref="H24:H36" si="1">E24+F24+G24</f>
        <v>332</v>
      </c>
    </row>
    <row r="25" spans="1:8">
      <c r="A25" s="4"/>
      <c r="B25" s="12"/>
      <c r="C25" s="16" t="s">
        <v>0</v>
      </c>
      <c r="D25" s="68">
        <v>12</v>
      </c>
      <c r="E25" s="11">
        <v>16</v>
      </c>
      <c r="F25" s="11">
        <v>1</v>
      </c>
      <c r="G25" s="11"/>
      <c r="H25" s="11">
        <f t="shared" si="1"/>
        <v>17</v>
      </c>
    </row>
    <row r="26" spans="1:8">
      <c r="A26" s="4"/>
      <c r="B26" s="12" t="s">
        <v>7</v>
      </c>
      <c r="C26" s="16"/>
      <c r="D26" s="68">
        <v>11</v>
      </c>
      <c r="E26" s="11">
        <v>26</v>
      </c>
      <c r="F26" s="11">
        <v>2</v>
      </c>
      <c r="G26" s="11"/>
      <c r="H26" s="11">
        <f t="shared" si="1"/>
        <v>28</v>
      </c>
    </row>
    <row r="27" spans="1:8">
      <c r="A27" s="4"/>
      <c r="B27" s="12" t="s">
        <v>8</v>
      </c>
      <c r="C27" s="19"/>
      <c r="D27" s="68">
        <v>10</v>
      </c>
      <c r="E27" s="11">
        <v>14</v>
      </c>
      <c r="F27" s="11">
        <v>1</v>
      </c>
      <c r="G27" s="11">
        <v>1</v>
      </c>
      <c r="H27" s="11">
        <f t="shared" si="1"/>
        <v>16</v>
      </c>
    </row>
    <row r="28" spans="1:8">
      <c r="A28" s="4"/>
      <c r="B28" s="12" t="s">
        <v>0</v>
      </c>
      <c r="C28" s="16"/>
      <c r="D28" s="68">
        <v>9</v>
      </c>
      <c r="E28" s="11">
        <v>15</v>
      </c>
      <c r="F28" s="11">
        <v>1</v>
      </c>
      <c r="G28" s="11"/>
      <c r="H28" s="11">
        <f t="shared" si="1"/>
        <v>16</v>
      </c>
    </row>
    <row r="29" spans="1:8">
      <c r="A29" s="4"/>
      <c r="B29" s="12" t="s">
        <v>2</v>
      </c>
      <c r="C29" s="16" t="s">
        <v>5</v>
      </c>
      <c r="D29" s="68">
        <v>8</v>
      </c>
      <c r="E29" s="11">
        <v>7</v>
      </c>
      <c r="F29" s="11"/>
      <c r="G29" s="11"/>
      <c r="H29" s="11">
        <f t="shared" si="1"/>
        <v>7</v>
      </c>
    </row>
    <row r="30" spans="1:8">
      <c r="A30" s="4"/>
      <c r="B30" s="12" t="s">
        <v>4</v>
      </c>
      <c r="C30" s="16"/>
      <c r="D30" s="68">
        <v>7</v>
      </c>
      <c r="E30" s="11">
        <v>22</v>
      </c>
      <c r="F30" s="11">
        <v>3</v>
      </c>
      <c r="G30" s="11"/>
      <c r="H30" s="11">
        <f t="shared" si="1"/>
        <v>25</v>
      </c>
    </row>
    <row r="31" spans="1:8">
      <c r="A31" s="4"/>
      <c r="B31" s="12" t="s">
        <v>0</v>
      </c>
      <c r="C31" s="16"/>
      <c r="D31" s="68">
        <v>6</v>
      </c>
      <c r="E31" s="11">
        <v>21</v>
      </c>
      <c r="F31" s="11">
        <v>6</v>
      </c>
      <c r="G31" s="11"/>
      <c r="H31" s="11">
        <f t="shared" si="1"/>
        <v>27</v>
      </c>
    </row>
    <row r="32" spans="1:8">
      <c r="A32" s="4"/>
      <c r="B32" s="12" t="s">
        <v>9</v>
      </c>
      <c r="C32" s="19"/>
      <c r="D32" s="68">
        <v>5</v>
      </c>
      <c r="E32" s="11">
        <v>20</v>
      </c>
      <c r="F32" s="11">
        <v>2</v>
      </c>
      <c r="G32" s="11"/>
      <c r="H32" s="11">
        <f t="shared" si="1"/>
        <v>22</v>
      </c>
    </row>
    <row r="33" spans="1:8">
      <c r="A33" s="4"/>
      <c r="B33" s="12"/>
      <c r="C33" s="16"/>
      <c r="D33" s="68">
        <v>4</v>
      </c>
      <c r="E33" s="11">
        <v>13</v>
      </c>
      <c r="F33" s="11">
        <v>1</v>
      </c>
      <c r="G33" s="11"/>
      <c r="H33" s="11">
        <f t="shared" si="1"/>
        <v>14</v>
      </c>
    </row>
    <row r="34" spans="1:8">
      <c r="A34" s="4"/>
      <c r="B34" s="12"/>
      <c r="C34" s="16" t="s">
        <v>1</v>
      </c>
      <c r="D34" s="68">
        <v>3</v>
      </c>
      <c r="E34" s="11">
        <v>33</v>
      </c>
      <c r="F34" s="11">
        <v>5</v>
      </c>
      <c r="G34" s="11"/>
      <c r="H34" s="11">
        <f t="shared" si="1"/>
        <v>38</v>
      </c>
    </row>
    <row r="35" spans="1:8">
      <c r="A35" s="4"/>
      <c r="B35" s="12"/>
      <c r="C35" s="16"/>
      <c r="D35" s="68">
        <v>2</v>
      </c>
      <c r="E35" s="11"/>
      <c r="F35" s="11"/>
      <c r="G35" s="11"/>
      <c r="H35" s="11">
        <f t="shared" si="1"/>
        <v>0</v>
      </c>
    </row>
    <row r="36" spans="1:8">
      <c r="A36" s="4"/>
      <c r="B36" s="15"/>
      <c r="C36" s="20"/>
      <c r="D36" s="9">
        <v>1</v>
      </c>
      <c r="E36" s="11"/>
      <c r="F36" s="11"/>
      <c r="G36" s="11"/>
      <c r="H36" s="11">
        <f t="shared" si="1"/>
        <v>0</v>
      </c>
    </row>
    <row r="37" spans="1:8" ht="12.75" customHeight="1">
      <c r="A37" s="4"/>
      <c r="B37" s="195" t="s">
        <v>15</v>
      </c>
      <c r="C37" s="196"/>
      <c r="D37" s="197"/>
      <c r="E37" s="11">
        <f>SUM(E24:E36)</f>
        <v>508</v>
      </c>
      <c r="F37" s="11">
        <f>SUM(F24:F36)</f>
        <v>32</v>
      </c>
      <c r="G37" s="11">
        <f>SUM(G24:G36)</f>
        <v>2</v>
      </c>
      <c r="H37" s="11">
        <f>SUM(H24:H36)</f>
        <v>542</v>
      </c>
    </row>
    <row r="38" spans="1:8">
      <c r="A38" s="4"/>
      <c r="B38" s="9"/>
      <c r="C38" s="9"/>
      <c r="D38" s="68">
        <v>13</v>
      </c>
      <c r="E38" s="11">
        <v>2</v>
      </c>
      <c r="F38" s="11"/>
      <c r="G38" s="11"/>
      <c r="H38" s="11">
        <f t="shared" ref="H38:H50" si="2">E38+F38+G38</f>
        <v>2</v>
      </c>
    </row>
    <row r="39" spans="1:8">
      <c r="A39" s="4"/>
      <c r="B39" s="12" t="s">
        <v>1</v>
      </c>
      <c r="C39" s="16" t="s">
        <v>0</v>
      </c>
      <c r="D39" s="68">
        <v>12</v>
      </c>
      <c r="E39" s="11"/>
      <c r="F39" s="11"/>
      <c r="G39" s="11"/>
      <c r="H39" s="11">
        <f t="shared" si="2"/>
        <v>0</v>
      </c>
    </row>
    <row r="40" spans="1:8">
      <c r="A40" s="4"/>
      <c r="B40" s="12" t="s">
        <v>10</v>
      </c>
      <c r="C40" s="15"/>
      <c r="D40" s="68">
        <v>11</v>
      </c>
      <c r="E40" s="11"/>
      <c r="F40" s="11"/>
      <c r="G40" s="11"/>
      <c r="H40" s="11">
        <f t="shared" si="2"/>
        <v>0</v>
      </c>
    </row>
    <row r="41" spans="1:8">
      <c r="A41" s="4"/>
      <c r="B41" s="12" t="s">
        <v>11</v>
      </c>
      <c r="C41" s="16"/>
      <c r="D41" s="68">
        <v>10</v>
      </c>
      <c r="E41" s="11"/>
      <c r="F41" s="11"/>
      <c r="G41" s="11"/>
      <c r="H41" s="11">
        <f t="shared" si="2"/>
        <v>0</v>
      </c>
    </row>
    <row r="42" spans="1:8">
      <c r="A42" s="4"/>
      <c r="B42" s="12" t="s">
        <v>4</v>
      </c>
      <c r="C42" s="16"/>
      <c r="D42" s="68">
        <v>9</v>
      </c>
      <c r="E42" s="11"/>
      <c r="F42" s="11"/>
      <c r="G42" s="11"/>
      <c r="H42" s="11">
        <f t="shared" si="2"/>
        <v>0</v>
      </c>
    </row>
    <row r="43" spans="1:8">
      <c r="A43" s="4"/>
      <c r="B43" s="12" t="s">
        <v>3</v>
      </c>
      <c r="C43" s="16" t="s">
        <v>5</v>
      </c>
      <c r="D43" s="68">
        <v>8</v>
      </c>
      <c r="E43" s="11"/>
      <c r="F43" s="11"/>
      <c r="G43" s="11"/>
      <c r="H43" s="11">
        <f t="shared" si="2"/>
        <v>0</v>
      </c>
    </row>
    <row r="44" spans="1:8">
      <c r="A44" s="4"/>
      <c r="B44" s="12" t="s">
        <v>4</v>
      </c>
      <c r="C44" s="16"/>
      <c r="D44" s="68">
        <v>7</v>
      </c>
      <c r="E44" s="11"/>
      <c r="F44" s="11"/>
      <c r="G44" s="11"/>
      <c r="H44" s="11">
        <f t="shared" si="2"/>
        <v>0</v>
      </c>
    </row>
    <row r="45" spans="1:8">
      <c r="A45" s="4"/>
      <c r="B45" s="12" t="s">
        <v>1</v>
      </c>
      <c r="C45" s="16"/>
      <c r="D45" s="68">
        <v>6</v>
      </c>
      <c r="E45" s="11"/>
      <c r="F45" s="11"/>
      <c r="G45" s="11"/>
      <c r="H45" s="11">
        <f t="shared" si="2"/>
        <v>0</v>
      </c>
    </row>
    <row r="46" spans="1:8">
      <c r="A46" s="4"/>
      <c r="B46" s="12" t="s">
        <v>12</v>
      </c>
      <c r="C46" s="9"/>
      <c r="D46" s="68">
        <v>5</v>
      </c>
      <c r="E46" s="11"/>
      <c r="F46" s="11"/>
      <c r="G46" s="11"/>
      <c r="H46" s="11">
        <f t="shared" si="2"/>
        <v>0</v>
      </c>
    </row>
    <row r="47" spans="1:8">
      <c r="A47" s="4"/>
      <c r="B47" s="12"/>
      <c r="C47" s="16"/>
      <c r="D47" s="68">
        <v>4</v>
      </c>
      <c r="E47" s="11"/>
      <c r="F47" s="11"/>
      <c r="G47" s="11"/>
      <c r="H47" s="11">
        <f t="shared" si="2"/>
        <v>0</v>
      </c>
    </row>
    <row r="48" spans="1:8">
      <c r="A48" s="4"/>
      <c r="B48" s="12"/>
      <c r="C48" s="16" t="s">
        <v>1</v>
      </c>
      <c r="D48" s="68">
        <v>3</v>
      </c>
      <c r="E48" s="11"/>
      <c r="F48" s="11"/>
      <c r="G48" s="11"/>
      <c r="H48" s="11">
        <f t="shared" si="2"/>
        <v>0</v>
      </c>
    </row>
    <row r="49" spans="1:8">
      <c r="A49" s="4"/>
      <c r="B49" s="12"/>
      <c r="C49" s="16"/>
      <c r="D49" s="68">
        <v>2</v>
      </c>
      <c r="E49" s="11"/>
      <c r="F49" s="11"/>
      <c r="G49" s="11"/>
      <c r="H49" s="11">
        <f t="shared" si="2"/>
        <v>0</v>
      </c>
    </row>
    <row r="50" spans="1:8">
      <c r="A50" s="4"/>
      <c r="B50" s="15"/>
      <c r="C50" s="16"/>
      <c r="D50" s="9">
        <v>1</v>
      </c>
      <c r="E50" s="11"/>
      <c r="F50" s="11"/>
      <c r="G50" s="11"/>
      <c r="H50" s="11">
        <f t="shared" si="2"/>
        <v>0</v>
      </c>
    </row>
    <row r="51" spans="1:8" ht="12.75" customHeight="1">
      <c r="B51" s="198" t="s">
        <v>16</v>
      </c>
      <c r="C51" s="198"/>
      <c r="D51" s="198"/>
      <c r="E51" s="11">
        <f>SUM(E38:E50)</f>
        <v>2</v>
      </c>
      <c r="F51" s="11">
        <f>SUM(F38:F50)</f>
        <v>0</v>
      </c>
      <c r="G51" s="11">
        <f>SUM(G38:G50)</f>
        <v>0</v>
      </c>
      <c r="H51" s="11">
        <f>SUM(H38:H50)</f>
        <v>2</v>
      </c>
    </row>
    <row r="52" spans="1:8" ht="12.75" customHeight="1">
      <c r="B52" s="193" t="s">
        <v>17</v>
      </c>
      <c r="C52" s="193"/>
      <c r="D52" s="193"/>
      <c r="E52" s="17">
        <f>+E23+E37+E51</f>
        <v>821</v>
      </c>
      <c r="F52" s="17">
        <f>+F23+F37+F51</f>
        <v>56</v>
      </c>
      <c r="G52" s="17">
        <f>+G23+G37+G51</f>
        <v>4</v>
      </c>
      <c r="H52" s="17">
        <f>+H23+H37+H51</f>
        <v>881</v>
      </c>
    </row>
    <row r="53" spans="1:8">
      <c r="B53" s="40"/>
      <c r="C53" s="40"/>
      <c r="D53" s="40"/>
      <c r="E53" s="41"/>
      <c r="F53" s="41"/>
      <c r="G53" s="41"/>
      <c r="H53" s="41"/>
    </row>
    <row r="54" spans="1:8">
      <c r="B54" s="39" t="s">
        <v>37</v>
      </c>
      <c r="C54" s="39"/>
      <c r="D54" s="39"/>
      <c r="E54" s="39"/>
      <c r="F54" s="39"/>
      <c r="G54" s="39"/>
      <c r="H54" s="39"/>
    </row>
    <row r="55" spans="1:8">
      <c r="B55" s="39"/>
      <c r="C55" s="39" t="s">
        <v>28</v>
      </c>
      <c r="D55" s="39"/>
      <c r="E55" s="39"/>
      <c r="F55" s="39"/>
      <c r="G55" s="39"/>
      <c r="H55" s="39"/>
    </row>
  </sheetData>
  <mergeCells count="7">
    <mergeCell ref="B23:D23"/>
    <mergeCell ref="B37:D37"/>
    <mergeCell ref="B51:D51"/>
    <mergeCell ref="B52:D52"/>
    <mergeCell ref="B5:H5"/>
    <mergeCell ref="B8:D9"/>
    <mergeCell ref="E8:H8"/>
  </mergeCells>
  <pageMargins left="0.511811024" right="0.511811024" top="0.78740157499999996" bottom="0.78740157499999996" header="0.31496062000000002" footer="0.31496062000000002"/>
  <ignoredErrors>
    <ignoredError sqref="H23:H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2016-05-24T18:37:06Z</dcterms:modified>
</cp:coreProperties>
</file>