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420" yWindow="-45" windowWidth="21195" windowHeight="9360" tabRatio="911"/>
  </bookViews>
  <sheets>
    <sheet name="Consolidado JT" sheetId="28" r:id="rId1"/>
    <sheet name="Valores Per Capita" sheetId="57" r:id="rId2"/>
    <sheet name="TST" sheetId="31" r:id="rId3"/>
    <sheet name="TRT1" sheetId="33" r:id="rId4"/>
    <sheet name="TRT2" sheetId="34" r:id="rId5"/>
    <sheet name="TRT3" sheetId="35" r:id="rId6"/>
    <sheet name="TRT4" sheetId="36" r:id="rId7"/>
    <sheet name="TRT5" sheetId="37" r:id="rId8"/>
    <sheet name="TRT6" sheetId="38" r:id="rId9"/>
    <sheet name="TRT7" sheetId="39" r:id="rId10"/>
    <sheet name="TRT8" sheetId="40" r:id="rId11"/>
    <sheet name="TRT9" sheetId="41" r:id="rId12"/>
    <sheet name="TRT10" sheetId="42" r:id="rId13"/>
    <sheet name="TRT11" sheetId="43" r:id="rId14"/>
    <sheet name="TRT12" sheetId="44" r:id="rId15"/>
    <sheet name="TRT13" sheetId="45" r:id="rId16"/>
    <sheet name="TRT14" sheetId="46" r:id="rId17"/>
    <sheet name="TRT15" sheetId="47" r:id="rId18"/>
    <sheet name="TRT16" sheetId="48" r:id="rId19"/>
    <sheet name="TRT17" sheetId="49" r:id="rId20"/>
    <sheet name="TRT18" sheetId="50" r:id="rId21"/>
    <sheet name="TRT19" sheetId="51" r:id="rId22"/>
    <sheet name="TRT20" sheetId="52" r:id="rId23"/>
    <sheet name="TRT21" sheetId="53" r:id="rId24"/>
    <sheet name="TRT22" sheetId="54" r:id="rId25"/>
    <sheet name="TRT23" sheetId="55" r:id="rId26"/>
    <sheet name="TRT24" sheetId="56" r:id="rId27"/>
  </sheets>
  <externalReferences>
    <externalReference r:id="rId28"/>
  </externalReferences>
  <definedNames>
    <definedName name="Print_Area" localSheetId="0">'Consolidado JT'!$A$1:$K$35</definedName>
  </definedNames>
  <calcPr calcId="145621"/>
</workbook>
</file>

<file path=xl/calcChain.xml><?xml version="1.0" encoding="utf-8"?>
<calcChain xmlns="http://schemas.openxmlformats.org/spreadsheetml/2006/main">
  <c r="J11" i="35" l="1"/>
  <c r="J12" i="35"/>
  <c r="J17" i="35" s="1"/>
  <c r="J13" i="35"/>
  <c r="J14" i="35"/>
  <c r="J15" i="35"/>
  <c r="J16" i="35"/>
  <c r="D17" i="35"/>
  <c r="E17" i="35"/>
  <c r="F17" i="35"/>
  <c r="G17" i="35"/>
  <c r="H17" i="35"/>
  <c r="I17" i="35"/>
  <c r="J10" i="37" l="1"/>
  <c r="H35" i="57" l="1"/>
  <c r="E35" i="57"/>
  <c r="D35" i="57"/>
  <c r="G34" i="57"/>
  <c r="G33" i="57"/>
  <c r="G32" i="57"/>
  <c r="G31" i="57"/>
  <c r="G30" i="57"/>
  <c r="G29" i="57"/>
  <c r="G28" i="57"/>
  <c r="G27" i="57"/>
  <c r="G26" i="57"/>
  <c r="G25" i="57"/>
  <c r="G24" i="57"/>
  <c r="G23" i="57"/>
  <c r="G22" i="57"/>
  <c r="G21" i="57"/>
  <c r="G20" i="57"/>
  <c r="G19" i="57"/>
  <c r="G18" i="57"/>
  <c r="G17" i="57"/>
  <c r="G16" i="57"/>
  <c r="G15" i="57"/>
  <c r="G14" i="57"/>
  <c r="G13" i="57"/>
  <c r="G12" i="57"/>
  <c r="G11" i="57"/>
  <c r="G10" i="57"/>
  <c r="F34" i="57"/>
  <c r="F33" i="57"/>
  <c r="F32" i="57"/>
  <c r="F31" i="57"/>
  <c r="F30" i="57"/>
  <c r="F29" i="57"/>
  <c r="F28" i="57"/>
  <c r="F26" i="57"/>
  <c r="F25" i="57"/>
  <c r="F24" i="57"/>
  <c r="F23" i="57"/>
  <c r="F22" i="57"/>
  <c r="F21" i="57"/>
  <c r="F20" i="57"/>
  <c r="F19" i="57"/>
  <c r="F18" i="57"/>
  <c r="F17" i="57"/>
  <c r="F16" i="57"/>
  <c r="F14" i="57"/>
  <c r="F13" i="57"/>
  <c r="F12" i="57"/>
  <c r="F11" i="57"/>
  <c r="F10" i="57"/>
  <c r="B34" i="57"/>
  <c r="B33" i="57"/>
  <c r="B32" i="57"/>
  <c r="B31" i="57"/>
  <c r="B30" i="57"/>
  <c r="B29" i="57"/>
  <c r="B28" i="57"/>
  <c r="B27" i="57"/>
  <c r="B26" i="57"/>
  <c r="B25" i="57"/>
  <c r="B24" i="57"/>
  <c r="B23" i="57"/>
  <c r="B22" i="57"/>
  <c r="B21" i="57"/>
  <c r="B20" i="57"/>
  <c r="B19" i="57"/>
  <c r="B18" i="57"/>
  <c r="B17" i="57"/>
  <c r="B16" i="57"/>
  <c r="B15" i="57"/>
  <c r="B14" i="57"/>
  <c r="B13" i="57"/>
  <c r="B12" i="57"/>
  <c r="B11" i="57"/>
  <c r="B10" i="57"/>
  <c r="B21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0" i="28"/>
  <c r="B19" i="28"/>
  <c r="B18" i="28"/>
  <c r="B17" i="28"/>
  <c r="B16" i="28"/>
  <c r="B15" i="28"/>
  <c r="B14" i="28"/>
  <c r="B13" i="28"/>
  <c r="B12" i="28"/>
  <c r="B11" i="28"/>
  <c r="B10" i="28"/>
  <c r="G35" i="57" l="1"/>
  <c r="F16" i="28"/>
  <c r="E10" i="28"/>
  <c r="F10" i="28"/>
  <c r="G10" i="28"/>
  <c r="H10" i="28"/>
  <c r="I10" i="28"/>
  <c r="J10" i="28"/>
  <c r="D10" i="28"/>
  <c r="J10" i="31"/>
  <c r="E34" i="28" l="1"/>
  <c r="F34" i="28"/>
  <c r="G34" i="28"/>
  <c r="H34" i="28"/>
  <c r="I34" i="28"/>
  <c r="E33" i="28"/>
  <c r="F33" i="28"/>
  <c r="G33" i="28"/>
  <c r="H33" i="28"/>
  <c r="I33" i="28"/>
  <c r="E32" i="28"/>
  <c r="F32" i="28"/>
  <c r="G32" i="28"/>
  <c r="H32" i="28"/>
  <c r="I32" i="28"/>
  <c r="E31" i="28"/>
  <c r="F31" i="28"/>
  <c r="G31" i="28"/>
  <c r="H31" i="28"/>
  <c r="I31" i="28"/>
  <c r="E30" i="28"/>
  <c r="F30" i="28"/>
  <c r="G30" i="28"/>
  <c r="H30" i="28"/>
  <c r="I30" i="28"/>
  <c r="E29" i="28"/>
  <c r="F29" i="28"/>
  <c r="G29" i="28"/>
  <c r="H29" i="28"/>
  <c r="I29" i="28"/>
  <c r="E28" i="28"/>
  <c r="F28" i="28"/>
  <c r="G28" i="28"/>
  <c r="H28" i="28"/>
  <c r="I28" i="28"/>
  <c r="E27" i="28"/>
  <c r="F27" i="28"/>
  <c r="G27" i="28"/>
  <c r="H27" i="28"/>
  <c r="I27" i="28"/>
  <c r="E26" i="28"/>
  <c r="F26" i="28"/>
  <c r="G26" i="28"/>
  <c r="H26" i="28"/>
  <c r="I26" i="28"/>
  <c r="E25" i="28"/>
  <c r="F25" i="28"/>
  <c r="G25" i="28"/>
  <c r="H25" i="28"/>
  <c r="I25" i="28"/>
  <c r="E24" i="28"/>
  <c r="F24" i="28"/>
  <c r="G24" i="28"/>
  <c r="H24" i="28"/>
  <c r="I24" i="28"/>
  <c r="E23" i="28"/>
  <c r="F23" i="28"/>
  <c r="G23" i="28"/>
  <c r="H23" i="28"/>
  <c r="I23" i="28"/>
  <c r="E22" i="28"/>
  <c r="F22" i="28"/>
  <c r="G22" i="28"/>
  <c r="H22" i="28"/>
  <c r="I22" i="28"/>
  <c r="E21" i="28"/>
  <c r="F21" i="28"/>
  <c r="G21" i="28"/>
  <c r="H21" i="28"/>
  <c r="I21" i="28"/>
  <c r="E20" i="28"/>
  <c r="F20" i="28"/>
  <c r="G20" i="28"/>
  <c r="H20" i="28"/>
  <c r="I20" i="28"/>
  <c r="E19" i="28"/>
  <c r="F19" i="28"/>
  <c r="G19" i="28"/>
  <c r="H19" i="28"/>
  <c r="I19" i="28"/>
  <c r="E18" i="28"/>
  <c r="F18" i="28"/>
  <c r="G18" i="28"/>
  <c r="H18" i="28"/>
  <c r="I18" i="28"/>
  <c r="E17" i="28"/>
  <c r="F17" i="28"/>
  <c r="G17" i="28"/>
  <c r="H17" i="28"/>
  <c r="I17" i="28"/>
  <c r="E16" i="28"/>
  <c r="G16" i="28"/>
  <c r="H16" i="28"/>
  <c r="I16" i="28"/>
  <c r="E15" i="28"/>
  <c r="F15" i="28"/>
  <c r="G15" i="28"/>
  <c r="H15" i="28"/>
  <c r="I15" i="28"/>
  <c r="J15" i="28"/>
  <c r="E14" i="28"/>
  <c r="F14" i="28"/>
  <c r="G14" i="28"/>
  <c r="H14" i="28"/>
  <c r="I14" i="28"/>
  <c r="E13" i="28"/>
  <c r="F13" i="28"/>
  <c r="G13" i="28"/>
  <c r="H13" i="28"/>
  <c r="I13" i="28"/>
  <c r="J13" i="28"/>
  <c r="D34" i="28"/>
  <c r="D33" i="28"/>
  <c r="D32" i="28"/>
  <c r="D31" i="28"/>
  <c r="D30" i="28"/>
  <c r="D29" i="28"/>
  <c r="D28" i="28"/>
  <c r="D27" i="28"/>
  <c r="D26" i="28"/>
  <c r="D25" i="28"/>
  <c r="D24" i="28"/>
  <c r="D23" i="28"/>
  <c r="D22" i="28"/>
  <c r="D21" i="28"/>
  <c r="D20" i="28"/>
  <c r="D19" i="28"/>
  <c r="D18" i="28"/>
  <c r="D17" i="28"/>
  <c r="D16" i="28"/>
  <c r="D15" i="28"/>
  <c r="D14" i="28"/>
  <c r="D13" i="28"/>
  <c r="E12" i="28"/>
  <c r="F12" i="28"/>
  <c r="G12" i="28"/>
  <c r="H12" i="28"/>
  <c r="I12" i="28"/>
  <c r="D12" i="28"/>
  <c r="E11" i="28"/>
  <c r="F11" i="28"/>
  <c r="G11" i="28"/>
  <c r="H11" i="28"/>
  <c r="I11" i="28"/>
  <c r="D11" i="28"/>
  <c r="J10" i="56" l="1"/>
  <c r="J34" i="28" s="1"/>
  <c r="J10" i="55"/>
  <c r="J33" i="28" s="1"/>
  <c r="J10" i="54" l="1"/>
  <c r="J32" i="28" s="1"/>
  <c r="J10" i="53"/>
  <c r="J31" i="28" s="1"/>
  <c r="J10" i="52"/>
  <c r="J30" i="28" s="1"/>
  <c r="J10" i="51"/>
  <c r="J29" i="28" s="1"/>
  <c r="J10" i="50"/>
  <c r="J28" i="28" s="1"/>
  <c r="D20" i="49"/>
  <c r="F27" i="57" s="1"/>
  <c r="J10" i="49"/>
  <c r="J27" i="28" s="1"/>
  <c r="J10" i="48" l="1"/>
  <c r="J26" i="28" s="1"/>
  <c r="J10" i="47"/>
  <c r="J25" i="28" s="1"/>
  <c r="J10" i="46"/>
  <c r="J24" i="28" s="1"/>
  <c r="J10" i="45"/>
  <c r="J23" i="28" s="1"/>
  <c r="J10" i="44"/>
  <c r="J22" i="28" s="1"/>
  <c r="J10" i="43" l="1"/>
  <c r="J21" i="28" s="1"/>
  <c r="I15" i="43"/>
  <c r="H15" i="43"/>
  <c r="G15" i="43"/>
  <c r="F15" i="43"/>
  <c r="E15" i="43"/>
  <c r="D15" i="43"/>
  <c r="J14" i="43"/>
  <c r="J13" i="43"/>
  <c r="J12" i="43"/>
  <c r="J11" i="43"/>
  <c r="J15" i="43" l="1"/>
  <c r="J10" i="42"/>
  <c r="J20" i="28" s="1"/>
  <c r="J10" i="41"/>
  <c r="J19" i="28" s="1"/>
  <c r="J10" i="40" l="1"/>
  <c r="J18" i="28" s="1"/>
  <c r="C4" i="40"/>
  <c r="C3" i="40"/>
  <c r="C2" i="40"/>
  <c r="J10" i="39" l="1"/>
  <c r="J17" i="28" s="1"/>
  <c r="J10" i="38" l="1"/>
  <c r="J16" i="28" s="1"/>
  <c r="J10" i="36"/>
  <c r="J14" i="28" s="1"/>
  <c r="J10" i="34" l="1"/>
  <c r="J12" i="28" s="1"/>
  <c r="J10" i="33" l="1"/>
  <c r="J11" i="28" s="1"/>
  <c r="I15" i="56" l="1"/>
  <c r="H15" i="56"/>
  <c r="G15" i="56"/>
  <c r="F15" i="56"/>
  <c r="E15" i="56"/>
  <c r="D15" i="56"/>
  <c r="J14" i="56"/>
  <c r="J13" i="56"/>
  <c r="J12" i="56"/>
  <c r="J11" i="56"/>
  <c r="J15" i="56" s="1"/>
  <c r="I14" i="31" l="1"/>
  <c r="H14" i="31"/>
  <c r="G14" i="31"/>
  <c r="F14" i="31"/>
  <c r="E14" i="31"/>
  <c r="D14" i="31"/>
  <c r="J13" i="31"/>
  <c r="J12" i="31"/>
  <c r="J14" i="31" s="1"/>
  <c r="I15" i="55" l="1"/>
  <c r="H15" i="55"/>
  <c r="G15" i="55"/>
  <c r="F15" i="55"/>
  <c r="E15" i="55"/>
  <c r="D15" i="55"/>
  <c r="J14" i="55"/>
  <c r="J13" i="55"/>
  <c r="J12" i="55"/>
  <c r="J11" i="55"/>
  <c r="J15" i="55"/>
  <c r="I14" i="54"/>
  <c r="H14" i="54"/>
  <c r="G14" i="54"/>
  <c r="F14" i="54"/>
  <c r="E14" i="54"/>
  <c r="D14" i="54"/>
  <c r="J13" i="54"/>
  <c r="J12" i="54"/>
  <c r="J11" i="54"/>
  <c r="J14" i="54" s="1"/>
  <c r="I15" i="53"/>
  <c r="H15" i="53"/>
  <c r="G15" i="53"/>
  <c r="F15" i="53"/>
  <c r="E15" i="53"/>
  <c r="D15" i="53"/>
  <c r="J14" i="53"/>
  <c r="J13" i="53"/>
  <c r="J12" i="53"/>
  <c r="J11" i="53"/>
  <c r="J15" i="53"/>
  <c r="I15" i="52"/>
  <c r="H15" i="52"/>
  <c r="G15" i="52"/>
  <c r="F15" i="52"/>
  <c r="E15" i="52"/>
  <c r="D15" i="52"/>
  <c r="J14" i="52"/>
  <c r="J13" i="52"/>
  <c r="J12" i="52"/>
  <c r="J11" i="52"/>
  <c r="J15" i="52" s="1"/>
  <c r="I15" i="51"/>
  <c r="H15" i="51"/>
  <c r="G15" i="51"/>
  <c r="F15" i="51"/>
  <c r="E15" i="51"/>
  <c r="D15" i="51"/>
  <c r="J14" i="51"/>
  <c r="J13" i="51"/>
  <c r="J12" i="51"/>
  <c r="J11" i="51"/>
  <c r="I15" i="50"/>
  <c r="H15" i="50"/>
  <c r="G15" i="50"/>
  <c r="F15" i="50"/>
  <c r="E15" i="50"/>
  <c r="D15" i="50"/>
  <c r="J14" i="50"/>
  <c r="J13" i="50"/>
  <c r="J12" i="50"/>
  <c r="J11" i="50"/>
  <c r="J15" i="50"/>
  <c r="I14" i="49"/>
  <c r="H14" i="49"/>
  <c r="G14" i="49"/>
  <c r="F14" i="49"/>
  <c r="E14" i="49"/>
  <c r="D14" i="49"/>
  <c r="J13" i="49"/>
  <c r="J12" i="49"/>
  <c r="J11" i="49"/>
  <c r="J14" i="49" s="1"/>
  <c r="I15" i="48"/>
  <c r="H15" i="48"/>
  <c r="G15" i="48"/>
  <c r="F15" i="48"/>
  <c r="E15" i="48"/>
  <c r="D15" i="48"/>
  <c r="J14" i="48"/>
  <c r="J13" i="48"/>
  <c r="J12" i="48"/>
  <c r="J11" i="48"/>
  <c r="J15" i="48" s="1"/>
  <c r="I14" i="47"/>
  <c r="H14" i="47"/>
  <c r="G14" i="47"/>
  <c r="F14" i="47"/>
  <c r="E14" i="47"/>
  <c r="D14" i="47"/>
  <c r="J13" i="47"/>
  <c r="J12" i="47"/>
  <c r="J11" i="47"/>
  <c r="J14" i="47"/>
  <c r="I15" i="46"/>
  <c r="H15" i="46"/>
  <c r="G15" i="46"/>
  <c r="F15" i="46"/>
  <c r="E15" i="46"/>
  <c r="D15" i="46"/>
  <c r="J14" i="46"/>
  <c r="J13" i="46"/>
  <c r="J12" i="46"/>
  <c r="J11" i="46"/>
  <c r="J15" i="46"/>
  <c r="I15" i="45"/>
  <c r="H15" i="45"/>
  <c r="G15" i="45"/>
  <c r="F15" i="45"/>
  <c r="E15" i="45"/>
  <c r="D15" i="45"/>
  <c r="J14" i="45"/>
  <c r="J13" i="45"/>
  <c r="J12" i="45"/>
  <c r="J15" i="45" s="1"/>
  <c r="J11" i="45"/>
  <c r="I15" i="44"/>
  <c r="H15" i="44"/>
  <c r="G15" i="44"/>
  <c r="F15" i="44"/>
  <c r="E15" i="44"/>
  <c r="D15" i="44"/>
  <c r="J14" i="44"/>
  <c r="J13" i="44"/>
  <c r="J12" i="44"/>
  <c r="J11" i="44"/>
  <c r="I16" i="42"/>
  <c r="H16" i="42"/>
  <c r="G16" i="42"/>
  <c r="F16" i="42"/>
  <c r="E16" i="42"/>
  <c r="D16" i="42"/>
  <c r="J15" i="42"/>
  <c r="J14" i="42"/>
  <c r="J13" i="42"/>
  <c r="J12" i="42"/>
  <c r="J11" i="42"/>
  <c r="J16" i="42" s="1"/>
  <c r="I16" i="41"/>
  <c r="H16" i="41"/>
  <c r="G16" i="41"/>
  <c r="F16" i="41"/>
  <c r="E16" i="41"/>
  <c r="D16" i="41"/>
  <c r="J15" i="41"/>
  <c r="J14" i="41"/>
  <c r="J13" i="41"/>
  <c r="J16" i="41" s="1"/>
  <c r="J12" i="41"/>
  <c r="J11" i="41"/>
  <c r="I16" i="40"/>
  <c r="H16" i="40"/>
  <c r="G16" i="40"/>
  <c r="F16" i="40"/>
  <c r="E16" i="40"/>
  <c r="D16" i="40"/>
  <c r="J15" i="40"/>
  <c r="J14" i="40"/>
  <c r="J13" i="40"/>
  <c r="J12" i="40"/>
  <c r="J11" i="40"/>
  <c r="J16" i="40" s="1"/>
  <c r="I15" i="39"/>
  <c r="H15" i="39"/>
  <c r="G15" i="39"/>
  <c r="F15" i="39"/>
  <c r="E15" i="39"/>
  <c r="D15" i="39"/>
  <c r="J14" i="39"/>
  <c r="J13" i="39"/>
  <c r="J12" i="39"/>
  <c r="J15" i="39" s="1"/>
  <c r="J11" i="39"/>
  <c r="I15" i="38"/>
  <c r="H15" i="38"/>
  <c r="G15" i="38"/>
  <c r="F15" i="38"/>
  <c r="E15" i="38"/>
  <c r="D15" i="38"/>
  <c r="J14" i="38"/>
  <c r="J13" i="38"/>
  <c r="J12" i="38"/>
  <c r="J11" i="38"/>
  <c r="J15" i="38" s="1"/>
  <c r="I15" i="37"/>
  <c r="H15" i="37"/>
  <c r="G15" i="37"/>
  <c r="F15" i="37"/>
  <c r="D21" i="37" s="1"/>
  <c r="F15" i="57" s="1"/>
  <c r="F35" i="57" s="1"/>
  <c r="E15" i="37"/>
  <c r="D15" i="37"/>
  <c r="J14" i="37"/>
  <c r="J13" i="37"/>
  <c r="J12" i="37"/>
  <c r="J15" i="37" s="1"/>
  <c r="J11" i="37"/>
  <c r="I15" i="36"/>
  <c r="H15" i="36"/>
  <c r="G15" i="36"/>
  <c r="F15" i="36"/>
  <c r="E15" i="36"/>
  <c r="D15" i="36"/>
  <c r="J14" i="36"/>
  <c r="J13" i="36"/>
  <c r="J12" i="36"/>
  <c r="J11" i="36"/>
  <c r="I15" i="34"/>
  <c r="H15" i="34"/>
  <c r="G15" i="34"/>
  <c r="F15" i="34"/>
  <c r="E15" i="34"/>
  <c r="D15" i="34"/>
  <c r="J14" i="34"/>
  <c r="J13" i="34"/>
  <c r="J12" i="34"/>
  <c r="J11" i="34"/>
  <c r="I15" i="33"/>
  <c r="H15" i="33"/>
  <c r="G15" i="33"/>
  <c r="F15" i="33"/>
  <c r="E15" i="33"/>
  <c r="D15" i="33"/>
  <c r="J14" i="33"/>
  <c r="J13" i="33"/>
  <c r="J15" i="33" s="1"/>
  <c r="J12" i="33"/>
  <c r="J11" i="33"/>
  <c r="J15" i="51" l="1"/>
  <c r="J15" i="44"/>
  <c r="J15" i="36"/>
  <c r="J15" i="34"/>
  <c r="E35" i="28"/>
  <c r="F35" i="28"/>
  <c r="G35" i="28"/>
  <c r="H35" i="28"/>
  <c r="I35" i="28"/>
  <c r="D35" i="28"/>
  <c r="J35" i="28" l="1"/>
</calcChain>
</file>

<file path=xl/sharedStrings.xml><?xml version="1.0" encoding="utf-8"?>
<sst xmlns="http://schemas.openxmlformats.org/spreadsheetml/2006/main" count="1010" uniqueCount="190">
  <si>
    <t>TOTAL</t>
  </si>
  <si>
    <t xml:space="preserve"> RESOLUÇÃO 102 CNJ - ANEXO IV- QUANTITATIVO DE CARGOS E FUNÇÕES</t>
  </si>
  <si>
    <t>UNIDADE ORÇAMENTÁRIA</t>
  </si>
  <si>
    <t>QUANTIDADE</t>
  </si>
  <si>
    <t>AUXÍLIO- 
ALIMENTAÇÃO</t>
  </si>
  <si>
    <t>ASSISTÊNCIA 
PRÉ-ESCOLAR</t>
  </si>
  <si>
    <t>AUXÍLIO-
TRANSPORTE</t>
  </si>
  <si>
    <t>EXAMES 
PERIÓDICOS</t>
  </si>
  <si>
    <t>ASSISTÊNCIA MÉDICA E ODONTOLÓGICA</t>
  </si>
  <si>
    <t>CÓDIGO</t>
  </si>
  <si>
    <t>DESCRIÇÃO</t>
  </si>
  <si>
    <t>TITULARES</t>
  </si>
  <si>
    <t>DEPENDENTES</t>
  </si>
  <si>
    <t>BENEFÍCIO</t>
  </si>
  <si>
    <t>VALOR PER CAPITA                (R$ 1,00)</t>
  </si>
  <si>
    <t>DESCRIÇÃO DA LEGISLAÇÃO</t>
  </si>
  <si>
    <t>AUXÍLIO-ALIMENTAÇÃO</t>
  </si>
  <si>
    <t>ASSISTÊNCIA PRÉ-ESCOLAR</t>
  </si>
  <si>
    <t>AUXÍLIO-TRANSPORTE</t>
  </si>
  <si>
    <t>EXAMES PERIÓDICOS</t>
  </si>
  <si>
    <t>ASSISTÊNCIA MÉDICA E ODONTOLÓGICA - PARTICIPAÇÃO UNIÃO</t>
  </si>
  <si>
    <t>PODER JUDICIÁRIO</t>
  </si>
  <si>
    <t>UNIDADE:</t>
  </si>
  <si>
    <t>ÓRGÃO:</t>
  </si>
  <si>
    <t>Data de referência:</t>
  </si>
  <si>
    <t>h) Quantitativos de beneficiários e dependentes de benefícios assistenciais</t>
  </si>
  <si>
    <t>Observação: Este anexo é facultativo para os tribunais de justiça dos Estados.</t>
  </si>
  <si>
    <r>
      <t xml:space="preserve"> Descrição do ato legal que define os valores unitários (</t>
    </r>
    <r>
      <rPr>
        <i/>
        <sz val="9"/>
        <rFont val="Times New Roman"/>
        <family val="1"/>
      </rPr>
      <t>per capita</t>
    </r>
    <r>
      <rPr>
        <sz val="9"/>
        <rFont val="Times New Roman"/>
        <family val="1"/>
      </rPr>
      <t>) dos benefícios assistenciais:</t>
    </r>
  </si>
  <si>
    <t>15102</t>
  </si>
  <si>
    <t>TRT 1</t>
  </si>
  <si>
    <t>TRIBUNAL REGIONAL DO TRABALHO DA 1ª REGIÃO</t>
  </si>
  <si>
    <t>SECRETARIA DE GESTÃO DE PESSOAS</t>
  </si>
  <si>
    <t>ÓRGÃO: TRT - 3ª Região</t>
  </si>
  <si>
    <t>UNIDADE: Secretaria de Pessoal e Secretaria de Saúde</t>
  </si>
  <si>
    <t>Ato Regulamentar n.6/1999 de 21/07/1999</t>
  </si>
  <si>
    <t>Instrução Normativa n. 10 de 19/10/2012</t>
  </si>
  <si>
    <t>15105</t>
  </si>
  <si>
    <t>TRT4</t>
  </si>
  <si>
    <t>TRIBUNAL REGIONAL DO TRABALHO DA 4ª REGIÃO</t>
  </si>
  <si>
    <t>-</t>
  </si>
  <si>
    <t>TRT5</t>
  </si>
  <si>
    <t>15107</t>
  </si>
  <si>
    <t>JUSTIÇA DO TRABALHO</t>
  </si>
  <si>
    <t>ATO TRT-GP 367/2013</t>
  </si>
  <si>
    <t>ATO TRT7 Nº 119/2007</t>
  </si>
  <si>
    <t>15109</t>
  </si>
  <si>
    <t>TRT 9ª Região</t>
  </si>
  <si>
    <t>Ato TRT9 nº 206/2007</t>
  </si>
  <si>
    <t>15113</t>
  </si>
  <si>
    <t>TRT 12ª REGIÃO</t>
  </si>
  <si>
    <t>15116</t>
  </si>
  <si>
    <t>TRT 16ª REGIÃO</t>
  </si>
  <si>
    <t>15118</t>
  </si>
  <si>
    <t>TRT 17ª REGIÃO</t>
  </si>
  <si>
    <t>TRT 19ª REGIÃO</t>
  </si>
  <si>
    <t>UNIDADE: COORDENADORIA DE GESTÃO DE PESSOAS</t>
  </si>
  <si>
    <t>15122</t>
  </si>
  <si>
    <t>TRIBUNAL REGIONAL DO TRABALHO DA 22ª REGIÃO</t>
  </si>
  <si>
    <t>TRT 22ª REGIÃO</t>
  </si>
  <si>
    <t>ATO GP Nº 144/1999</t>
  </si>
  <si>
    <t>TRIBUNAL REGIONAL DO TRABALHO DA 23ª REGIÃO</t>
  </si>
  <si>
    <t>15124</t>
  </si>
  <si>
    <t>ÓRGÃO: Tribunal Superior do Trabalho</t>
  </si>
  <si>
    <t>UNIDADE: Coordenadoria de Informações Funcionais</t>
  </si>
  <si>
    <t>TST</t>
  </si>
  <si>
    <t>ÓRGÃO: TRIBUNAL REGIONAL DO TRABALHO DA 20ª REGIÃO</t>
  </si>
  <si>
    <t>15121</t>
  </si>
  <si>
    <t>ATO DG.PR TRT20 Nº 243/2012  E RESOLUÇÃO CSJT Nº 141/2014</t>
  </si>
  <si>
    <t>TRT18</t>
  </si>
  <si>
    <t>ÓRGÃO: TRIBUNAL REGIONAL DO TRABALHO DA 18ª REGIÃO</t>
  </si>
  <si>
    <t>UNIDADE: NÚCLEO DE SAÚDE</t>
  </si>
  <si>
    <t>TRIBUNAL REGIONAL DO TRABALHO DA 13ª REGIÃO</t>
  </si>
  <si>
    <t>TRT 13ª REGIÃO</t>
  </si>
  <si>
    <t>15115</t>
  </si>
  <si>
    <t>TRT 14ª REGIÃO</t>
  </si>
  <si>
    <t>ÓRGÃO: TRT14ª REGIÃO</t>
  </si>
  <si>
    <t>UNIDADE: Secretaria Gestão de Pessoas</t>
  </si>
  <si>
    <t>Consolidado da Justiça do Trabalho</t>
  </si>
  <si>
    <t>UNIDADE: Coordenadoria de Gestão de Pessoas CSJT</t>
  </si>
  <si>
    <t>TRT 1ª Região</t>
  </si>
  <si>
    <t>TRT 2ª Região</t>
  </si>
  <si>
    <t>TRT 3ª Região</t>
  </si>
  <si>
    <t>TRT 4ª Região</t>
  </si>
  <si>
    <t>TRT 5ª Região</t>
  </si>
  <si>
    <t>TRT 6ª Região</t>
  </si>
  <si>
    <t>TRT 7ª Região</t>
  </si>
  <si>
    <t>TRT 8ª Região</t>
  </si>
  <si>
    <t>TRT 10ª Região</t>
  </si>
  <si>
    <t>TRT 11ª Região</t>
  </si>
  <si>
    <t>TRT 12ª Região</t>
  </si>
  <si>
    <t>TRT 13ª Região</t>
  </si>
  <si>
    <t>TRT 14ª Região</t>
  </si>
  <si>
    <t>TRT 15ª Região</t>
  </si>
  <si>
    <t>TRT 16ª Região</t>
  </si>
  <si>
    <t>TRT 17ª Região</t>
  </si>
  <si>
    <t>TRT 18ª Região</t>
  </si>
  <si>
    <t>TRT 19ª Região</t>
  </si>
  <si>
    <t>TRT 20ª Região</t>
  </si>
  <si>
    <t>TRT 21ª Região</t>
  </si>
  <si>
    <t>TRT 22ª Região</t>
  </si>
  <si>
    <t>TRT 23ª Região</t>
  </si>
  <si>
    <t>TRT 24ª Região</t>
  </si>
  <si>
    <t>TRT 24ª REGIÃO</t>
  </si>
  <si>
    <t>15103</t>
  </si>
  <si>
    <t>Portaria Conjunta do Poder Judiciário da União Nº 1/2015</t>
  </si>
  <si>
    <t>Portaria Conjunta do Poder Judiciário da União Nº 1/2016</t>
  </si>
  <si>
    <t>Atos da Presidência do TRT1 nº 835, de 13 de dezembro de 2007 e nº 63, de 06 de outubro de 2010.</t>
  </si>
  <si>
    <t>Acordo da Secretaria de Orçamento Federal com o Poder Judiciário</t>
  </si>
  <si>
    <t>TRIBUNAL REGIONAL DO TRABALHO DA 2ª REGIÃO</t>
  </si>
  <si>
    <t>TRT- 2ª REGIÃO</t>
  </si>
  <si>
    <t>PORTARIA CONJUNTA Nº 1/2016 - CNJ</t>
  </si>
  <si>
    <t>ATO GP Nº 17 DE 13/07/2015</t>
  </si>
  <si>
    <t xml:space="preserve">Decreto nº 6.856/09; Art. 206-A da Lei 8.112/90; Resoluções 108/12 e 141/14 CSJT; Recomendação CSJT nº 15/13 </t>
  </si>
  <si>
    <t>ACORDO DA SECRETARIA DE ORÇAMENTO FEDERAL COM O PODER JUDICIÁRIO</t>
  </si>
  <si>
    <t>Data de referência: ABRIL 2016</t>
  </si>
  <si>
    <t>Portaria Conjunta n. 1, de 18 de fevereiro de 2016.</t>
  </si>
  <si>
    <t>TRIBUNAL REGIONAL DO TRABALHO DA SEXTA REGIÃO</t>
  </si>
  <si>
    <t>SECRETARIA DE GESTÃO DE PESSOAS/COORDENADORIA DE ADMINISTRAÇÃO DE PESSOAL</t>
  </si>
  <si>
    <t>ATO TRT-GP 437/2013</t>
  </si>
  <si>
    <t>ÓRGÃO: TRIBUNAL REGIONAL DO TRABALHO DA 7ª REGIÃO</t>
  </si>
  <si>
    <t>UNIDADE: DIVISÃO DE PAGAMENTO DE PESSOAL-SGP</t>
  </si>
  <si>
    <t>Data de referência: ABRIL/2016</t>
  </si>
  <si>
    <t>Portaria Conjunta CNJ Nº 01/2016; ATO TRT7 Nº 2/2003</t>
  </si>
  <si>
    <t>Portaria Conjunta CNJ Nº 01/2016; ATO CONJUNTO TST.CSJT Nº 3/2013</t>
  </si>
  <si>
    <t>Resolução TRT 8 nº 53/1999 e Resolução CSJT nº. 11/2005.</t>
  </si>
  <si>
    <t>15000 JUSTIÇA DO TRABALHO</t>
  </si>
  <si>
    <t>Tribunal Regional do Trabalho da 9a Região - Paraná</t>
  </si>
  <si>
    <t>15110</t>
  </si>
  <si>
    <t>ÓRGÃO: Tribunal Regional do Trabalho da 10ª Região</t>
  </si>
  <si>
    <t>UNIDADE: Coordenadoria de Assistência ao Pessoal</t>
  </si>
  <si>
    <t>Data de referência: 04/2016</t>
  </si>
  <si>
    <t>15111</t>
  </si>
  <si>
    <t>TRT da 10ª Região</t>
  </si>
  <si>
    <t>*Média dos valores do benefício.</t>
  </si>
  <si>
    <t>** Não há previsão orçamentária específica para os exames periódicos.</t>
  </si>
  <si>
    <t>TRIBUNAL REGIONAL DO TRABALHO DA 11ª REGIÃO</t>
  </si>
  <si>
    <t>SEÇÃO DE BENEFÍCIOS - SGPES</t>
  </si>
  <si>
    <t>15112</t>
  </si>
  <si>
    <t>TRT DA 11ª REGIÃO</t>
  </si>
  <si>
    <t>DECRETO MUNICIPAL Nº 3.003, DE 16/01/2015 - RESOLUÇÃO ADMINISTRATIVA Nº 251/2015</t>
  </si>
  <si>
    <t>TRIBUNAL REGIONAL DO TRABALHO DA 12ª REGIÃO</t>
  </si>
  <si>
    <t>PORTARIA PRESI Nº 311/99 ARTIGOS 53 E SEGUINTES.</t>
  </si>
  <si>
    <t>A Coordenadoria de Saúde realiza os exames periódicos de saúde com equipe própria.</t>
  </si>
  <si>
    <t>SAPPE-SERVIÇO DE ADMINISTRAÇÃO E PAGAMENTO DE PESSOAL</t>
  </si>
  <si>
    <t>RA TRT13 Nº 12/2016</t>
  </si>
  <si>
    <t>Data de referência: 30/04/2016</t>
  </si>
  <si>
    <t>TRIBUNAL REGIONAL DO TRABALHO DA 15ª REGIÃO</t>
  </si>
  <si>
    <t>TRT15ª Região</t>
  </si>
  <si>
    <t>ATO REGULAMENTAR Nº 13, DE DEZEMBRO  DE 2010</t>
  </si>
  <si>
    <t>TRIBUNAL REGIONAL DO TRABALHO DA 16ª REGIÃO</t>
  </si>
  <si>
    <t>COORDENADORIA DE GESTÃO DE PESSOAS</t>
  </si>
  <si>
    <t>Lei nº 7.418 de 16/12/1985 c/c Ato Regulamentar GP TRT-16ª nº 02/1999</t>
  </si>
  <si>
    <t>SGP</t>
  </si>
  <si>
    <t>ATO TRT-17ª SGP / PRESI Nº 18 /2015, que regulamenta e MA N.º 72/2010- Transporte Especial PNE.</t>
  </si>
  <si>
    <t>ATO TRT-17ª  PRESI Nº 99 /2013</t>
  </si>
  <si>
    <t>PORTARIA TRT 18ª GP/DG/SADRH Nº 023/2007</t>
  </si>
  <si>
    <t>RESOLUÇÃO CSJT Nº 141/2014</t>
  </si>
  <si>
    <t>ATO TRT 19ª GP Nº 58/2014</t>
  </si>
  <si>
    <t>RESOLUÇÃO CSJT 141/2014</t>
  </si>
  <si>
    <t>PORTARIA CONJUNTA DO PODER JUDICIÁRIO DA UNIÃO Nº 1/2016</t>
  </si>
  <si>
    <t>TRIBUNAL REGIONAL DO TRABALHO DA 21ª REGIÃO</t>
  </si>
  <si>
    <t>TRT21</t>
  </si>
  <si>
    <t>GESTÃO FUNCIONAL</t>
  </si>
  <si>
    <t>ABRIL/2016</t>
  </si>
  <si>
    <t>TRT da 23ª Região</t>
  </si>
  <si>
    <t>PORTARIA TRT/DG/GP Nº 252/1999</t>
  </si>
  <si>
    <t>PORTARIA CONJUNTA Nº 1, DE 18 DE FEVEREIRO DE 2016.</t>
  </si>
  <si>
    <t>LEI Nº 13.115, DE 20 DE ABRIL DE 2015.</t>
  </si>
  <si>
    <t>ATO DELIBERATIVO N. 12, DE 30 DE ABRIL DE 2009; LEI Nº 8.112, de 11 DE DEZEMBRO DE 1990.</t>
  </si>
  <si>
    <t>ATO DELIBERATIVO N. 12, DE 30 DE ABRIL DE 2009; ATO Nº 115/SRLP.SERH.GDGCA.GP, DE 22 DE MARÇO DE 2004; ATO N. 270/GDGSET.GP, DE 4 DE ABRIL DE 2008; ATO Nº 17/ASLP.SEGPES.GDGSET.GP, DE 22 DE JANEIRO DE 2010.</t>
  </si>
  <si>
    <t>15108</t>
  </si>
  <si>
    <t>VALOR PER CAPITA (R$ 1,00)</t>
  </si>
  <si>
    <t>Descrição da Legislação</t>
  </si>
  <si>
    <t>PORTARIA PRE-DGA N° 416/2007 – Anexo I*</t>
  </si>
  <si>
    <t>PORTARIA PRE-DIGER nº 044/2012 **</t>
  </si>
  <si>
    <t>JT (média simples)</t>
  </si>
  <si>
    <t>Descrição do ato legal que define os valores unitários (per capita) dos benefícios assistenciais</t>
  </si>
  <si>
    <t>Utilização do valor médio realizado no âmbito de cada órgão da JT</t>
  </si>
  <si>
    <t>Portaria Conjunta do Poder Judiciário da União nº 1/2015</t>
  </si>
  <si>
    <t>Portaria Conjunta do Poder Judiciário da União nº 1/2016</t>
  </si>
  <si>
    <t>Portaria TRT5 nº 191/2001</t>
  </si>
  <si>
    <t>ATO TRT5 nº 277/2012</t>
  </si>
  <si>
    <t>Observações:</t>
  </si>
  <si>
    <t>(*) Em atendimento aos art. 89 e 103, da LDO - Lei 13.080/2015, de 02/01/2015 e Ofício Circular CSJT.GP.SG.CGPES Nº 016/2015, de 06/10/2015.</t>
  </si>
  <si>
    <t>(**) Estimativa de acréscimo de beneficiários em razão da implantação do Programa de Autogestão Médica e Odontologica TRT5 SAÚDE.</t>
  </si>
  <si>
    <t xml:space="preserve"> TRT 5ª REGIÃO</t>
  </si>
  <si>
    <t>TRT 6ª REGIÃO</t>
  </si>
  <si>
    <t>TRT 20ª REGIÃO</t>
  </si>
  <si>
    <t>15.104</t>
  </si>
  <si>
    <t>TRIBUNAL REGIONAL DO TRABALHO DA 3ª REGIÃO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</si>
</sst>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5">
    <numFmt numFmtId="7" formatCode="&quot;R$&quot;\ #,##0.00;\-&quot;R$&quot;\ #,##0.00"/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_-* #,##0_-;\-* #,##0_-;_-* \-??_-;_-@_-"/>
    <numFmt numFmtId="181" formatCode="#,##0_ ;\-#,##0\ "/>
    <numFmt numFmtId="182" formatCode="[$R$-416]\ #,##0.00;[Red]\-[$R$-416]\ #,##0.00"/>
    <numFmt numFmtId="183" formatCode="dd/mm/yy"/>
    <numFmt numFmtId="184" formatCode="&quot;R$&quot;\ #,##0.00"/>
    <numFmt numFmtId="185" formatCode="_(* #,##0.00_);_(* \(#,##0.00\);_(* &quot;-&quot;??_);_(@_)"/>
    <numFmt numFmtId="186" formatCode="_(* #,##0_);_(* \(#,##0\);_(* &quot;-&quot;??_);_(@_)"/>
  </numFmts>
  <fonts count="79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9"/>
      <name val="Times New Roman"/>
      <family val="1"/>
    </font>
    <font>
      <i/>
      <sz val="9"/>
      <name val="Times New Roman"/>
      <family val="1"/>
    </font>
    <font>
      <sz val="10"/>
      <name val="Arial"/>
      <family val="2"/>
    </font>
    <font>
      <sz val="9"/>
      <name val="Arial"/>
      <family val="2"/>
      <charset val="1"/>
    </font>
    <font>
      <sz val="11"/>
      <color indexed="8"/>
      <name val="Arial"/>
      <family val="2"/>
      <charset val="1"/>
    </font>
    <font>
      <sz val="9"/>
      <color indexed="8"/>
      <name val="Arial"/>
      <family val="2"/>
      <charset val="1"/>
    </font>
    <font>
      <sz val="11"/>
      <name val="Arial"/>
      <family val="2"/>
    </font>
    <font>
      <sz val="9"/>
      <name val="Times New Roman"/>
      <family val="1"/>
      <charset val="1"/>
    </font>
    <font>
      <sz val="8"/>
      <name val="Times New Roman"/>
      <family val="1"/>
      <charset val="1"/>
    </font>
    <font>
      <i/>
      <sz val="11"/>
      <color rgb="FF7F7F7F"/>
      <name val="Calibri"/>
      <family val="2"/>
      <scheme val="minor"/>
    </font>
    <font>
      <b/>
      <sz val="9"/>
      <color rgb="FFFF0000"/>
      <name val="Arial"/>
      <family val="2"/>
    </font>
    <font>
      <b/>
      <sz val="9"/>
      <color indexed="10"/>
      <name val="Arial"/>
      <family val="2"/>
    </font>
    <font>
      <b/>
      <sz val="9"/>
      <color rgb="FFFF0000"/>
      <name val="Arial"/>
      <family val="2"/>
      <charset val="1"/>
    </font>
    <font>
      <sz val="9"/>
      <color rgb="FF333333"/>
      <name val="Arial"/>
      <family val="2"/>
    </font>
    <font>
      <sz val="10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</fonts>
  <fills count="56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0C0C0"/>
        <bgColor rgb="FFBFBFBF"/>
      </patternFill>
    </fill>
    <fill>
      <patternFill patternType="solid">
        <fgColor rgb="FFBFBFBF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indexed="22"/>
        <bgColor indexed="41"/>
      </patternFill>
    </fill>
    <fill>
      <patternFill patternType="solid">
        <fgColor indexed="41"/>
        <bgColor indexed="22"/>
      </patternFill>
    </fill>
    <fill>
      <patternFill patternType="solid">
        <fgColor rgb="FFC0C0C0"/>
        <bgColor rgb="FFCCCCFF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31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5" tint="0.39997558519241921"/>
        <bgColor indexed="31"/>
      </patternFill>
    </fill>
    <fill>
      <patternFill patternType="solid">
        <fgColor theme="6" tint="-0.249977111117893"/>
        <bgColor indexed="31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rgb="FFFFFFFF"/>
      </patternFill>
    </fill>
  </fills>
  <borders count="68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/>
      <diagonal/>
    </border>
  </borders>
  <cellStyleXfs count="393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21" fillId="3" borderId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21" fillId="4" borderId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21" fillId="5" borderId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21" fillId="9" borderId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21" fillId="12" borderId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22" fillId="13" borderId="0"/>
    <xf numFmtId="0" fontId="5" fillId="13" borderId="0" applyNumberFormat="0" applyBorder="0" applyAlignment="0" applyProtection="0"/>
    <xf numFmtId="0" fontId="5" fillId="13" borderId="0" applyNumberFormat="0" applyBorder="0" applyAlignment="0" applyProtection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22" fillId="10" borderId="0"/>
    <xf numFmtId="0" fontId="5" fillId="10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22" fillId="11" borderId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22" fillId="16" borderId="0"/>
    <xf numFmtId="0" fontId="5" fillId="16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164" fontId="23" fillId="0" borderId="1"/>
    <xf numFmtId="0" fontId="11" fillId="3" borderId="0" applyNumberFormat="0" applyBorder="0" applyAlignment="0" applyProtection="0"/>
    <xf numFmtId="164" fontId="24" fillId="0" borderId="0">
      <alignment vertical="top"/>
    </xf>
    <xf numFmtId="164" fontId="25" fillId="0" borderId="0">
      <alignment horizontal="right"/>
    </xf>
    <xf numFmtId="164" fontId="25" fillId="0" borderId="0">
      <alignment horizontal="left"/>
    </xf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0" fontId="26" fillId="4" borderId="0"/>
    <xf numFmtId="0" fontId="6" fillId="4" borderId="0" applyNumberFormat="0" applyBorder="0" applyAlignment="0" applyProtection="0"/>
    <xf numFmtId="0" fontId="6" fillId="4" borderId="0" applyNumberFormat="0" applyBorder="0" applyAlignment="0" applyProtection="0"/>
    <xf numFmtId="2" fontId="29" fillId="0" borderId="0">
      <protection locked="0"/>
    </xf>
    <xf numFmtId="2" fontId="30" fillId="0" borderId="0">
      <protection locked="0"/>
    </xf>
    <xf numFmtId="0" fontId="27" fillId="0" borderId="0"/>
    <xf numFmtId="0" fontId="28" fillId="0" borderId="0"/>
    <xf numFmtId="0" fontId="7" fillId="8" borderId="2" applyNumberFormat="0" applyAlignment="0" applyProtection="0"/>
    <xf numFmtId="0" fontId="7" fillId="8" borderId="2" applyNumberFormat="0" applyAlignment="0" applyProtection="0"/>
    <xf numFmtId="0" fontId="7" fillId="8" borderId="2" applyNumberFormat="0" applyAlignment="0" applyProtection="0"/>
    <xf numFmtId="0" fontId="32" fillId="8" borderId="2"/>
    <xf numFmtId="0" fontId="7" fillId="8" borderId="2" applyNumberFormat="0" applyAlignment="0" applyProtection="0"/>
    <xf numFmtId="0" fontId="7" fillId="8" borderId="2" applyNumberFormat="0" applyAlignment="0" applyProtection="0"/>
    <xf numFmtId="0" fontId="31" fillId="0" borderId="0">
      <alignment vertical="center"/>
    </xf>
    <xf numFmtId="0" fontId="8" fillId="21" borderId="3" applyNumberFormat="0" applyAlignment="0" applyProtection="0"/>
    <xf numFmtId="0" fontId="8" fillId="21" borderId="3" applyNumberFormat="0" applyAlignment="0" applyProtection="0"/>
    <xf numFmtId="0" fontId="33" fillId="21" borderId="3"/>
    <xf numFmtId="0" fontId="8" fillId="21" borderId="3" applyNumberFormat="0" applyAlignment="0" applyProtection="0"/>
    <xf numFmtId="0" fontId="8" fillId="21" borderId="3" applyNumberFormat="0" applyAlignment="0" applyProtection="0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34" fillId="0" borderId="4"/>
    <xf numFmtId="0" fontId="9" fillId="0" borderId="4" applyNumberFormat="0" applyFill="0" applyAlignment="0" applyProtection="0"/>
    <xf numFmtId="0" fontId="9" fillId="0" borderId="4" applyNumberFormat="0" applyFill="0" applyAlignment="0" applyProtection="0"/>
    <xf numFmtId="0" fontId="8" fillId="21" borderId="3" applyNumberFormat="0" applyAlignment="0" applyProtection="0"/>
    <xf numFmtId="4" fontId="21" fillId="0" borderId="0"/>
    <xf numFmtId="166" fontId="21" fillId="0" borderId="0"/>
    <xf numFmtId="165" fontId="3" fillId="0" borderId="0" applyBorder="0" applyAlignment="0" applyProtection="0"/>
    <xf numFmtId="165" fontId="3" fillId="0" borderId="0" applyBorder="0" applyAlignment="0" applyProtection="0"/>
    <xf numFmtId="40" fontId="21" fillId="0" borderId="0"/>
    <xf numFmtId="3" fontId="21" fillId="0" borderId="0"/>
    <xf numFmtId="0" fontId="21" fillId="0" borderId="0"/>
    <xf numFmtId="0" fontId="21" fillId="0" borderId="0"/>
    <xf numFmtId="167" fontId="21" fillId="0" borderId="0"/>
    <xf numFmtId="0" fontId="21" fillId="0" borderId="0"/>
    <xf numFmtId="0" fontId="21" fillId="0" borderId="0"/>
    <xf numFmtId="168" fontId="21" fillId="0" borderId="0"/>
    <xf numFmtId="169" fontId="21" fillId="0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22" fillId="17" borderId="0"/>
    <xf numFmtId="0" fontId="5" fillId="17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22" fillId="18" borderId="0"/>
    <xf numFmtId="0" fontId="5" fillId="18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22" fillId="19" borderId="0"/>
    <xf numFmtId="0" fontId="5" fillId="19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22" fillId="14" borderId="0"/>
    <xf numFmtId="0" fontId="5" fillId="14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22" fillId="15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22" fillId="20" borderId="0"/>
    <xf numFmtId="0" fontId="5" fillId="20" borderId="0" applyNumberFormat="0" applyBorder="0" applyAlignment="0" applyProtection="0"/>
    <xf numFmtId="0" fontId="5" fillId="20" borderId="0" applyNumberFormat="0" applyBorder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7" borderId="2" applyNumberFormat="0" applyAlignment="0" applyProtection="0"/>
    <xf numFmtId="0" fontId="10" fillId="8" borderId="2" applyNumberFormat="0" applyAlignment="0" applyProtection="0"/>
    <xf numFmtId="170" fontId="3" fillId="0" borderId="0" applyFill="0" applyBorder="0" applyAlignment="0" applyProtection="0"/>
    <xf numFmtId="0" fontId="3" fillId="0" borderId="0" applyFill="0" applyBorder="0" applyAlignment="0" applyProtection="0"/>
    <xf numFmtId="170" fontId="3" fillId="0" borderId="0" applyFill="0" applyBorder="0" applyAlignment="0" applyProtection="0"/>
    <xf numFmtId="0" fontId="15" fillId="0" borderId="0" applyNumberFormat="0" applyFill="0" applyBorder="0" applyAlignment="0" applyProtection="0"/>
    <xf numFmtId="0" fontId="35" fillId="0" borderId="5">
      <alignment horizontal="center"/>
    </xf>
    <xf numFmtId="2" fontId="21" fillId="0" borderId="0"/>
    <xf numFmtId="2" fontId="21" fillId="0" borderId="0"/>
    <xf numFmtId="0" fontId="36" fillId="0" borderId="0">
      <alignment horizontal="left"/>
    </xf>
    <xf numFmtId="0" fontId="6" fillId="4" borderId="0" applyNumberFormat="0" applyBorder="0" applyAlignment="0" applyProtection="0"/>
    <xf numFmtId="0" fontId="17" fillId="0" borderId="6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7" fillId="3" borderId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38" fillId="0" borderId="0"/>
    <xf numFmtId="0" fontId="10" fillId="7" borderId="2" applyNumberFormat="0" applyAlignment="0" applyProtection="0"/>
    <xf numFmtId="0" fontId="35" fillId="0" borderId="9">
      <alignment horizontal="center"/>
    </xf>
    <xf numFmtId="0" fontId="39" fillId="0" borderId="10">
      <alignment horizontal="center"/>
    </xf>
    <xf numFmtId="171" fontId="21" fillId="0" borderId="0"/>
    <xf numFmtId="0" fontId="9" fillId="0" borderId="4" applyNumberFormat="0" applyFill="0" applyAlignment="0" applyProtection="0"/>
    <xf numFmtId="165" fontId="21" fillId="0" borderId="0"/>
    <xf numFmtId="172" fontId="3" fillId="0" borderId="0" applyFill="0" applyBorder="0" applyAlignment="0" applyProtection="0"/>
    <xf numFmtId="167" fontId="21" fillId="0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40" fillId="22" borderId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12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5" fillId="0" borderId="0"/>
    <xf numFmtId="0" fontId="3" fillId="0" borderId="0"/>
    <xf numFmtId="0" fontId="3" fillId="0" borderId="0"/>
    <xf numFmtId="0" fontId="4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21" fillId="0" borderId="0"/>
    <xf numFmtId="0" fontId="3" fillId="0" borderId="0"/>
    <xf numFmtId="0" fontId="3" fillId="0" borderId="0"/>
    <xf numFmtId="0" fontId="41" fillId="0" borderId="0"/>
    <xf numFmtId="0" fontId="41" fillId="0" borderId="0"/>
    <xf numFmtId="0" fontId="3" fillId="0" borderId="0"/>
    <xf numFmtId="0" fontId="3" fillId="0" borderId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3" fillId="23" borderId="11" applyNumberFormat="0" applyAlignment="0" applyProtection="0"/>
    <xf numFmtId="0" fontId="13" fillId="8" borderId="12" applyNumberFormat="0" applyAlignment="0" applyProtection="0"/>
    <xf numFmtId="10" fontId="21" fillId="0" borderId="0"/>
    <xf numFmtId="173" fontId="29" fillId="0" borderId="0">
      <protection locked="0"/>
    </xf>
    <xf numFmtId="174" fontId="29" fillId="0" borderId="0">
      <protection locked="0"/>
    </xf>
    <xf numFmtId="9" fontId="3" fillId="0" borderId="0" applyFill="0" applyBorder="0" applyAlignment="0" applyProtection="0"/>
    <xf numFmtId="9" fontId="55" fillId="0" borderId="0" applyFont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21" fillId="0" borderId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9" fontId="3" fillId="0" borderId="0" applyFill="0" applyBorder="0" applyAlignment="0" applyProtection="0"/>
    <xf numFmtId="0" fontId="25" fillId="0" borderId="0"/>
    <xf numFmtId="0" fontId="13" fillId="8" borderId="12" applyNumberFormat="0" applyAlignment="0" applyProtection="0"/>
    <xf numFmtId="0" fontId="13" fillId="8" borderId="12" applyNumberFormat="0" applyAlignment="0" applyProtection="0"/>
    <xf numFmtId="0" fontId="42" fillId="8" borderId="12"/>
    <xf numFmtId="0" fontId="13" fillId="8" borderId="12" applyNumberFormat="0" applyAlignment="0" applyProtection="0"/>
    <xf numFmtId="0" fontId="13" fillId="8" borderId="12" applyNumberFormat="0" applyAlignment="0" applyProtection="0"/>
    <xf numFmtId="38" fontId="21" fillId="0" borderId="0"/>
    <xf numFmtId="38" fontId="43" fillId="0" borderId="13"/>
    <xf numFmtId="175" fontId="41" fillId="0" borderId="0">
      <protection locked="0"/>
    </xf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3" fillId="0" borderId="0" applyFill="0" applyBorder="0" applyAlignment="0" applyProtection="0"/>
    <xf numFmtId="165" fontId="21" fillId="0" borderId="0"/>
    <xf numFmtId="176" fontId="3" fillId="0" borderId="0" applyFill="0" applyBorder="0" applyAlignment="0" applyProtection="0"/>
    <xf numFmtId="165" fontId="3" fillId="0" borderId="0"/>
    <xf numFmtId="0" fontId="3" fillId="0" borderId="0"/>
    <xf numFmtId="165" fontId="3" fillId="0" borderId="0"/>
    <xf numFmtId="165" fontId="41" fillId="0" borderId="0"/>
    <xf numFmtId="165" fontId="3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5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177" fontId="21" fillId="0" borderId="0"/>
    <xf numFmtId="178" fontId="21" fillId="0" borderId="0"/>
    <xf numFmtId="0" fontId="16" fillId="0" borderId="0" applyNumberFormat="0" applyFill="0" applyBorder="0" applyAlignment="0" applyProtection="0"/>
    <xf numFmtId="0" fontId="46" fillId="0" borderId="14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0" fillId="0" borderId="6"/>
    <xf numFmtId="0" fontId="17" fillId="0" borderId="6" applyNumberFormat="0" applyFill="0" applyAlignment="0" applyProtection="0"/>
    <xf numFmtId="0" fontId="17" fillId="0" borderId="6" applyNumberFormat="0" applyFill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52" fillId="0" borderId="7"/>
    <xf numFmtId="0" fontId="18" fillId="0" borderId="7" applyNumberFormat="0" applyFill="0" applyAlignment="0" applyProtection="0"/>
    <xf numFmtId="0" fontId="18" fillId="0" borderId="7" applyNumberFormat="0" applyFill="0" applyAlignment="0" applyProtection="0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53" fillId="0" borderId="8"/>
    <xf numFmtId="0" fontId="19" fillId="0" borderId="8" applyNumberFormat="0" applyFill="0" applyAlignment="0" applyProtection="0"/>
    <xf numFmtId="0" fontId="19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53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4" fillId="0" borderId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48" fillId="0" borderId="15"/>
    <xf numFmtId="2" fontId="47" fillId="0" borderId="0">
      <protection locked="0"/>
    </xf>
    <xf numFmtId="2" fontId="47" fillId="0" borderId="0">
      <protection locked="0"/>
    </xf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0" fontId="49" fillId="0" borderId="16"/>
    <xf numFmtId="0" fontId="20" fillId="0" borderId="16" applyNumberFormat="0" applyFill="0" applyAlignment="0" applyProtection="0"/>
    <xf numFmtId="0" fontId="20" fillId="0" borderId="16" applyNumberFormat="0" applyFill="0" applyAlignment="0" applyProtection="0"/>
    <xf numFmtId="174" fontId="29" fillId="0" borderId="0">
      <protection locked="0"/>
    </xf>
    <xf numFmtId="179" fontId="29" fillId="0" borderId="0">
      <protection locked="0"/>
    </xf>
    <xf numFmtId="0" fontId="41" fillId="0" borderId="0"/>
    <xf numFmtId="43" fontId="55" fillId="0" borderId="0" applyFont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165" fontId="3" fillId="0" borderId="0" applyFill="0" applyBorder="0" applyAlignment="0" applyProtection="0"/>
    <xf numFmtId="176" fontId="3" fillId="0" borderId="0" applyFill="0" applyBorder="0" applyAlignment="0" applyProtection="0"/>
    <xf numFmtId="3" fontId="21" fillId="0" borderId="0"/>
    <xf numFmtId="0" fontId="14" fillId="0" borderId="0" applyNumberFormat="0" applyFill="0" applyBorder="0" applyAlignment="0" applyProtection="0"/>
    <xf numFmtId="43" fontId="6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1" fillId="0" borderId="0"/>
    <xf numFmtId="176" fontId="41" fillId="0" borderId="0"/>
    <xf numFmtId="0" fontId="68" fillId="0" borderId="0" applyNumberFormat="0" applyFill="0" applyBorder="0" applyAlignment="0" applyProtection="0"/>
    <xf numFmtId="185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45">
    <xf numFmtId="0" fontId="0" fillId="0" borderId="0" xfId="0"/>
    <xf numFmtId="0" fontId="56" fillId="0" borderId="0" xfId="0" applyFont="1" applyAlignment="1"/>
    <xf numFmtId="0" fontId="56" fillId="0" borderId="0" xfId="0" applyFont="1"/>
    <xf numFmtId="0" fontId="57" fillId="0" borderId="0" xfId="0" applyFont="1"/>
    <xf numFmtId="49" fontId="59" fillId="0" borderId="19" xfId="232" applyNumberFormat="1" applyFont="1" applyBorder="1" applyAlignment="1">
      <alignment horizontal="center" vertical="center" wrapText="1"/>
    </xf>
    <xf numFmtId="180" fontId="59" fillId="0" borderId="17" xfId="379" applyNumberFormat="1" applyFont="1" applyFill="1" applyBorder="1" applyAlignment="1" applyProtection="1">
      <alignment horizontal="center" vertical="center" wrapText="1"/>
    </xf>
    <xf numFmtId="180" fontId="59" fillId="0" borderId="18" xfId="379" applyNumberFormat="1" applyFont="1" applyFill="1" applyBorder="1" applyAlignment="1" applyProtection="1">
      <alignment horizontal="center" vertical="center" wrapText="1"/>
    </xf>
    <xf numFmtId="49" fontId="59" fillId="0" borderId="19" xfId="232" applyNumberFormat="1" applyFont="1" applyBorder="1" applyAlignment="1">
      <alignment horizontal="justify" vertical="center" wrapText="1"/>
    </xf>
    <xf numFmtId="180" fontId="58" fillId="8" borderId="17" xfId="379" applyNumberFormat="1" applyFont="1" applyFill="1" applyBorder="1" applyAlignment="1" applyProtection="1">
      <alignment horizontal="center" vertical="center" wrapText="1"/>
    </xf>
    <xf numFmtId="0" fontId="59" fillId="0" borderId="17" xfId="232" applyFont="1" applyBorder="1" applyAlignment="1">
      <alignment horizontal="justify" vertical="center" wrapText="1"/>
    </xf>
    <xf numFmtId="0" fontId="59" fillId="8" borderId="19" xfId="232" applyFont="1" applyFill="1" applyBorder="1" applyAlignment="1">
      <alignment horizontal="center" vertical="center" wrapText="1"/>
    </xf>
    <xf numFmtId="0" fontId="59" fillId="8" borderId="17" xfId="232" applyFont="1" applyFill="1" applyBorder="1" applyAlignment="1">
      <alignment horizontal="center" vertical="center" wrapText="1"/>
    </xf>
    <xf numFmtId="0" fontId="59" fillId="8" borderId="18" xfId="232" applyFont="1" applyFill="1" applyBorder="1" applyAlignment="1">
      <alignment horizontal="center" vertical="center" wrapText="1"/>
    </xf>
    <xf numFmtId="14" fontId="56" fillId="0" borderId="0" xfId="0" applyNumberFormat="1" applyFont="1"/>
    <xf numFmtId="0" fontId="62" fillId="0" borderId="17" xfId="312" applyNumberFormat="1" applyFont="1" applyBorder="1" applyAlignment="1">
      <alignment horizontal="right" vertical="center" wrapText="1"/>
    </xf>
    <xf numFmtId="0" fontId="63" fillId="0" borderId="0" xfId="0" applyFont="1"/>
    <xf numFmtId="0" fontId="62" fillId="0" borderId="0" xfId="0" applyFont="1" applyAlignment="1"/>
    <xf numFmtId="0" fontId="62" fillId="0" borderId="0" xfId="0" applyFont="1"/>
    <xf numFmtId="17" fontId="56" fillId="0" borderId="0" xfId="0" applyNumberFormat="1" applyFont="1"/>
    <xf numFmtId="0" fontId="64" fillId="0" borderId="0" xfId="0" applyFont="1"/>
    <xf numFmtId="0" fontId="3" fillId="0" borderId="0" xfId="246"/>
    <xf numFmtId="0" fontId="59" fillId="24" borderId="17" xfId="232" applyFont="1" applyFill="1" applyBorder="1" applyAlignment="1">
      <alignment horizontal="justify" vertical="center" wrapText="1"/>
    </xf>
    <xf numFmtId="3" fontId="0" fillId="0" borderId="0" xfId="0" applyNumberFormat="1"/>
    <xf numFmtId="0" fontId="59" fillId="8" borderId="24" xfId="232" applyFont="1" applyFill="1" applyBorder="1" applyAlignment="1">
      <alignment horizontal="center" vertical="center" wrapText="1"/>
    </xf>
    <xf numFmtId="0" fontId="59" fillId="8" borderId="25" xfId="232" applyFont="1" applyFill="1" applyBorder="1" applyAlignment="1">
      <alignment horizontal="center" vertical="center" wrapText="1"/>
    </xf>
    <xf numFmtId="0" fontId="59" fillId="8" borderId="15" xfId="232" applyFont="1" applyFill="1" applyBorder="1" applyAlignment="1">
      <alignment horizontal="center" vertical="center" wrapText="1"/>
    </xf>
    <xf numFmtId="49" fontId="59" fillId="0" borderId="26" xfId="232" applyNumberFormat="1" applyFont="1" applyBorder="1" applyAlignment="1">
      <alignment horizontal="center" vertical="center" wrapText="1"/>
    </xf>
    <xf numFmtId="0" fontId="59" fillId="0" borderId="23" xfId="232" applyFont="1" applyBorder="1" applyAlignment="1">
      <alignment horizontal="justify" vertical="center" wrapText="1"/>
    </xf>
    <xf numFmtId="180" fontId="59" fillId="0" borderId="23" xfId="379" applyNumberFormat="1" applyFont="1" applyFill="1" applyBorder="1" applyAlignment="1" applyProtection="1">
      <alignment horizontal="center" vertical="center" wrapText="1"/>
    </xf>
    <xf numFmtId="180" fontId="59" fillId="0" borderId="27" xfId="379" applyNumberFormat="1" applyFont="1" applyFill="1" applyBorder="1" applyAlignment="1" applyProtection="1">
      <alignment horizontal="center" vertical="center" wrapText="1"/>
    </xf>
    <xf numFmtId="49" fontId="59" fillId="0" borderId="28" xfId="232" applyNumberFormat="1" applyFont="1" applyBorder="1" applyAlignment="1">
      <alignment horizontal="center" vertical="center" wrapText="1"/>
    </xf>
    <xf numFmtId="0" fontId="59" fillId="0" borderId="29" xfId="232" applyFont="1" applyBorder="1" applyAlignment="1">
      <alignment horizontal="justify" vertical="center" wrapText="1"/>
    </xf>
    <xf numFmtId="0" fontId="59" fillId="0" borderId="29" xfId="232" applyFont="1" applyBorder="1" applyAlignment="1">
      <alignment horizontal="center" vertical="center" wrapText="1"/>
    </xf>
    <xf numFmtId="180" fontId="59" fillId="0" borderId="29" xfId="379" applyNumberFormat="1" applyFont="1" applyFill="1" applyBorder="1" applyAlignment="1" applyProtection="1">
      <alignment horizontal="center" vertical="center" wrapText="1"/>
    </xf>
    <xf numFmtId="180" fontId="59" fillId="0" borderId="30" xfId="379" applyNumberFormat="1" applyFont="1" applyFill="1" applyBorder="1" applyAlignment="1" applyProtection="1">
      <alignment horizontal="center" vertical="center" wrapText="1"/>
    </xf>
    <xf numFmtId="2" fontId="59" fillId="0" borderId="29" xfId="232" applyNumberFormat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9" fillId="0" borderId="31" xfId="232" applyFont="1" applyBorder="1" applyAlignment="1">
      <alignment horizontal="justify" vertical="center" wrapText="1"/>
    </xf>
    <xf numFmtId="180" fontId="59" fillId="0" borderId="31" xfId="379" applyNumberFormat="1" applyFont="1" applyFill="1" applyBorder="1" applyAlignment="1" applyProtection="1">
      <alignment horizontal="center" vertical="center" wrapText="1"/>
    </xf>
    <xf numFmtId="0" fontId="56" fillId="8" borderId="36" xfId="232" applyFont="1" applyFill="1" applyBorder="1" applyAlignment="1">
      <alignment horizontal="center" vertical="center" wrapText="1"/>
    </xf>
    <xf numFmtId="0" fontId="56" fillId="8" borderId="37" xfId="232" applyFont="1" applyFill="1" applyBorder="1" applyAlignment="1">
      <alignment horizontal="center" vertical="center" wrapText="1"/>
    </xf>
    <xf numFmtId="0" fontId="56" fillId="0" borderId="31" xfId="232" applyFont="1" applyBorder="1" applyAlignment="1">
      <alignment horizontal="left" vertical="center" wrapText="1"/>
    </xf>
    <xf numFmtId="0" fontId="59" fillId="8" borderId="28" xfId="232" applyFont="1" applyFill="1" applyBorder="1" applyAlignment="1">
      <alignment horizontal="center" vertical="center" wrapText="1"/>
    </xf>
    <xf numFmtId="0" fontId="59" fillId="8" borderId="29" xfId="232" applyFont="1" applyFill="1" applyBorder="1" applyAlignment="1">
      <alignment horizontal="center" vertical="center" wrapText="1"/>
    </xf>
    <xf numFmtId="0" fontId="59" fillId="8" borderId="30" xfId="232" applyFont="1" applyFill="1" applyBorder="1" applyAlignment="1">
      <alignment horizontal="center" vertical="center" wrapText="1"/>
    </xf>
    <xf numFmtId="0" fontId="59" fillId="0" borderId="29" xfId="232" applyFont="1" applyBorder="1" applyAlignment="1">
      <alignment horizontal="right" vertical="center" wrapText="1"/>
    </xf>
    <xf numFmtId="49" fontId="59" fillId="0" borderId="28" xfId="232" applyNumberFormat="1" applyFont="1" applyBorder="1" applyAlignment="1">
      <alignment horizontal="justify" vertical="center" wrapText="1"/>
    </xf>
    <xf numFmtId="180" fontId="58" fillId="8" borderId="29" xfId="379" applyNumberFormat="1" applyFont="1" applyFill="1" applyBorder="1" applyAlignment="1" applyProtection="1">
      <alignment horizontal="center" vertical="center" wrapText="1"/>
    </xf>
    <xf numFmtId="0" fontId="56" fillId="8" borderId="25" xfId="232" applyFont="1" applyFill="1" applyBorder="1" applyAlignment="1">
      <alignment horizontal="center" vertical="center" wrapText="1"/>
    </xf>
    <xf numFmtId="0" fontId="59" fillId="0" borderId="17" xfId="232" applyFont="1" applyBorder="1" applyAlignment="1">
      <alignment horizontal="justify" vertical="center" wrapText="1"/>
    </xf>
    <xf numFmtId="0" fontId="59" fillId="8" borderId="25" xfId="232" applyFont="1" applyFill="1" applyBorder="1" applyAlignment="1">
      <alignment horizontal="center" vertical="center" wrapText="1"/>
    </xf>
    <xf numFmtId="0" fontId="59" fillId="8" borderId="24" xfId="232" applyFont="1" applyFill="1" applyBorder="1" applyAlignment="1">
      <alignment horizontal="center" vertical="center" wrapText="1"/>
    </xf>
    <xf numFmtId="0" fontId="59" fillId="8" borderId="15" xfId="232" applyFont="1" applyFill="1" applyBorder="1" applyAlignment="1">
      <alignment horizontal="center" vertical="center" wrapText="1"/>
    </xf>
    <xf numFmtId="0" fontId="59" fillId="0" borderId="29" xfId="232" applyFont="1" applyBorder="1" applyAlignment="1">
      <alignment horizontal="justify" vertical="center" wrapText="1"/>
    </xf>
    <xf numFmtId="0" fontId="59" fillId="8" borderId="29" xfId="232" applyFont="1" applyFill="1" applyBorder="1" applyAlignment="1">
      <alignment horizontal="center" vertical="center" wrapText="1"/>
    </xf>
    <xf numFmtId="0" fontId="59" fillId="8" borderId="30" xfId="232" applyFont="1" applyFill="1" applyBorder="1" applyAlignment="1">
      <alignment horizontal="center" vertical="center" wrapText="1"/>
    </xf>
    <xf numFmtId="3" fontId="59" fillId="0" borderId="29" xfId="232" applyNumberFormat="1" applyFont="1" applyBorder="1" applyAlignment="1">
      <alignment horizontal="right" vertical="center" wrapText="1"/>
    </xf>
    <xf numFmtId="4" fontId="59" fillId="0" borderId="29" xfId="232" applyNumberFormat="1" applyFont="1" applyBorder="1" applyAlignment="1">
      <alignment horizontal="center" vertical="center" wrapText="1"/>
    </xf>
    <xf numFmtId="14" fontId="69" fillId="25" borderId="0" xfId="0" applyNumberFormat="1" applyFont="1" applyFill="1" applyAlignment="1">
      <alignment horizontal="left"/>
    </xf>
    <xf numFmtId="0" fontId="56" fillId="0" borderId="31" xfId="232" applyFont="1" applyBorder="1" applyAlignment="1">
      <alignment horizontal="justify" vertical="center" wrapText="1"/>
    </xf>
    <xf numFmtId="180" fontId="56" fillId="0" borderId="31" xfId="379" applyNumberFormat="1" applyFont="1" applyFill="1" applyBorder="1" applyAlignment="1" applyProtection="1">
      <alignment horizontal="center" vertical="center" wrapText="1"/>
    </xf>
    <xf numFmtId="180" fontId="56" fillId="26" borderId="31" xfId="379" applyNumberFormat="1" applyFont="1" applyFill="1" applyBorder="1" applyAlignment="1" applyProtection="1">
      <alignment horizontal="center" vertical="center" wrapText="1"/>
    </xf>
    <xf numFmtId="0" fontId="56" fillId="8" borderId="31" xfId="232" applyFont="1" applyFill="1" applyBorder="1" applyAlignment="1">
      <alignment horizontal="center" vertical="center" wrapText="1"/>
    </xf>
    <xf numFmtId="2" fontId="56" fillId="26" borderId="31" xfId="232" applyNumberFormat="1" applyFont="1" applyFill="1" applyBorder="1" applyAlignment="1">
      <alignment horizontal="center" vertical="center" wrapText="1"/>
    </xf>
    <xf numFmtId="2" fontId="56" fillId="0" borderId="31" xfId="232" applyNumberFormat="1" applyFont="1" applyBorder="1" applyAlignment="1">
      <alignment horizontal="center" vertical="center" wrapText="1"/>
    </xf>
    <xf numFmtId="14" fontId="70" fillId="28" borderId="0" xfId="0" applyNumberFormat="1" applyFont="1" applyFill="1" applyAlignment="1">
      <alignment horizontal="left"/>
    </xf>
    <xf numFmtId="0" fontId="56" fillId="0" borderId="31" xfId="232" applyFont="1" applyBorder="1" applyAlignment="1" applyProtection="1">
      <alignment horizontal="justify" vertical="center" wrapText="1"/>
    </xf>
    <xf numFmtId="180" fontId="56" fillId="29" borderId="31" xfId="379" applyNumberFormat="1" applyFont="1" applyFill="1" applyBorder="1" applyAlignment="1" applyProtection="1">
      <alignment horizontal="center" vertical="center" wrapText="1"/>
    </xf>
    <xf numFmtId="2" fontId="56" fillId="29" borderId="31" xfId="232" applyNumberFormat="1" applyFont="1" applyFill="1" applyBorder="1" applyAlignment="1">
      <alignment horizontal="center" vertical="center" wrapText="1"/>
    </xf>
    <xf numFmtId="3" fontId="59" fillId="0" borderId="29" xfId="232" applyNumberFormat="1" applyFont="1" applyBorder="1" applyAlignment="1">
      <alignment horizontal="justify" vertical="center" wrapText="1"/>
    </xf>
    <xf numFmtId="2" fontId="59" fillId="0" borderId="29" xfId="232" applyNumberFormat="1" applyFont="1" applyBorder="1" applyAlignment="1">
      <alignment horizontal="justify" vertical="center" wrapText="1"/>
    </xf>
    <xf numFmtId="3" fontId="56" fillId="0" borderId="31" xfId="232" applyNumberFormat="1" applyFont="1" applyBorder="1" applyAlignment="1">
      <alignment horizontal="justify" vertical="center" wrapText="1"/>
    </xf>
    <xf numFmtId="3" fontId="56" fillId="0" borderId="31" xfId="232" applyNumberFormat="1" applyFont="1" applyBorder="1" applyAlignment="1" applyProtection="1">
      <alignment horizontal="justify" vertical="center" wrapText="1"/>
    </xf>
    <xf numFmtId="2" fontId="56" fillId="0" borderId="31" xfId="232" applyNumberFormat="1" applyFont="1" applyBorder="1" applyAlignment="1" applyProtection="1">
      <alignment horizontal="center" vertical="center" wrapText="1"/>
    </xf>
    <xf numFmtId="17" fontId="69" fillId="25" borderId="0" xfId="0" applyNumberFormat="1" applyFont="1" applyFill="1" applyAlignment="1">
      <alignment horizontal="left"/>
    </xf>
    <xf numFmtId="0" fontId="62" fillId="0" borderId="0" xfId="0" applyFont="1" applyBorder="1" applyAlignment="1"/>
    <xf numFmtId="0" fontId="62" fillId="0" borderId="0" xfId="0" applyFont="1" applyBorder="1"/>
    <xf numFmtId="0" fontId="0" fillId="0" borderId="0" xfId="0" applyBorder="1"/>
    <xf numFmtId="0" fontId="62" fillId="0" borderId="31" xfId="0" applyFont="1" applyBorder="1" applyAlignment="1">
      <alignment horizontal="justify" vertical="center" wrapText="1"/>
    </xf>
    <xf numFmtId="180" fontId="62" fillId="0" borderId="31" xfId="0" applyNumberFormat="1" applyFont="1" applyBorder="1" applyAlignment="1" applyProtection="1">
      <alignment horizontal="center" vertical="center" wrapText="1"/>
    </xf>
    <xf numFmtId="183" fontId="71" fillId="32" borderId="0" xfId="0" applyNumberFormat="1" applyFont="1" applyFill="1" applyAlignment="1">
      <alignment horizontal="left"/>
    </xf>
    <xf numFmtId="0" fontId="66" fillId="0" borderId="31" xfId="0" applyFont="1" applyBorder="1" applyAlignment="1">
      <alignment horizontal="justify" vertical="center" wrapText="1"/>
    </xf>
    <xf numFmtId="180" fontId="66" fillId="0" borderId="31" xfId="0" applyNumberFormat="1" applyFont="1" applyBorder="1" applyAlignment="1" applyProtection="1">
      <alignment horizontal="center" vertical="center" wrapText="1"/>
    </xf>
    <xf numFmtId="180" fontId="62" fillId="31" borderId="31" xfId="386" applyNumberFormat="1" applyFont="1" applyFill="1" applyBorder="1" applyAlignment="1" applyProtection="1">
      <alignment horizontal="center" vertical="center" wrapText="1"/>
    </xf>
    <xf numFmtId="0" fontId="62" fillId="30" borderId="31" xfId="386" applyNumberFormat="1" applyFont="1" applyFill="1" applyBorder="1" applyAlignment="1" applyProtection="1">
      <alignment horizontal="center" vertical="center" wrapText="1"/>
    </xf>
    <xf numFmtId="2" fontId="62" fillId="31" borderId="31" xfId="386" applyNumberFormat="1" applyFont="1" applyFill="1" applyBorder="1" applyAlignment="1" applyProtection="1">
      <alignment horizontal="center" vertical="center" wrapText="1"/>
    </xf>
    <xf numFmtId="2" fontId="62" fillId="0" borderId="31" xfId="386" applyNumberFormat="1" applyFont="1" applyFill="1" applyBorder="1" applyAlignment="1" applyProtection="1">
      <alignment horizontal="center" vertical="center" wrapText="1"/>
    </xf>
    <xf numFmtId="0" fontId="59" fillId="33" borderId="29" xfId="232" applyFont="1" applyFill="1" applyBorder="1" applyAlignment="1">
      <alignment horizontal="center" vertical="center" wrapText="1"/>
    </xf>
    <xf numFmtId="2" fontId="62" fillId="34" borderId="29" xfId="232" applyNumberFormat="1" applyFont="1" applyFill="1" applyBorder="1" applyAlignment="1">
      <alignment horizontal="center" vertical="center" wrapText="1"/>
    </xf>
    <xf numFmtId="2" fontId="62" fillId="0" borderId="29" xfId="232" applyNumberFormat="1" applyFont="1" applyBorder="1" applyAlignment="1">
      <alignment horizontal="center" vertical="center" wrapText="1"/>
    </xf>
    <xf numFmtId="14" fontId="71" fillId="32" borderId="0" xfId="0" applyNumberFormat="1" applyFont="1" applyFill="1" applyAlignment="1">
      <alignment horizontal="left"/>
    </xf>
    <xf numFmtId="0" fontId="62" fillId="30" borderId="31" xfId="312" applyNumberFormat="1" applyFont="1" applyFill="1" applyBorder="1" applyAlignment="1" applyProtection="1">
      <alignment horizontal="center" vertical="center" wrapText="1"/>
    </xf>
    <xf numFmtId="2" fontId="62" fillId="31" borderId="31" xfId="312" applyNumberFormat="1" applyFont="1" applyFill="1" applyBorder="1" applyAlignment="1" applyProtection="1">
      <alignment horizontal="center" vertical="center" wrapText="1"/>
    </xf>
    <xf numFmtId="2" fontId="62" fillId="0" borderId="31" xfId="312" applyNumberFormat="1" applyFont="1" applyFill="1" applyBorder="1" applyAlignment="1" applyProtection="1">
      <alignment horizontal="center" vertical="center" wrapText="1"/>
    </xf>
    <xf numFmtId="0" fontId="56" fillId="0" borderId="31" xfId="0" applyFont="1" applyFill="1" applyBorder="1" applyAlignment="1">
      <alignment horizontal="center"/>
    </xf>
    <xf numFmtId="3" fontId="56" fillId="0" borderId="31" xfId="0" applyNumberFormat="1" applyFont="1" applyFill="1" applyBorder="1"/>
    <xf numFmtId="2" fontId="62" fillId="0" borderId="31" xfId="0" applyNumberFormat="1" applyFont="1" applyBorder="1" applyAlignment="1" applyProtection="1">
      <alignment horizontal="center" vertical="center" wrapText="1"/>
      <protection locked="0"/>
    </xf>
    <xf numFmtId="180" fontId="59" fillId="29" borderId="47" xfId="379" applyNumberFormat="1" applyFont="1" applyFill="1" applyBorder="1" applyAlignment="1" applyProtection="1">
      <alignment horizontal="center" vertical="center" wrapText="1"/>
    </xf>
    <xf numFmtId="2" fontId="59" fillId="0" borderId="30" xfId="232" applyNumberFormat="1" applyFont="1" applyBorder="1" applyAlignment="1">
      <alignment horizontal="center" vertical="center" wrapText="1"/>
    </xf>
    <xf numFmtId="17" fontId="69" fillId="25" borderId="0" xfId="0" quotePrefix="1" applyNumberFormat="1" applyFont="1" applyFill="1" applyAlignment="1">
      <alignment horizontal="left"/>
    </xf>
    <xf numFmtId="17" fontId="70" fillId="28" borderId="0" xfId="0" applyNumberFormat="1" applyFont="1" applyFill="1" applyAlignment="1">
      <alignment horizontal="left"/>
    </xf>
    <xf numFmtId="180" fontId="58" fillId="8" borderId="23" xfId="379" applyNumberFormat="1" applyFont="1" applyFill="1" applyBorder="1" applyAlignment="1" applyProtection="1">
      <alignment horizontal="center" vertical="center" wrapText="1"/>
    </xf>
    <xf numFmtId="0" fontId="73" fillId="0" borderId="31" xfId="232" applyFont="1" applyBorder="1" applyAlignment="1">
      <alignment horizontal="justify" vertical="center" wrapText="1"/>
    </xf>
    <xf numFmtId="0" fontId="74" fillId="8" borderId="29" xfId="232" applyFont="1" applyFill="1" applyBorder="1" applyAlignment="1">
      <alignment horizontal="center" vertical="center" wrapText="1"/>
    </xf>
    <xf numFmtId="184" fontId="75" fillId="0" borderId="29" xfId="232" applyNumberFormat="1" applyFont="1" applyBorder="1" applyAlignment="1">
      <alignment horizontal="justify" vertical="center" wrapText="1"/>
    </xf>
    <xf numFmtId="3" fontId="56" fillId="36" borderId="31" xfId="232" applyNumberFormat="1" applyFont="1" applyFill="1" applyBorder="1" applyAlignment="1">
      <alignment horizontal="right" vertical="center" wrapText="1"/>
    </xf>
    <xf numFmtId="3" fontId="56" fillId="37" borderId="31" xfId="232" applyNumberFormat="1" applyFont="1" applyFill="1" applyBorder="1" applyAlignment="1">
      <alignment horizontal="right" vertical="center" wrapText="1"/>
    </xf>
    <xf numFmtId="3" fontId="56" fillId="38" borderId="31" xfId="232" applyNumberFormat="1" applyFont="1" applyFill="1" applyBorder="1" applyAlignment="1">
      <alignment horizontal="right" vertical="center" wrapText="1"/>
    </xf>
    <xf numFmtId="3" fontId="56" fillId="41" borderId="31" xfId="232" applyNumberFormat="1" applyFont="1" applyFill="1" applyBorder="1" applyAlignment="1">
      <alignment horizontal="right" vertical="center" wrapText="1"/>
    </xf>
    <xf numFmtId="3" fontId="56" fillId="42" borderId="31" xfId="232" applyNumberFormat="1" applyFont="1" applyFill="1" applyBorder="1" applyAlignment="1">
      <alignment horizontal="right" vertical="center" wrapText="1"/>
    </xf>
    <xf numFmtId="0" fontId="56" fillId="45" borderId="25" xfId="232" applyFont="1" applyFill="1" applyBorder="1" applyAlignment="1">
      <alignment horizontal="center" vertical="center" wrapText="1"/>
    </xf>
    <xf numFmtId="0" fontId="56" fillId="46" borderId="25" xfId="232" applyFont="1" applyFill="1" applyBorder="1" applyAlignment="1">
      <alignment horizontal="center" vertical="center" wrapText="1"/>
    </xf>
    <xf numFmtId="180" fontId="76" fillId="39" borderId="40" xfId="379" applyNumberFormat="1" applyFont="1" applyFill="1" applyBorder="1" applyAlignment="1" applyProtection="1">
      <alignment horizontal="right" vertical="center" wrapText="1"/>
    </xf>
    <xf numFmtId="180" fontId="76" fillId="40" borderId="40" xfId="379" applyNumberFormat="1" applyFont="1" applyFill="1" applyBorder="1" applyAlignment="1" applyProtection="1">
      <alignment horizontal="center" vertical="center" wrapText="1"/>
    </xf>
    <xf numFmtId="180" fontId="76" fillId="43" borderId="40" xfId="379" applyNumberFormat="1" applyFont="1" applyFill="1" applyBorder="1" applyAlignment="1" applyProtection="1">
      <alignment horizontal="center" vertical="center" wrapText="1"/>
    </xf>
    <xf numFmtId="180" fontId="76" fillId="44" borderId="40" xfId="379" applyNumberFormat="1" applyFont="1" applyFill="1" applyBorder="1" applyAlignment="1" applyProtection="1">
      <alignment horizontal="center" vertical="center" wrapText="1"/>
    </xf>
    <xf numFmtId="180" fontId="76" fillId="45" borderId="40" xfId="379" applyNumberFormat="1" applyFont="1" applyFill="1" applyBorder="1" applyAlignment="1" applyProtection="1">
      <alignment horizontal="center" vertical="center" wrapText="1"/>
    </xf>
    <xf numFmtId="180" fontId="76" fillId="46" borderId="40" xfId="379" applyNumberFormat="1" applyFont="1" applyFill="1" applyBorder="1" applyAlignment="1" applyProtection="1">
      <alignment horizontal="center" vertical="center" wrapText="1"/>
    </xf>
    <xf numFmtId="180" fontId="76" fillId="8" borderId="41" xfId="379" applyNumberFormat="1" applyFont="1" applyFill="1" applyBorder="1" applyAlignment="1" applyProtection="1">
      <alignment horizontal="center" vertical="center" wrapText="1"/>
    </xf>
    <xf numFmtId="0" fontId="57" fillId="0" borderId="0" xfId="0" applyFont="1" applyAlignment="1">
      <alignment vertical="center"/>
    </xf>
    <xf numFmtId="1" fontId="73" fillId="0" borderId="31" xfId="232" applyNumberFormat="1" applyFont="1" applyBorder="1" applyAlignment="1">
      <alignment horizontal="center" vertical="center" wrapText="1"/>
    </xf>
    <xf numFmtId="1" fontId="56" fillId="0" borderId="38" xfId="232" quotePrefix="1" applyNumberFormat="1" applyFont="1" applyBorder="1" applyAlignment="1">
      <alignment horizontal="left" vertical="center" wrapText="1"/>
    </xf>
    <xf numFmtId="2" fontId="59" fillId="0" borderId="28" xfId="232" applyNumberFormat="1" applyFont="1" applyBorder="1" applyAlignment="1">
      <alignment horizontal="center" vertical="center" wrapText="1"/>
    </xf>
    <xf numFmtId="3" fontId="59" fillId="0" borderId="28" xfId="232" applyNumberFormat="1" applyFont="1" applyBorder="1" applyAlignment="1">
      <alignment horizontal="center" vertical="center" wrapText="1"/>
    </xf>
    <xf numFmtId="1" fontId="56" fillId="0" borderId="38" xfId="232" applyNumberFormat="1" applyFont="1" applyBorder="1" applyAlignment="1">
      <alignment horizontal="left" vertical="center" wrapText="1"/>
    </xf>
    <xf numFmtId="2" fontId="62" fillId="0" borderId="17" xfId="312" applyNumberFormat="1" applyFont="1" applyBorder="1" applyAlignment="1">
      <alignment horizontal="right" vertical="center" wrapText="1"/>
    </xf>
    <xf numFmtId="2" fontId="56" fillId="0" borderId="31" xfId="232" applyNumberFormat="1" applyFont="1" applyBorder="1" applyAlignment="1" applyProtection="1">
      <alignment horizontal="justify" vertical="center" wrapText="1"/>
    </xf>
    <xf numFmtId="2" fontId="62" fillId="0" borderId="31" xfId="0" applyNumberFormat="1" applyFont="1" applyBorder="1" applyAlignment="1">
      <alignment horizontal="center" vertical="center" wrapText="1"/>
    </xf>
    <xf numFmtId="2" fontId="59" fillId="24" borderId="19" xfId="232" applyNumberFormat="1" applyFont="1" applyFill="1" applyBorder="1" applyAlignment="1">
      <alignment horizontal="center" vertical="center" wrapText="1"/>
    </xf>
    <xf numFmtId="1" fontId="56" fillId="0" borderId="31" xfId="0" applyNumberFormat="1" applyFont="1" applyFill="1" applyBorder="1" applyAlignment="1">
      <alignment horizontal="center"/>
    </xf>
    <xf numFmtId="1" fontId="66" fillId="0" borderId="46" xfId="0" applyNumberFormat="1" applyFont="1" applyBorder="1" applyAlignment="1">
      <alignment horizontal="center" vertical="center" wrapText="1"/>
    </xf>
    <xf numFmtId="1" fontId="62" fillId="0" borderId="31" xfId="0" applyNumberFormat="1" applyFont="1" applyBorder="1" applyAlignment="1">
      <alignment horizontal="center" vertical="center" wrapText="1"/>
    </xf>
    <xf numFmtId="1" fontId="56" fillId="0" borderId="31" xfId="232" applyNumberFormat="1" applyFont="1" applyBorder="1" applyAlignment="1">
      <alignment horizontal="center" vertical="center" wrapText="1"/>
    </xf>
    <xf numFmtId="1" fontId="59" fillId="0" borderId="28" xfId="232" applyNumberFormat="1" applyFont="1" applyBorder="1" applyAlignment="1">
      <alignment horizontal="center" vertical="center" wrapText="1"/>
    </xf>
    <xf numFmtId="3" fontId="56" fillId="0" borderId="55" xfId="232" applyNumberFormat="1" applyFont="1" applyBorder="1" applyAlignment="1">
      <alignment horizontal="right" vertical="center" wrapText="1"/>
    </xf>
    <xf numFmtId="1" fontId="56" fillId="0" borderId="62" xfId="232" applyNumberFormat="1" applyFont="1" applyBorder="1" applyAlignment="1">
      <alignment horizontal="left" vertical="center" wrapText="1"/>
    </xf>
    <xf numFmtId="0" fontId="56" fillId="0" borderId="63" xfId="232" applyFont="1" applyBorder="1" applyAlignment="1">
      <alignment horizontal="left" vertical="center" wrapText="1"/>
    </xf>
    <xf numFmtId="0" fontId="59" fillId="0" borderId="30" xfId="232" applyNumberFormat="1" applyFont="1" applyBorder="1" applyAlignment="1">
      <alignment horizontal="center" vertical="center" wrapText="1"/>
    </xf>
    <xf numFmtId="0" fontId="75" fillId="26" borderId="66" xfId="0" applyFont="1" applyFill="1" applyBorder="1" applyAlignment="1">
      <alignment horizontal="center" vertical="center" wrapText="1"/>
    </xf>
    <xf numFmtId="0" fontId="75" fillId="26" borderId="58" xfId="0" applyFont="1" applyFill="1" applyBorder="1" applyAlignment="1">
      <alignment horizontal="center" vertical="center" wrapText="1"/>
    </xf>
    <xf numFmtId="4" fontId="0" fillId="37" borderId="31" xfId="0" applyNumberFormat="1" applyFill="1" applyBorder="1"/>
    <xf numFmtId="4" fontId="0" fillId="41" borderId="31" xfId="0" applyNumberFormat="1" applyFill="1" applyBorder="1"/>
    <xf numFmtId="4" fontId="0" fillId="42" borderId="31" xfId="0" applyNumberFormat="1" applyFill="1" applyBorder="1"/>
    <xf numFmtId="4" fontId="0" fillId="36" borderId="31" xfId="0" applyNumberFormat="1" applyFill="1" applyBorder="1" applyAlignment="1">
      <alignment horizontal="right"/>
    </xf>
    <xf numFmtId="4" fontId="0" fillId="48" borderId="55" xfId="0" applyNumberFormat="1" applyFill="1" applyBorder="1"/>
    <xf numFmtId="4" fontId="0" fillId="36" borderId="63" xfId="0" applyNumberFormat="1" applyFill="1" applyBorder="1" applyAlignment="1">
      <alignment horizontal="right"/>
    </xf>
    <xf numFmtId="4" fontId="0" fillId="48" borderId="64" xfId="0" applyNumberFormat="1" applyFill="1" applyBorder="1"/>
    <xf numFmtId="0" fontId="57" fillId="8" borderId="36" xfId="232" applyFont="1" applyFill="1" applyBorder="1" applyAlignment="1">
      <alignment horizontal="center" vertical="center" wrapText="1"/>
    </xf>
    <xf numFmtId="0" fontId="57" fillId="8" borderId="15" xfId="232" applyFont="1" applyFill="1" applyBorder="1" applyAlignment="1">
      <alignment horizontal="center" vertical="center" wrapText="1"/>
    </xf>
    <xf numFmtId="4" fontId="76" fillId="49" borderId="0" xfId="0" applyNumberFormat="1" applyFont="1" applyFill="1" applyBorder="1" applyAlignment="1">
      <alignment vertical="center"/>
    </xf>
    <xf numFmtId="4" fontId="76" fillId="49" borderId="31" xfId="0" applyNumberFormat="1" applyFont="1" applyFill="1" applyBorder="1" applyAlignment="1">
      <alignment vertical="center"/>
    </xf>
    <xf numFmtId="4" fontId="76" fillId="49" borderId="55" xfId="0" applyNumberFormat="1" applyFont="1" applyFill="1" applyBorder="1" applyAlignment="1">
      <alignment vertical="center"/>
    </xf>
    <xf numFmtId="0" fontId="59" fillId="8" borderId="25" xfId="232" applyFont="1" applyFill="1" applyBorder="1" applyAlignment="1">
      <alignment horizontal="center" vertical="center" wrapText="1"/>
    </xf>
    <xf numFmtId="49" fontId="59" fillId="0" borderId="31" xfId="232" applyNumberFormat="1" applyFont="1" applyBorder="1" applyAlignment="1">
      <alignment horizontal="center" vertical="center" wrapText="1"/>
    </xf>
    <xf numFmtId="49" fontId="59" fillId="0" borderId="31" xfId="232" applyNumberFormat="1" applyFont="1" applyBorder="1" applyAlignment="1">
      <alignment horizontal="justify" vertical="center" wrapText="1"/>
    </xf>
    <xf numFmtId="180" fontId="58" fillId="8" borderId="31" xfId="379" applyNumberFormat="1" applyFont="1" applyFill="1" applyBorder="1" applyAlignment="1" applyProtection="1">
      <alignment horizontal="center" vertical="center" wrapText="1"/>
    </xf>
    <xf numFmtId="0" fontId="59" fillId="8" borderId="25" xfId="232" applyFont="1" applyFill="1" applyBorder="1" applyAlignment="1">
      <alignment horizontal="center" vertical="center" wrapText="1"/>
    </xf>
    <xf numFmtId="0" fontId="59" fillId="8" borderId="15" xfId="232" applyFont="1" applyFill="1" applyBorder="1" applyAlignment="1">
      <alignment horizontal="center" vertical="center" wrapText="1"/>
    </xf>
    <xf numFmtId="0" fontId="62" fillId="0" borderId="31" xfId="312" applyNumberFormat="1" applyFont="1" applyFill="1" applyBorder="1" applyAlignment="1" applyProtection="1">
      <alignment horizontal="justify" vertical="center" wrapText="1"/>
    </xf>
    <xf numFmtId="0" fontId="78" fillId="0" borderId="31" xfId="0" applyFont="1" applyBorder="1" applyAlignment="1">
      <alignment horizontal="center" vertical="center"/>
    </xf>
    <xf numFmtId="181" fontId="78" fillId="0" borderId="31" xfId="382" applyNumberFormat="1" applyFont="1" applyFill="1" applyBorder="1" applyAlignment="1">
      <alignment horizontal="center" vertical="center"/>
    </xf>
    <xf numFmtId="186" fontId="75" fillId="0" borderId="0" xfId="387" applyNumberFormat="1" applyFont="1" applyAlignment="1">
      <alignment horizontal="left" vertical="center"/>
    </xf>
    <xf numFmtId="3" fontId="73" fillId="0" borderId="31" xfId="232" applyNumberFormat="1" applyFont="1" applyBorder="1" applyAlignment="1">
      <alignment vertical="center" wrapText="1"/>
    </xf>
    <xf numFmtId="0" fontId="73" fillId="0" borderId="31" xfId="232" applyFont="1" applyBorder="1" applyAlignment="1">
      <alignment vertical="center" wrapText="1"/>
    </xf>
    <xf numFmtId="180" fontId="73" fillId="0" borderId="31" xfId="379" applyNumberFormat="1" applyFont="1" applyFill="1" applyBorder="1" applyAlignment="1" applyProtection="1">
      <alignment vertical="center" wrapText="1"/>
    </xf>
    <xf numFmtId="180" fontId="73" fillId="8" borderId="31" xfId="379" applyNumberFormat="1" applyFont="1" applyFill="1" applyBorder="1" applyAlignment="1" applyProtection="1">
      <alignment vertical="center" wrapText="1"/>
    </xf>
    <xf numFmtId="49" fontId="72" fillId="55" borderId="31" xfId="0" applyNumberFormat="1" applyFont="1" applyFill="1" applyBorder="1" applyAlignment="1">
      <alignment horizontal="left"/>
    </xf>
    <xf numFmtId="0" fontId="72" fillId="55" borderId="31" xfId="0" applyFont="1" applyFill="1" applyBorder="1" applyAlignment="1">
      <alignment horizontal="right"/>
    </xf>
    <xf numFmtId="0" fontId="72" fillId="55" borderId="31" xfId="0" applyFont="1" applyFill="1" applyBorder="1" applyAlignment="1">
      <alignment horizontal="left"/>
    </xf>
    <xf numFmtId="1" fontId="59" fillId="0" borderId="31" xfId="232" applyNumberFormat="1" applyFont="1" applyBorder="1" applyAlignment="1">
      <alignment horizontal="right" vertical="center" wrapText="1"/>
    </xf>
    <xf numFmtId="0" fontId="59" fillId="0" borderId="31" xfId="232" applyFont="1" applyBorder="1" applyAlignment="1">
      <alignment horizontal="right" vertical="center" wrapText="1"/>
    </xf>
    <xf numFmtId="3" fontId="59" fillId="0" borderId="31" xfId="232" applyNumberFormat="1" applyFont="1" applyBorder="1" applyAlignment="1">
      <alignment horizontal="right" vertical="center" wrapText="1"/>
    </xf>
    <xf numFmtId="0" fontId="62" fillId="30" borderId="31" xfId="0" applyFont="1" applyFill="1" applyBorder="1" applyAlignment="1">
      <alignment horizontal="center" vertical="center" wrapText="1"/>
    </xf>
    <xf numFmtId="2" fontId="62" fillId="0" borderId="31" xfId="0" applyNumberFormat="1" applyFont="1" applyBorder="1" applyAlignment="1">
      <alignment horizontal="justify" vertical="center" wrapText="1"/>
    </xf>
    <xf numFmtId="180" fontId="62" fillId="0" borderId="31" xfId="312" applyNumberFormat="1" applyFont="1" applyFill="1" applyBorder="1" applyAlignment="1" applyProtection="1">
      <alignment horizontal="center" vertical="center" wrapText="1"/>
    </xf>
    <xf numFmtId="180" fontId="62" fillId="31" borderId="31" xfId="312" applyNumberFormat="1" applyFont="1" applyFill="1" applyBorder="1" applyAlignment="1" applyProtection="1">
      <alignment horizontal="center" vertical="center" wrapText="1"/>
    </xf>
    <xf numFmtId="2" fontId="66" fillId="0" borderId="31" xfId="312" applyNumberFormat="1" applyFont="1" applyBorder="1" applyAlignment="1">
      <alignment horizontal="center" vertical="center" wrapText="1"/>
    </xf>
    <xf numFmtId="0" fontId="67" fillId="0" borderId="31" xfId="312" applyNumberFormat="1" applyFont="1" applyBorder="1" applyAlignment="1">
      <alignment horizontal="justify" vertical="center" wrapText="1"/>
    </xf>
    <xf numFmtId="0" fontId="66" fillId="0" borderId="31" xfId="312" applyNumberFormat="1" applyFont="1" applyBorder="1" applyAlignment="1">
      <alignment vertical="center" wrapText="1"/>
    </xf>
    <xf numFmtId="180" fontId="66" fillId="0" borderId="31" xfId="312" applyNumberFormat="1" applyFont="1" applyBorder="1" applyAlignment="1" applyProtection="1">
      <alignment horizontal="center" vertical="center" wrapText="1"/>
    </xf>
    <xf numFmtId="0" fontId="66" fillId="35" borderId="31" xfId="312" applyNumberFormat="1" applyFont="1" applyFill="1" applyBorder="1" applyAlignment="1">
      <alignment horizontal="center" vertical="center" wrapText="1"/>
    </xf>
    <xf numFmtId="182" fontId="66" fillId="0" borderId="31" xfId="312" applyNumberFormat="1" applyFont="1" applyBorder="1" applyAlignment="1">
      <alignment horizontal="center" vertical="center" wrapText="1"/>
    </xf>
    <xf numFmtId="0" fontId="59" fillId="0" borderId="29" xfId="232" applyFont="1" applyBorder="1" applyAlignment="1">
      <alignment horizontal="justify" vertical="center" wrapText="1"/>
    </xf>
    <xf numFmtId="0" fontId="77" fillId="0" borderId="0" xfId="0" applyFont="1" applyAlignment="1">
      <alignment horizontal="center" vertical="center"/>
    </xf>
    <xf numFmtId="0" fontId="76" fillId="8" borderId="39" xfId="232" applyFont="1" applyFill="1" applyBorder="1" applyAlignment="1">
      <alignment horizontal="center" vertical="center" wrapText="1"/>
    </xf>
    <xf numFmtId="0" fontId="76" fillId="8" borderId="40" xfId="232" applyFont="1" applyFill="1" applyBorder="1" applyAlignment="1">
      <alignment horizontal="center" vertical="center" wrapText="1"/>
    </xf>
    <xf numFmtId="0" fontId="57" fillId="0" borderId="0" xfId="232" applyFont="1" applyBorder="1" applyAlignment="1">
      <alignment horizontal="left" vertical="center" wrapText="1"/>
    </xf>
    <xf numFmtId="0" fontId="56" fillId="8" borderId="33" xfId="232" applyFont="1" applyFill="1" applyBorder="1" applyAlignment="1">
      <alignment horizontal="center" vertical="center" wrapText="1"/>
    </xf>
    <xf numFmtId="0" fontId="56" fillId="8" borderId="34" xfId="232" applyFont="1" applyFill="1" applyBorder="1" applyAlignment="1">
      <alignment horizontal="center" vertical="center" wrapText="1"/>
    </xf>
    <xf numFmtId="0" fontId="56" fillId="8" borderId="20" xfId="232" applyFont="1" applyFill="1" applyBorder="1" applyAlignment="1">
      <alignment horizontal="center" vertical="center" wrapText="1"/>
    </xf>
    <xf numFmtId="0" fontId="56" fillId="8" borderId="29" xfId="232" applyFont="1" applyFill="1" applyBorder="1" applyAlignment="1">
      <alignment horizontal="center" vertical="center" wrapText="1"/>
    </xf>
    <xf numFmtId="0" fontId="56" fillId="8" borderId="35" xfId="232" applyFont="1" applyFill="1" applyBorder="1" applyAlignment="1">
      <alignment horizontal="center" vertical="center" wrapText="1"/>
    </xf>
    <xf numFmtId="0" fontId="56" fillId="39" borderId="29" xfId="232" applyFont="1" applyFill="1" applyBorder="1" applyAlignment="1">
      <alignment horizontal="center" vertical="center" wrapText="1"/>
    </xf>
    <xf numFmtId="0" fontId="56" fillId="39" borderId="25" xfId="232" applyFont="1" applyFill="1" applyBorder="1" applyAlignment="1">
      <alignment horizontal="center" vertical="center" wrapText="1"/>
    </xf>
    <xf numFmtId="0" fontId="56" fillId="40" borderId="29" xfId="232" applyFont="1" applyFill="1" applyBorder="1" applyAlignment="1">
      <alignment horizontal="center" vertical="center" wrapText="1"/>
    </xf>
    <xf numFmtId="0" fontId="56" fillId="40" borderId="25" xfId="232" applyFont="1" applyFill="1" applyBorder="1" applyAlignment="1">
      <alignment horizontal="center" vertical="center" wrapText="1"/>
    </xf>
    <xf numFmtId="0" fontId="56" fillId="43" borderId="29" xfId="232" applyFont="1" applyFill="1" applyBorder="1" applyAlignment="1">
      <alignment horizontal="center" vertical="center" wrapText="1"/>
    </xf>
    <xf numFmtId="0" fontId="56" fillId="43" borderId="25" xfId="232" applyFont="1" applyFill="1" applyBorder="1" applyAlignment="1">
      <alignment horizontal="center" vertical="center" wrapText="1"/>
    </xf>
    <xf numFmtId="0" fontId="56" fillId="44" borderId="29" xfId="232" applyFont="1" applyFill="1" applyBorder="1" applyAlignment="1">
      <alignment horizontal="center" vertical="center" wrapText="1"/>
    </xf>
    <xf numFmtId="0" fontId="56" fillId="44" borderId="25" xfId="232" applyFont="1" applyFill="1" applyBorder="1" applyAlignment="1">
      <alignment horizontal="center" vertical="center" wrapText="1"/>
    </xf>
    <xf numFmtId="0" fontId="56" fillId="47" borderId="29" xfId="232" applyFont="1" applyFill="1" applyBorder="1" applyAlignment="1">
      <alignment horizontal="center" vertical="center" wrapText="1"/>
    </xf>
    <xf numFmtId="0" fontId="56" fillId="47" borderId="21" xfId="232" applyFont="1" applyFill="1" applyBorder="1" applyAlignment="1">
      <alignment horizontal="center" vertical="center" wrapText="1"/>
    </xf>
    <xf numFmtId="0" fontId="3" fillId="26" borderId="57" xfId="0" applyFont="1" applyFill="1" applyBorder="1" applyAlignment="1">
      <alignment horizontal="center" vertical="center" wrapText="1"/>
    </xf>
    <xf numFmtId="0" fontId="3" fillId="26" borderId="58" xfId="0" applyFont="1" applyFill="1" applyBorder="1" applyAlignment="1">
      <alignment horizontal="center" vertical="center" wrapText="1"/>
    </xf>
    <xf numFmtId="0" fontId="76" fillId="49" borderId="65" xfId="232" applyFont="1" applyFill="1" applyBorder="1" applyAlignment="1">
      <alignment horizontal="center" vertical="center" wrapText="1"/>
    </xf>
    <xf numFmtId="0" fontId="76" fillId="49" borderId="46" xfId="232" applyFont="1" applyFill="1" applyBorder="1" applyAlignment="1">
      <alignment horizontal="center" vertical="center" wrapText="1"/>
    </xf>
    <xf numFmtId="0" fontId="57" fillId="8" borderId="33" xfId="232" applyFont="1" applyFill="1" applyBorder="1" applyAlignment="1">
      <alignment horizontal="center" vertical="center" wrapText="1"/>
    </xf>
    <xf numFmtId="0" fontId="57" fillId="8" borderId="56" xfId="232" applyFont="1" applyFill="1" applyBorder="1" applyAlignment="1">
      <alignment horizontal="center" vertical="center" wrapText="1"/>
    </xf>
    <xf numFmtId="0" fontId="57" fillId="8" borderId="20" xfId="232" applyFont="1" applyFill="1" applyBorder="1" applyAlignment="1">
      <alignment horizontal="center" vertical="center" wrapText="1"/>
    </xf>
    <xf numFmtId="0" fontId="57" fillId="8" borderId="30" xfId="232" applyFont="1" applyFill="1" applyBorder="1" applyAlignment="1">
      <alignment horizontal="center" vertical="center" wrapText="1"/>
    </xf>
    <xf numFmtId="0" fontId="56" fillId="26" borderId="59" xfId="0" applyFont="1" applyFill="1" applyBorder="1" applyAlignment="1">
      <alignment horizontal="center" vertical="center"/>
    </xf>
    <xf numFmtId="0" fontId="56" fillId="26" borderId="60" xfId="0" applyFont="1" applyFill="1" applyBorder="1" applyAlignment="1">
      <alignment horizontal="center" vertical="center"/>
    </xf>
    <xf numFmtId="0" fontId="56" fillId="26" borderId="61" xfId="0" applyFont="1" applyFill="1" applyBorder="1" applyAlignment="1">
      <alignment horizontal="center" vertical="center"/>
    </xf>
    <xf numFmtId="0" fontId="57" fillId="52" borderId="31" xfId="0" applyFont="1" applyFill="1" applyBorder="1" applyAlignment="1">
      <alignment horizontal="center" vertical="center" wrapText="1"/>
    </xf>
    <xf numFmtId="0" fontId="57" fillId="50" borderId="31" xfId="0" applyFont="1" applyFill="1" applyBorder="1" applyAlignment="1">
      <alignment horizontal="center" vertical="center" wrapText="1"/>
    </xf>
    <xf numFmtId="0" fontId="57" fillId="53" borderId="31" xfId="0" applyFont="1" applyFill="1" applyBorder="1" applyAlignment="1">
      <alignment horizontal="center" vertical="center" wrapText="1"/>
    </xf>
    <xf numFmtId="0" fontId="57" fillId="51" borderId="31" xfId="0" applyFont="1" applyFill="1" applyBorder="1" applyAlignment="1">
      <alignment horizontal="center" vertical="center" wrapText="1"/>
    </xf>
    <xf numFmtId="0" fontId="57" fillId="54" borderId="55" xfId="0" applyFont="1" applyFill="1" applyBorder="1" applyAlignment="1">
      <alignment horizontal="center" vertical="center" wrapText="1"/>
    </xf>
    <xf numFmtId="0" fontId="75" fillId="0" borderId="54" xfId="232" applyFont="1" applyBorder="1" applyAlignment="1">
      <alignment horizontal="left" vertical="center" wrapText="1"/>
    </xf>
    <xf numFmtId="0" fontId="75" fillId="0" borderId="28" xfId="232" applyFont="1" applyBorder="1" applyAlignment="1">
      <alignment horizontal="left" vertical="center" wrapText="1"/>
    </xf>
    <xf numFmtId="0" fontId="75" fillId="0" borderId="30" xfId="232" applyFont="1" applyBorder="1" applyAlignment="1">
      <alignment horizontal="left" vertical="center" wrapText="1"/>
    </xf>
    <xf numFmtId="0" fontId="75" fillId="0" borderId="22" xfId="232" applyFont="1" applyBorder="1" applyAlignment="1">
      <alignment horizontal="left" vertical="center" wrapText="1"/>
    </xf>
    <xf numFmtId="0" fontId="75" fillId="0" borderId="44" xfId="232" applyFont="1" applyBorder="1" applyAlignment="1">
      <alignment horizontal="left" vertical="center" wrapText="1"/>
    </xf>
    <xf numFmtId="0" fontId="75" fillId="0" borderId="43" xfId="232" applyFont="1" applyBorder="1" applyAlignment="1">
      <alignment horizontal="justify" vertical="center" wrapText="1"/>
    </xf>
    <xf numFmtId="0" fontId="75" fillId="0" borderId="29" xfId="232" applyFont="1" applyBorder="1" applyAlignment="1">
      <alignment horizontal="justify" vertical="center" wrapText="1"/>
    </xf>
    <xf numFmtId="0" fontId="75" fillId="0" borderId="54" xfId="232" applyFont="1" applyBorder="1" applyAlignment="1">
      <alignment horizontal="justify" vertical="center" wrapText="1"/>
    </xf>
    <xf numFmtId="0" fontId="75" fillId="0" borderId="28" xfId="232" applyFont="1" applyBorder="1" applyAlignment="1">
      <alignment horizontal="justify" vertical="center" wrapText="1"/>
    </xf>
    <xf numFmtId="0" fontId="57" fillId="0" borderId="0" xfId="0" applyFont="1" applyAlignment="1">
      <alignment horizontal="center"/>
    </xf>
    <xf numFmtId="0" fontId="59" fillId="8" borderId="19" xfId="232" applyFont="1" applyFill="1" applyBorder="1" applyAlignment="1">
      <alignment horizontal="center" vertical="center" wrapText="1"/>
    </xf>
    <xf numFmtId="0" fontId="59" fillId="8" borderId="17" xfId="232" applyFont="1" applyFill="1" applyBorder="1" applyAlignment="1">
      <alignment horizontal="center" vertical="center" wrapText="1"/>
    </xf>
    <xf numFmtId="0" fontId="59" fillId="8" borderId="18" xfId="232" applyFont="1" applyFill="1" applyBorder="1" applyAlignment="1">
      <alignment horizontal="center" vertical="center" wrapText="1"/>
    </xf>
    <xf numFmtId="0" fontId="59" fillId="8" borderId="25" xfId="232" applyFont="1" applyFill="1" applyBorder="1" applyAlignment="1">
      <alignment horizontal="center" vertical="center" wrapText="1"/>
    </xf>
    <xf numFmtId="0" fontId="59" fillId="8" borderId="31" xfId="232" applyFont="1" applyFill="1" applyBorder="1" applyAlignment="1">
      <alignment horizontal="center" vertical="center" wrapText="1"/>
    </xf>
    <xf numFmtId="0" fontId="58" fillId="0" borderId="0" xfId="232" applyFont="1" applyBorder="1" applyAlignment="1">
      <alignment horizontal="left" vertical="center" wrapText="1"/>
    </xf>
    <xf numFmtId="0" fontId="59" fillId="0" borderId="0" xfId="232" applyFont="1" applyBorder="1" applyAlignment="1">
      <alignment horizontal="left" vertical="center" wrapText="1"/>
    </xf>
    <xf numFmtId="0" fontId="74" fillId="8" borderId="54" xfId="232" applyFont="1" applyFill="1" applyBorder="1" applyAlignment="1">
      <alignment horizontal="center" vertical="center" wrapText="1"/>
    </xf>
    <xf numFmtId="0" fontId="74" fillId="8" borderId="28" xfId="232" applyFont="1" applyFill="1" applyBorder="1" applyAlignment="1">
      <alignment horizontal="center" vertical="center" wrapText="1"/>
    </xf>
    <xf numFmtId="0" fontId="74" fillId="8" borderId="30" xfId="232" applyFont="1" applyFill="1" applyBorder="1" applyAlignment="1">
      <alignment horizontal="center" vertical="center" wrapText="1"/>
    </xf>
    <xf numFmtId="0" fontId="74" fillId="8" borderId="22" xfId="232" applyFont="1" applyFill="1" applyBorder="1" applyAlignment="1">
      <alignment horizontal="center" vertical="center" wrapText="1"/>
    </xf>
    <xf numFmtId="0" fontId="74" fillId="8" borderId="44" xfId="232" applyFont="1" applyFill="1" applyBorder="1" applyAlignment="1">
      <alignment horizontal="center" vertical="center" wrapText="1"/>
    </xf>
    <xf numFmtId="0" fontId="59" fillId="0" borderId="43" xfId="232" applyFont="1" applyBorder="1" applyAlignment="1">
      <alignment horizontal="justify" vertical="center" wrapText="1"/>
    </xf>
    <xf numFmtId="0" fontId="59" fillId="0" borderId="29" xfId="232" applyFont="1" applyBorder="1" applyAlignment="1">
      <alignment horizontal="justify" vertical="center" wrapText="1"/>
    </xf>
    <xf numFmtId="0" fontId="59" fillId="0" borderId="30" xfId="232" applyFont="1" applyBorder="1" applyAlignment="1">
      <alignment horizontal="left" vertical="center" wrapText="1"/>
    </xf>
    <xf numFmtId="0" fontId="59" fillId="0" borderId="22" xfId="232" applyFont="1" applyBorder="1" applyAlignment="1">
      <alignment horizontal="left" vertical="center" wrapText="1"/>
    </xf>
    <xf numFmtId="0" fontId="59" fillId="0" borderId="44" xfId="232" applyFont="1" applyBorder="1" applyAlignment="1">
      <alignment horizontal="left" vertical="center" wrapText="1"/>
    </xf>
    <xf numFmtId="0" fontId="59" fillId="0" borderId="29" xfId="232" applyFont="1" applyBorder="1" applyAlignment="1">
      <alignment horizontal="left" vertical="center" wrapText="1"/>
    </xf>
    <xf numFmtId="0" fontId="59" fillId="0" borderId="42" xfId="232" applyFont="1" applyBorder="1" applyAlignment="1">
      <alignment horizontal="left" vertical="center" wrapText="1"/>
    </xf>
    <xf numFmtId="0" fontId="59" fillId="0" borderId="29" xfId="232" applyFont="1" applyBorder="1" applyAlignment="1">
      <alignment horizontal="center" vertical="center" wrapText="1"/>
    </xf>
    <xf numFmtId="0" fontId="59" fillId="0" borderId="42" xfId="232" applyFont="1" applyBorder="1" applyAlignment="1">
      <alignment horizontal="center" vertical="center" wrapText="1"/>
    </xf>
    <xf numFmtId="0" fontId="59" fillId="8" borderId="26" xfId="232" applyFont="1" applyFill="1" applyBorder="1" applyAlignment="1">
      <alignment horizontal="center" vertical="center" wrapText="1"/>
    </xf>
    <xf numFmtId="0" fontId="59" fillId="8" borderId="23" xfId="232" applyFont="1" applyFill="1" applyBorder="1" applyAlignment="1">
      <alignment horizontal="center" vertical="center" wrapText="1"/>
    </xf>
    <xf numFmtId="0" fontId="56" fillId="8" borderId="31" xfId="232" applyFont="1" applyFill="1" applyBorder="1" applyAlignment="1">
      <alignment horizontal="center" vertical="center" wrapText="1"/>
    </xf>
    <xf numFmtId="0" fontId="56" fillId="26" borderId="31" xfId="232" applyFont="1" applyFill="1" applyBorder="1" applyAlignment="1">
      <alignment horizontal="justify" vertical="center" wrapText="1"/>
    </xf>
    <xf numFmtId="0" fontId="56" fillId="26" borderId="32" xfId="232" applyFont="1" applyFill="1" applyBorder="1" applyAlignment="1">
      <alignment horizontal="left" vertical="center" wrapText="1"/>
    </xf>
    <xf numFmtId="0" fontId="56" fillId="26" borderId="45" xfId="232" applyFont="1" applyFill="1" applyBorder="1" applyAlignment="1">
      <alignment horizontal="left" vertical="center" wrapText="1"/>
    </xf>
    <xf numFmtId="0" fontId="56" fillId="26" borderId="46" xfId="232" applyFont="1" applyFill="1" applyBorder="1" applyAlignment="1">
      <alignment horizontal="left" vertical="center" wrapText="1"/>
    </xf>
    <xf numFmtId="0" fontId="56" fillId="26" borderId="31" xfId="232" applyFont="1" applyFill="1" applyBorder="1" applyAlignment="1">
      <alignment horizontal="left" vertical="center" wrapText="1"/>
    </xf>
    <xf numFmtId="0" fontId="56" fillId="0" borderId="31" xfId="232" applyFont="1" applyBorder="1" applyAlignment="1">
      <alignment horizontal="justify" vertical="center" wrapText="1"/>
    </xf>
    <xf numFmtId="0" fontId="66" fillId="0" borderId="31" xfId="384" applyFont="1" applyBorder="1" applyAlignment="1" applyProtection="1">
      <alignment horizontal="center" vertical="center" wrapText="1"/>
    </xf>
    <xf numFmtId="0" fontId="69" fillId="25" borderId="0" xfId="0" applyFont="1" applyFill="1" applyAlignment="1">
      <alignment horizontal="left"/>
    </xf>
    <xf numFmtId="0" fontId="59" fillId="0" borderId="28" xfId="232" applyFont="1" applyBorder="1" applyAlignment="1">
      <alignment horizontal="justify" vertical="center" wrapText="1"/>
    </xf>
    <xf numFmtId="0" fontId="59" fillId="0" borderId="30" xfId="232" applyFont="1" applyBorder="1" applyAlignment="1">
      <alignment vertical="center" wrapText="1"/>
    </xf>
    <xf numFmtId="0" fontId="59" fillId="27" borderId="30" xfId="232" applyFont="1" applyFill="1" applyBorder="1" applyAlignment="1">
      <alignment vertical="center" wrapText="1"/>
    </xf>
    <xf numFmtId="0" fontId="59" fillId="8" borderId="22" xfId="232" applyFont="1" applyFill="1" applyBorder="1" applyAlignment="1">
      <alignment horizontal="center" vertical="center" wrapText="1"/>
    </xf>
    <xf numFmtId="0" fontId="59" fillId="8" borderId="28" xfId="232" applyFont="1" applyFill="1" applyBorder="1" applyAlignment="1">
      <alignment horizontal="center" vertical="center" wrapText="1"/>
    </xf>
    <xf numFmtId="0" fontId="58" fillId="0" borderId="67" xfId="232" applyFont="1" applyBorder="1" applyAlignment="1">
      <alignment horizontal="left" vertical="center" wrapText="1"/>
    </xf>
    <xf numFmtId="0" fontId="59" fillId="8" borderId="30" xfId="232" applyFont="1" applyFill="1" applyBorder="1" applyAlignment="1">
      <alignment horizontal="center" vertical="center" wrapText="1"/>
    </xf>
    <xf numFmtId="0" fontId="56" fillId="0" borderId="31" xfId="232" applyFont="1" applyBorder="1" applyAlignment="1">
      <alignment horizontal="center" vertical="center" wrapText="1"/>
    </xf>
    <xf numFmtId="0" fontId="59" fillId="0" borderId="19" xfId="232" applyFont="1" applyBorder="1" applyAlignment="1">
      <alignment horizontal="justify" vertical="center" wrapText="1"/>
    </xf>
    <xf numFmtId="0" fontId="59" fillId="0" borderId="30" xfId="232" applyFont="1" applyBorder="1" applyAlignment="1">
      <alignment horizontal="justify" vertical="center" wrapText="1"/>
    </xf>
    <xf numFmtId="0" fontId="78" fillId="0" borderId="31" xfId="0" applyFont="1" applyFill="1" applyBorder="1" applyAlignment="1">
      <alignment horizontal="center" vertical="center"/>
    </xf>
    <xf numFmtId="7" fontId="78" fillId="0" borderId="31" xfId="382" applyNumberFormat="1" applyFont="1" applyFill="1" applyBorder="1" applyAlignment="1">
      <alignment horizontal="center" vertical="center"/>
    </xf>
    <xf numFmtId="0" fontId="78" fillId="0" borderId="31" xfId="0" applyFont="1" applyBorder="1" applyAlignment="1">
      <alignment horizontal="center" vertical="center"/>
    </xf>
    <xf numFmtId="0" fontId="78" fillId="0" borderId="32" xfId="0" applyFont="1" applyBorder="1" applyAlignment="1">
      <alignment horizontal="center" vertical="center"/>
    </xf>
    <xf numFmtId="0" fontId="59" fillId="8" borderId="15" xfId="232" applyFont="1" applyFill="1" applyBorder="1" applyAlignment="1">
      <alignment horizontal="center" vertical="center" wrapText="1"/>
    </xf>
    <xf numFmtId="0" fontId="56" fillId="29" borderId="31" xfId="232" applyFont="1" applyFill="1" applyBorder="1" applyAlignment="1">
      <alignment horizontal="justify" vertical="center" wrapText="1"/>
    </xf>
    <xf numFmtId="0" fontId="56" fillId="29" borderId="32" xfId="232" applyFont="1" applyFill="1" applyBorder="1" applyAlignment="1">
      <alignment horizontal="left" vertical="center" wrapText="1"/>
    </xf>
    <xf numFmtId="0" fontId="56" fillId="29" borderId="45" xfId="232" applyFont="1" applyFill="1" applyBorder="1" applyAlignment="1">
      <alignment horizontal="left" vertical="center" wrapText="1"/>
    </xf>
    <xf numFmtId="0" fontId="56" fillId="29" borderId="46" xfId="232" applyFont="1" applyFill="1" applyBorder="1" applyAlignment="1">
      <alignment horizontal="left" vertical="center" wrapText="1"/>
    </xf>
    <xf numFmtId="0" fontId="56" fillId="29" borderId="31" xfId="232" applyFont="1" applyFill="1" applyBorder="1" applyAlignment="1">
      <alignment horizontal="left" vertical="center" wrapText="1"/>
    </xf>
    <xf numFmtId="0" fontId="56" fillId="0" borderId="32" xfId="232" applyFont="1" applyBorder="1" applyAlignment="1">
      <alignment horizontal="center" vertical="center" wrapText="1"/>
    </xf>
    <xf numFmtId="0" fontId="56" fillId="0" borderId="45" xfId="232" applyFont="1" applyBorder="1" applyAlignment="1">
      <alignment horizontal="center" vertical="center" wrapText="1"/>
    </xf>
    <xf numFmtId="0" fontId="56" fillId="0" borderId="46" xfId="232" applyFont="1" applyBorder="1" applyAlignment="1">
      <alignment horizontal="center" vertical="center" wrapText="1"/>
    </xf>
    <xf numFmtId="0" fontId="70" fillId="28" borderId="0" xfId="0" applyFont="1" applyFill="1" applyAlignment="1">
      <alignment horizontal="left"/>
    </xf>
    <xf numFmtId="0" fontId="59" fillId="0" borderId="30" xfId="232" applyFont="1" applyBorder="1" applyAlignment="1">
      <alignment horizontal="center" vertical="center" wrapText="1"/>
    </xf>
    <xf numFmtId="0" fontId="59" fillId="8" borderId="29" xfId="232" applyFont="1" applyFill="1" applyBorder="1" applyAlignment="1">
      <alignment horizontal="center" vertical="center" wrapText="1"/>
    </xf>
    <xf numFmtId="0" fontId="59" fillId="0" borderId="30" xfId="232" applyFont="1" applyBorder="1" applyAlignment="1" applyProtection="1">
      <alignment horizontal="center" vertical="center" wrapText="1"/>
    </xf>
    <xf numFmtId="0" fontId="59" fillId="0" borderId="22" xfId="232" applyFont="1" applyBorder="1" applyAlignment="1" applyProtection="1">
      <alignment horizontal="center" vertical="center" wrapText="1"/>
    </xf>
    <xf numFmtId="0" fontId="62" fillId="0" borderId="31" xfId="0" applyFont="1" applyBorder="1" applyAlignment="1">
      <alignment horizontal="justify" vertical="center" wrapText="1"/>
    </xf>
    <xf numFmtId="0" fontId="62" fillId="31" borderId="31" xfId="386" applyFont="1" applyFill="1" applyBorder="1" applyAlignment="1">
      <alignment horizontal="left" vertical="center" wrapText="1"/>
    </xf>
    <xf numFmtId="0" fontId="62" fillId="0" borderId="31" xfId="0" applyFont="1" applyBorder="1" applyAlignment="1">
      <alignment horizontal="left" vertical="center" wrapText="1"/>
    </xf>
    <xf numFmtId="0" fontId="62" fillId="30" borderId="31" xfId="0" applyFont="1" applyFill="1" applyBorder="1" applyAlignment="1">
      <alignment horizontal="center" vertical="center" wrapText="1"/>
    </xf>
    <xf numFmtId="0" fontId="56" fillId="0" borderId="32" xfId="232" applyFont="1" applyBorder="1" applyAlignment="1">
      <alignment horizontal="left" vertical="center" wrapText="1"/>
    </xf>
    <xf numFmtId="0" fontId="56" fillId="0" borderId="45" xfId="232" applyFont="1" applyBorder="1" applyAlignment="1">
      <alignment horizontal="left" vertical="center" wrapText="1"/>
    </xf>
    <xf numFmtId="0" fontId="56" fillId="0" borderId="46" xfId="232" applyFont="1" applyBorder="1" applyAlignment="1">
      <alignment horizontal="left" vertical="center" wrapText="1"/>
    </xf>
    <xf numFmtId="0" fontId="56" fillId="26" borderId="32" xfId="232" applyFont="1" applyFill="1" applyBorder="1" applyAlignment="1">
      <alignment vertical="center" wrapText="1"/>
    </xf>
    <xf numFmtId="0" fontId="56" fillId="26" borderId="45" xfId="232" applyFont="1" applyFill="1" applyBorder="1" applyAlignment="1">
      <alignment vertical="center" wrapText="1"/>
    </xf>
    <xf numFmtId="0" fontId="56" fillId="26" borderId="46" xfId="232" applyFont="1" applyFill="1" applyBorder="1" applyAlignment="1">
      <alignment vertical="center" wrapText="1"/>
    </xf>
    <xf numFmtId="0" fontId="56" fillId="26" borderId="31" xfId="232" applyFont="1" applyFill="1" applyBorder="1" applyAlignment="1">
      <alignment vertical="center" wrapText="1"/>
    </xf>
    <xf numFmtId="0" fontId="56" fillId="0" borderId="31" xfId="232" applyFont="1" applyBorder="1" applyAlignment="1">
      <alignment vertical="center" wrapText="1"/>
    </xf>
    <xf numFmtId="0" fontId="65" fillId="0" borderId="30" xfId="232" applyFont="1" applyBorder="1" applyAlignment="1" applyProtection="1">
      <alignment vertical="center" wrapText="1"/>
    </xf>
    <xf numFmtId="0" fontId="56" fillId="0" borderId="22" xfId="232" applyFont="1" applyBorder="1" applyAlignment="1" applyProtection="1">
      <alignment vertical="center" wrapText="1"/>
    </xf>
    <xf numFmtId="0" fontId="62" fillId="30" borderId="31" xfId="386" applyNumberFormat="1" applyFont="1" applyFill="1" applyBorder="1" applyAlignment="1" applyProtection="1">
      <alignment horizontal="center" vertical="center" wrapText="1"/>
    </xf>
    <xf numFmtId="0" fontId="62" fillId="31" borderId="31" xfId="386" applyNumberFormat="1" applyFont="1" applyFill="1" applyBorder="1" applyAlignment="1" applyProtection="1">
      <alignment horizontal="justify" vertical="center" wrapText="1"/>
    </xf>
    <xf numFmtId="0" fontId="62" fillId="31" borderId="31" xfId="386" applyNumberFormat="1" applyFont="1" applyFill="1" applyBorder="1" applyAlignment="1" applyProtection="1">
      <alignment vertical="center" wrapText="1"/>
    </xf>
    <xf numFmtId="0" fontId="62" fillId="0" borderId="31" xfId="386" applyNumberFormat="1" applyFont="1" applyFill="1" applyBorder="1" applyAlignment="1" applyProtection="1">
      <alignment horizontal="justify" vertical="center" wrapText="1"/>
    </xf>
    <xf numFmtId="0" fontId="66" fillId="0" borderId="32" xfId="0" applyFont="1" applyBorder="1" applyAlignment="1" applyProtection="1">
      <alignment vertical="center" wrapText="1"/>
      <protection locked="0"/>
    </xf>
    <xf numFmtId="0" fontId="71" fillId="32" borderId="0" xfId="0" applyFont="1" applyFill="1" applyBorder="1" applyAlignment="1">
      <alignment horizontal="left"/>
    </xf>
    <xf numFmtId="0" fontId="56" fillId="32" borderId="0" xfId="0" applyFont="1" applyFill="1" applyBorder="1" applyAlignment="1">
      <alignment horizontal="left"/>
    </xf>
    <xf numFmtId="0" fontId="62" fillId="34" borderId="29" xfId="232" applyFont="1" applyFill="1" applyBorder="1" applyAlignment="1">
      <alignment horizontal="left" vertical="center" wrapText="1"/>
    </xf>
    <xf numFmtId="0" fontId="62" fillId="0" borderId="29" xfId="232" applyFont="1" applyBorder="1" applyAlignment="1">
      <alignment horizontal="center" vertical="center" wrapText="1"/>
    </xf>
    <xf numFmtId="0" fontId="59" fillId="33" borderId="28" xfId="232" applyFont="1" applyFill="1" applyBorder="1" applyAlignment="1">
      <alignment horizontal="center" vertical="center" wrapText="1"/>
    </xf>
    <xf numFmtId="0" fontId="59" fillId="33" borderId="30" xfId="232" applyFont="1" applyFill="1" applyBorder="1" applyAlignment="1">
      <alignment horizontal="center" vertical="center" wrapText="1"/>
    </xf>
    <xf numFmtId="0" fontId="62" fillId="30" borderId="31" xfId="312" applyNumberFormat="1" applyFont="1" applyFill="1" applyBorder="1" applyAlignment="1" applyProtection="1">
      <alignment horizontal="center" vertical="center" wrapText="1"/>
    </xf>
    <xf numFmtId="0" fontId="62" fillId="31" borderId="31" xfId="312" applyNumberFormat="1" applyFont="1" applyFill="1" applyBorder="1" applyAlignment="1" applyProtection="1">
      <alignment horizontal="justify" vertical="center" wrapText="1"/>
    </xf>
    <xf numFmtId="0" fontId="62" fillId="31" borderId="31" xfId="312" applyNumberFormat="1" applyFont="1" applyFill="1" applyBorder="1" applyAlignment="1" applyProtection="1">
      <alignment vertical="center" wrapText="1"/>
    </xf>
    <xf numFmtId="0" fontId="62" fillId="0" borderId="31" xfId="312" applyNumberFormat="1" applyFont="1" applyFill="1" applyBorder="1" applyAlignment="1" applyProtection="1">
      <alignment horizontal="justify" vertical="center" wrapText="1"/>
    </xf>
    <xf numFmtId="0" fontId="62" fillId="0" borderId="31" xfId="312" applyNumberFormat="1" applyFont="1" applyFill="1" applyBorder="1" applyAlignment="1" applyProtection="1">
      <alignment vertical="center" wrapText="1"/>
    </xf>
    <xf numFmtId="0" fontId="56" fillId="24" borderId="31" xfId="232" applyFont="1" applyFill="1" applyBorder="1" applyAlignment="1" applyProtection="1">
      <alignment horizontal="left" vertical="center" wrapText="1"/>
    </xf>
    <xf numFmtId="0" fontId="56" fillId="0" borderId="29" xfId="232" applyFont="1" applyBorder="1" applyAlignment="1" applyProtection="1">
      <alignment vertical="center" wrapText="1"/>
    </xf>
    <xf numFmtId="0" fontId="56" fillId="0" borderId="42" xfId="232" applyFont="1" applyBorder="1" applyAlignment="1" applyProtection="1">
      <alignment vertical="center" wrapText="1"/>
    </xf>
    <xf numFmtId="0" fontId="62" fillId="31" borderId="31" xfId="386" applyNumberFormat="1" applyFont="1" applyFill="1" applyBorder="1" applyAlignment="1" applyProtection="1">
      <alignment horizontal="left" vertical="center" wrapText="1"/>
    </xf>
    <xf numFmtId="0" fontId="62" fillId="0" borderId="31" xfId="0" applyFont="1" applyBorder="1" applyAlignment="1" applyProtection="1">
      <alignment horizontal="left" vertical="center" wrapText="1"/>
      <protection locked="0"/>
    </xf>
    <xf numFmtId="0" fontId="56" fillId="29" borderId="32" xfId="232" applyFont="1" applyFill="1" applyBorder="1" applyAlignment="1">
      <alignment vertical="center" wrapText="1"/>
    </xf>
    <xf numFmtId="0" fontId="56" fillId="29" borderId="45" xfId="232" applyFont="1" applyFill="1" applyBorder="1" applyAlignment="1">
      <alignment vertical="center" wrapText="1"/>
    </xf>
    <xf numFmtId="0" fontId="56" fillId="29" borderId="46" xfId="232" applyFont="1" applyFill="1" applyBorder="1" applyAlignment="1">
      <alignment vertical="center" wrapText="1"/>
    </xf>
    <xf numFmtId="0" fontId="56" fillId="29" borderId="31" xfId="232" applyFont="1" applyFill="1" applyBorder="1" applyAlignment="1">
      <alignment vertical="center" wrapText="1"/>
    </xf>
    <xf numFmtId="0" fontId="66" fillId="0" borderId="31" xfId="312" applyNumberFormat="1" applyFont="1" applyBorder="1" applyAlignment="1">
      <alignment horizontal="justify" vertical="center" wrapText="1"/>
    </xf>
    <xf numFmtId="0" fontId="66" fillId="0" borderId="31" xfId="312" applyNumberFormat="1" applyFont="1" applyBorder="1" applyAlignment="1">
      <alignment horizontal="left" vertical="center" wrapText="1"/>
    </xf>
    <xf numFmtId="0" fontId="66" fillId="0" borderId="31" xfId="312" applyNumberFormat="1" applyFont="1" applyBorder="1" applyAlignment="1">
      <alignment horizontal="center" vertical="center" wrapText="1"/>
    </xf>
    <xf numFmtId="0" fontId="66" fillId="35" borderId="31" xfId="312" applyNumberFormat="1" applyFont="1" applyFill="1" applyBorder="1" applyAlignment="1">
      <alignment horizontal="center" vertical="center" wrapText="1"/>
    </xf>
    <xf numFmtId="0" fontId="59" fillId="27" borderId="32" xfId="232" applyFont="1" applyFill="1" applyBorder="1" applyAlignment="1">
      <alignment horizontal="left" vertical="center" wrapText="1"/>
    </xf>
    <xf numFmtId="0" fontId="59" fillId="27" borderId="45" xfId="232" applyFont="1" applyFill="1" applyBorder="1" applyAlignment="1">
      <alignment horizontal="left" vertical="center" wrapText="1"/>
    </xf>
    <xf numFmtId="0" fontId="59" fillId="27" borderId="46" xfId="232" applyFont="1" applyFill="1" applyBorder="1" applyAlignment="1">
      <alignment horizontal="left" vertical="center" wrapText="1"/>
    </xf>
    <xf numFmtId="0" fontId="59" fillId="27" borderId="31" xfId="232" applyFont="1" applyFill="1" applyBorder="1" applyAlignment="1">
      <alignment horizontal="left" vertical="center" wrapText="1"/>
    </xf>
    <xf numFmtId="0" fontId="59" fillId="27" borderId="51" xfId="232" applyFont="1" applyFill="1" applyBorder="1" applyAlignment="1">
      <alignment horizontal="left" vertical="center" wrapText="1"/>
    </xf>
    <xf numFmtId="0" fontId="59" fillId="27" borderId="52" xfId="232" applyFont="1" applyFill="1" applyBorder="1" applyAlignment="1">
      <alignment horizontal="left" vertical="center" wrapText="1"/>
    </xf>
    <xf numFmtId="0" fontId="59" fillId="27" borderId="53" xfId="232" applyFont="1" applyFill="1" applyBorder="1" applyAlignment="1">
      <alignment horizontal="left" vertical="center" wrapText="1"/>
    </xf>
    <xf numFmtId="0" fontId="59" fillId="27" borderId="43" xfId="232" applyFont="1" applyFill="1" applyBorder="1" applyAlignment="1">
      <alignment horizontal="center" vertical="center" wrapText="1"/>
    </xf>
    <xf numFmtId="0" fontId="59" fillId="27" borderId="29" xfId="232" applyFont="1" applyFill="1" applyBorder="1" applyAlignment="1">
      <alignment horizontal="center" vertical="center" wrapText="1"/>
    </xf>
    <xf numFmtId="0" fontId="59" fillId="27" borderId="42" xfId="232" applyFont="1" applyFill="1" applyBorder="1" applyAlignment="1">
      <alignment horizontal="center" vertical="center" wrapText="1"/>
    </xf>
    <xf numFmtId="0" fontId="59" fillId="8" borderId="48" xfId="232" applyFont="1" applyFill="1" applyBorder="1" applyAlignment="1">
      <alignment horizontal="center" vertical="center" wrapText="1"/>
    </xf>
    <xf numFmtId="0" fontId="59" fillId="8" borderId="49" xfId="232" applyFont="1" applyFill="1" applyBorder="1" applyAlignment="1">
      <alignment horizontal="center" vertical="center" wrapText="1"/>
    </xf>
    <xf numFmtId="0" fontId="59" fillId="8" borderId="50" xfId="232" applyFont="1" applyFill="1" applyBorder="1" applyAlignment="1">
      <alignment horizontal="center" vertical="center" wrapText="1"/>
    </xf>
    <xf numFmtId="180" fontId="56" fillId="0" borderId="31" xfId="379" applyNumberFormat="1" applyFont="1" applyFill="1" applyBorder="1" applyAlignment="1" applyProtection="1">
      <alignment horizontal="center" vertical="center" wrapText="1"/>
    </xf>
  </cellXfs>
  <cellStyles count="39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cel Built-in Normal 14" xfId="384"/>
    <cellStyle name="Excel Built-in Vírgula 5" xfId="385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10" xfId="389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90"/>
    <cellStyle name="Normal 2 9" xfId="388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91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Separador de milhares_PROPOSTA PREVIA 2005 - Modelos" xfId="387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" xfId="386" builtinId="53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" xfId="382" builtinId="3"/>
    <cellStyle name="Vírgula 2" xfId="375"/>
    <cellStyle name="Vírgula 2 2" xfId="376"/>
    <cellStyle name="Vírgula 2 3" xfId="392"/>
    <cellStyle name="Vírgula 3" xfId="377"/>
    <cellStyle name="Vírgula 4" xfId="378"/>
    <cellStyle name="Vírgula 5" xfId="379"/>
    <cellStyle name="Vírgula 7" xfId="383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GPES/SE&#199;&#195;O%20DE%20INFORMA&#199;&#213;ES%20GERENCIAIS/INFORMA&#199;&#213;ES%20MP%20-%20Portaria%20Conjunta%20SOF_SEGEP%205_2015/Abr%202016/TRT8/Modelo%20CSJT%20-%2030_04_2016%20-%20Valo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erno_Cache_XXXXX"/>
      <sheetName val="ANEXO IV-a"/>
      <sheetName val="ANEXO IV-b"/>
      <sheetName val="ANEXO IV-c"/>
      <sheetName val="ANEXO IV-d"/>
      <sheetName val="ANEXO IV-e"/>
      <sheetName val="ANEXO IV-f"/>
      <sheetName val="ANEXO IV-g"/>
      <sheetName val="Anexo IV-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C2" t="str">
            <v>TRIBUNAL REGIONAL DO TRABALHO DA 8ª REGIÃO</v>
          </cell>
          <cell r="D2"/>
        </row>
        <row r="3">
          <cell r="C3" t="str">
            <v>Secretaria de Gestão de Pessoas</v>
          </cell>
          <cell r="D3"/>
        </row>
        <row r="4">
          <cell r="C4">
            <v>42490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tabSelected="1" workbookViewId="0"/>
  </sheetViews>
  <sheetFormatPr defaultRowHeight="12.75"/>
  <cols>
    <col min="1" max="1" width="2.5703125" customWidth="1"/>
    <col min="2" max="2" width="11.7109375" customWidth="1"/>
    <col min="3" max="3" width="13.5703125" bestFit="1" customWidth="1"/>
    <col min="4" max="10" width="13.7109375" customWidth="1"/>
  </cols>
  <sheetData>
    <row r="1" spans="1:10">
      <c r="A1" s="2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"/>
      <c r="B2" s="1" t="s">
        <v>77</v>
      </c>
      <c r="C2" s="2"/>
      <c r="D2" s="2"/>
      <c r="E2" s="2"/>
      <c r="F2" s="2"/>
      <c r="G2" s="2"/>
      <c r="H2" s="2"/>
      <c r="I2" s="2"/>
      <c r="J2" s="2"/>
    </row>
    <row r="3" spans="1:10">
      <c r="A3" s="2"/>
      <c r="B3" s="1" t="s">
        <v>78</v>
      </c>
      <c r="C3" s="2"/>
      <c r="D3" s="2"/>
      <c r="E3" s="2"/>
      <c r="F3" s="2"/>
      <c r="G3" s="2"/>
      <c r="H3" s="2"/>
      <c r="I3" s="2"/>
      <c r="J3" s="2"/>
    </row>
    <row r="4" spans="1:10">
      <c r="A4" s="2"/>
      <c r="B4" s="2" t="s">
        <v>145</v>
      </c>
      <c r="C4" s="2"/>
      <c r="D4" s="2"/>
      <c r="E4" s="2"/>
      <c r="F4" s="2"/>
      <c r="G4" s="2"/>
      <c r="H4" s="2"/>
      <c r="I4" s="2"/>
      <c r="J4" s="2"/>
    </row>
    <row r="5" spans="1:10" ht="27.75" customHeight="1">
      <c r="A5" s="2"/>
      <c r="B5" s="183" t="s">
        <v>1</v>
      </c>
      <c r="C5" s="183"/>
      <c r="D5" s="183"/>
      <c r="E5" s="183"/>
      <c r="F5" s="183"/>
      <c r="G5" s="183"/>
      <c r="H5" s="183"/>
      <c r="I5" s="183"/>
      <c r="J5" s="183"/>
    </row>
    <row r="6" spans="1:10" ht="23.25" customHeight="1" thickBot="1">
      <c r="A6" s="2"/>
      <c r="B6" s="119" t="s">
        <v>25</v>
      </c>
      <c r="C6" s="2"/>
      <c r="D6" s="2"/>
      <c r="E6" s="2"/>
      <c r="F6" s="2"/>
      <c r="G6" s="2"/>
      <c r="H6" s="2"/>
      <c r="I6" s="2"/>
      <c r="J6" s="2"/>
    </row>
    <row r="7" spans="1:10" ht="15" customHeight="1">
      <c r="A7" s="2"/>
      <c r="B7" s="187" t="s">
        <v>2</v>
      </c>
      <c r="C7" s="188"/>
      <c r="D7" s="188" t="s">
        <v>3</v>
      </c>
      <c r="E7" s="188"/>
      <c r="F7" s="188"/>
      <c r="G7" s="188"/>
      <c r="H7" s="188"/>
      <c r="I7" s="188"/>
      <c r="J7" s="191"/>
    </row>
    <row r="8" spans="1:10">
      <c r="A8" s="2"/>
      <c r="B8" s="189"/>
      <c r="C8" s="190"/>
      <c r="D8" s="192" t="s">
        <v>4</v>
      </c>
      <c r="E8" s="194" t="s">
        <v>5</v>
      </c>
      <c r="F8" s="196" t="s">
        <v>6</v>
      </c>
      <c r="G8" s="198" t="s">
        <v>7</v>
      </c>
      <c r="H8" s="200" t="s">
        <v>8</v>
      </c>
      <c r="I8" s="200"/>
      <c r="J8" s="201"/>
    </row>
    <row r="9" spans="1:10" ht="18" customHeight="1">
      <c r="A9" s="2"/>
      <c r="B9" s="39" t="s">
        <v>9</v>
      </c>
      <c r="C9" s="48" t="s">
        <v>10</v>
      </c>
      <c r="D9" s="193"/>
      <c r="E9" s="195"/>
      <c r="F9" s="197"/>
      <c r="G9" s="199"/>
      <c r="H9" s="110" t="s">
        <v>11</v>
      </c>
      <c r="I9" s="111" t="s">
        <v>12</v>
      </c>
      <c r="J9" s="40" t="s">
        <v>0</v>
      </c>
    </row>
    <row r="10" spans="1:10" ht="15" customHeight="1">
      <c r="A10" s="2"/>
      <c r="B10" s="121">
        <f>TST!B10</f>
        <v>15101</v>
      </c>
      <c r="C10" s="41" t="s">
        <v>64</v>
      </c>
      <c r="D10" s="106">
        <f>TST!D10</f>
        <v>2337</v>
      </c>
      <c r="E10" s="108">
        <f>TST!E10</f>
        <v>397</v>
      </c>
      <c r="F10" s="109">
        <f>TST!F10</f>
        <v>223</v>
      </c>
      <c r="G10" s="105">
        <f>TST!G10</f>
        <v>48</v>
      </c>
      <c r="H10" s="107">
        <f>TST!H10</f>
        <v>3595</v>
      </c>
      <c r="I10" s="108">
        <f>TST!I10</f>
        <v>4944</v>
      </c>
      <c r="J10" s="134">
        <f>TST!J10</f>
        <v>11544</v>
      </c>
    </row>
    <row r="11" spans="1:10" ht="15" customHeight="1">
      <c r="A11" s="2"/>
      <c r="B11" s="124" t="str">
        <f>'TRT1'!B10</f>
        <v>15102</v>
      </c>
      <c r="C11" s="41" t="s">
        <v>79</v>
      </c>
      <c r="D11" s="106">
        <f>'TRT1'!D10</f>
        <v>4375</v>
      </c>
      <c r="E11" s="108">
        <f>'TRT1'!E10</f>
        <v>781</v>
      </c>
      <c r="F11" s="109">
        <f>'TRT1'!F10</f>
        <v>733</v>
      </c>
      <c r="G11" s="105">
        <f>'TRT1'!G10</f>
        <v>0</v>
      </c>
      <c r="H11" s="107">
        <f>'TRT1'!H10</f>
        <v>7239</v>
      </c>
      <c r="I11" s="108">
        <f>'TRT1'!I10</f>
        <v>4541</v>
      </c>
      <c r="J11" s="134">
        <f>'TRT1'!J10</f>
        <v>11780</v>
      </c>
    </row>
    <row r="12" spans="1:10" ht="15" customHeight="1">
      <c r="A12" s="2"/>
      <c r="B12" s="124" t="str">
        <f>'TRT2'!B10</f>
        <v>15103</v>
      </c>
      <c r="C12" s="41" t="s">
        <v>80</v>
      </c>
      <c r="D12" s="106">
        <f>'TRT2'!D10</f>
        <v>6128</v>
      </c>
      <c r="E12" s="108">
        <f>'TRT2'!E10</f>
        <v>992</v>
      </c>
      <c r="F12" s="109">
        <f>'TRT2'!F10</f>
        <v>1325</v>
      </c>
      <c r="G12" s="105">
        <f>'TRT2'!G10</f>
        <v>63</v>
      </c>
      <c r="H12" s="107">
        <f>'TRT2'!H10</f>
        <v>11183</v>
      </c>
      <c r="I12" s="108">
        <f>'TRT2'!I10</f>
        <v>6120</v>
      </c>
      <c r="J12" s="134">
        <f>'TRT2'!J10</f>
        <v>17303</v>
      </c>
    </row>
    <row r="13" spans="1:10" ht="15" customHeight="1">
      <c r="A13" s="2"/>
      <c r="B13" s="124" t="str">
        <f>'TRT3'!B10</f>
        <v>15.104</v>
      </c>
      <c r="C13" s="41" t="s">
        <v>81</v>
      </c>
      <c r="D13" s="106">
        <f>'TRT3'!D10</f>
        <v>4181</v>
      </c>
      <c r="E13" s="108">
        <f>'TRT3'!E10</f>
        <v>844</v>
      </c>
      <c r="F13" s="109">
        <f>'TRT3'!F10</f>
        <v>222</v>
      </c>
      <c r="G13" s="105">
        <f>'TRT3'!G10</f>
        <v>4401</v>
      </c>
      <c r="H13" s="107">
        <f>'TRT3'!H10</f>
        <v>6510</v>
      </c>
      <c r="I13" s="108">
        <f>'TRT3'!I10</f>
        <v>5624</v>
      </c>
      <c r="J13" s="134">
        <f>'TRT3'!J10</f>
        <v>12134</v>
      </c>
    </row>
    <row r="14" spans="1:10" ht="15" customHeight="1">
      <c r="A14" s="2"/>
      <c r="B14" s="124" t="str">
        <f>'TRT4'!B10</f>
        <v>15105</v>
      </c>
      <c r="C14" s="41" t="s">
        <v>82</v>
      </c>
      <c r="D14" s="106">
        <f>'TRT4'!D10</f>
        <v>3726</v>
      </c>
      <c r="E14" s="108">
        <f>'TRT4'!E10</f>
        <v>729</v>
      </c>
      <c r="F14" s="109">
        <f>'TRT4'!F10</f>
        <v>258</v>
      </c>
      <c r="G14" s="105">
        <f>'TRT4'!G10</f>
        <v>0</v>
      </c>
      <c r="H14" s="107">
        <f>'TRT4'!H10</f>
        <v>4713</v>
      </c>
      <c r="I14" s="108">
        <f>'TRT4'!I10</f>
        <v>4569</v>
      </c>
      <c r="J14" s="134">
        <f>'TRT4'!J10</f>
        <v>9282</v>
      </c>
    </row>
    <row r="15" spans="1:10" ht="15" customHeight="1">
      <c r="A15" s="2"/>
      <c r="B15" s="124">
        <f>'TRT5'!B10</f>
        <v>15106</v>
      </c>
      <c r="C15" s="41" t="s">
        <v>83</v>
      </c>
      <c r="D15" s="106">
        <f>'TRT5'!D10</f>
        <v>2608</v>
      </c>
      <c r="E15" s="108">
        <f>'TRT5'!E10</f>
        <v>537</v>
      </c>
      <c r="F15" s="109">
        <f>'TRT5'!F10</f>
        <v>215</v>
      </c>
      <c r="G15" s="105">
        <f>'TRT5'!G10</f>
        <v>136</v>
      </c>
      <c r="H15" s="107">
        <f>'TRT5'!H10</f>
        <v>3715</v>
      </c>
      <c r="I15" s="108">
        <f>'TRT5'!I10</f>
        <v>4750</v>
      </c>
      <c r="J15" s="134">
        <f>'TRT5'!J10</f>
        <v>8465</v>
      </c>
    </row>
    <row r="16" spans="1:10" ht="15" customHeight="1">
      <c r="A16" s="2"/>
      <c r="B16" s="124" t="str">
        <f>'TRT6'!B10</f>
        <v>15107</v>
      </c>
      <c r="C16" s="41" t="s">
        <v>84</v>
      </c>
      <c r="D16" s="106">
        <f>'TRT6'!D10</f>
        <v>2034</v>
      </c>
      <c r="E16" s="108">
        <f>'TRT6'!E10</f>
        <v>371</v>
      </c>
      <c r="F16" s="109">
        <f>'TRT6'!F10</f>
        <v>75</v>
      </c>
      <c r="G16" s="105">
        <f>'TRT6'!G10</f>
        <v>76</v>
      </c>
      <c r="H16" s="107">
        <f>'TRT6'!H10</f>
        <v>2672</v>
      </c>
      <c r="I16" s="108">
        <f>'TRT6'!I10</f>
        <v>3543</v>
      </c>
      <c r="J16" s="134">
        <f>'TRT6'!J10</f>
        <v>6215</v>
      </c>
    </row>
    <row r="17" spans="1:10" ht="15" customHeight="1">
      <c r="A17" s="2"/>
      <c r="B17" s="124" t="str">
        <f>'TRT7'!B10</f>
        <v>15108</v>
      </c>
      <c r="C17" s="41" t="s">
        <v>85</v>
      </c>
      <c r="D17" s="106">
        <f>'TRT7'!D10</f>
        <v>1031</v>
      </c>
      <c r="E17" s="108">
        <f>'TRT7'!E10</f>
        <v>236</v>
      </c>
      <c r="F17" s="109">
        <f>'TRT7'!F10</f>
        <v>21</v>
      </c>
      <c r="G17" s="105" t="str">
        <f>'TRT7'!G10</f>
        <v>-</v>
      </c>
      <c r="H17" s="107">
        <f>'TRT7'!H10</f>
        <v>1251</v>
      </c>
      <c r="I17" s="108">
        <f>'TRT7'!I10</f>
        <v>1744</v>
      </c>
      <c r="J17" s="134">
        <f>'TRT7'!J10</f>
        <v>2995</v>
      </c>
    </row>
    <row r="18" spans="1:10" ht="15" customHeight="1">
      <c r="A18" s="2"/>
      <c r="B18" s="124" t="str">
        <f>'TRT8'!B10</f>
        <v>15109</v>
      </c>
      <c r="C18" s="41" t="s">
        <v>86</v>
      </c>
      <c r="D18" s="106">
        <f>'TRT8'!D10</f>
        <v>1421</v>
      </c>
      <c r="E18" s="108">
        <f>'TRT8'!E10</f>
        <v>213</v>
      </c>
      <c r="F18" s="109">
        <f>'TRT8'!F10</f>
        <v>32</v>
      </c>
      <c r="G18" s="105">
        <f>'TRT8'!G10</f>
        <v>55</v>
      </c>
      <c r="H18" s="107">
        <f>'TRT8'!H10</f>
        <v>1812</v>
      </c>
      <c r="I18" s="108">
        <f>'TRT8'!I10</f>
        <v>2950</v>
      </c>
      <c r="J18" s="134">
        <f>'TRT8'!J10</f>
        <v>4762</v>
      </c>
    </row>
    <row r="19" spans="1:10" ht="15" customHeight="1">
      <c r="A19" s="2"/>
      <c r="B19" s="124" t="str">
        <f>'TRT9'!B10</f>
        <v>15110</v>
      </c>
      <c r="C19" s="41" t="s">
        <v>46</v>
      </c>
      <c r="D19" s="106">
        <f>'TRT9'!D10</f>
        <v>2634</v>
      </c>
      <c r="E19" s="108">
        <f>'TRT9'!E10</f>
        <v>574</v>
      </c>
      <c r="F19" s="109">
        <f>'TRT9'!F10</f>
        <v>35</v>
      </c>
      <c r="G19" s="105" t="str">
        <f>'TRT9'!G10</f>
        <v>-</v>
      </c>
      <c r="H19" s="107">
        <f>'TRT9'!H10</f>
        <v>3467</v>
      </c>
      <c r="I19" s="108">
        <f>'TRT9'!I10</f>
        <v>4164</v>
      </c>
      <c r="J19" s="134">
        <f>'TRT9'!J10</f>
        <v>7631</v>
      </c>
    </row>
    <row r="20" spans="1:10" ht="15" customHeight="1">
      <c r="A20" s="2"/>
      <c r="B20" s="124" t="str">
        <f>'TRT10'!B10</f>
        <v>15111</v>
      </c>
      <c r="C20" s="41" t="s">
        <v>87</v>
      </c>
      <c r="D20" s="106">
        <f>'TRT10'!D10</f>
        <v>1212</v>
      </c>
      <c r="E20" s="108">
        <f>'TRT10'!E10</f>
        <v>202</v>
      </c>
      <c r="F20" s="109">
        <f>'TRT10'!F10</f>
        <v>24</v>
      </c>
      <c r="G20" s="105">
        <f>'TRT10'!G10</f>
        <v>24</v>
      </c>
      <c r="H20" s="107">
        <f>'TRT10'!H10</f>
        <v>1532</v>
      </c>
      <c r="I20" s="108">
        <f>'TRT10'!I10</f>
        <v>2955</v>
      </c>
      <c r="J20" s="134">
        <f>'TRT10'!J10</f>
        <v>4487</v>
      </c>
    </row>
    <row r="21" spans="1:10" ht="15" customHeight="1">
      <c r="A21" s="2"/>
      <c r="B21" s="124" t="str">
        <f>'TRT11'!B10</f>
        <v>15112</v>
      </c>
      <c r="C21" s="41" t="s">
        <v>88</v>
      </c>
      <c r="D21" s="106">
        <f>'TRT11'!D10</f>
        <v>1121</v>
      </c>
      <c r="E21" s="108">
        <f>'TRT11'!E10</f>
        <v>143</v>
      </c>
      <c r="F21" s="109">
        <f>'TRT11'!F10</f>
        <v>16</v>
      </c>
      <c r="G21" s="105">
        <f>'TRT11'!G10</f>
        <v>0</v>
      </c>
      <c r="H21" s="107">
        <f>'TRT11'!H10</f>
        <v>1382</v>
      </c>
      <c r="I21" s="108">
        <f>'TRT11'!I10</f>
        <v>933</v>
      </c>
      <c r="J21" s="134">
        <f>'TRT11'!J10</f>
        <v>2315</v>
      </c>
    </row>
    <row r="22" spans="1:10" ht="15" customHeight="1">
      <c r="A22" s="2"/>
      <c r="B22" s="124" t="str">
        <f>'TRT12'!B10</f>
        <v>15113</v>
      </c>
      <c r="C22" s="41" t="s">
        <v>89</v>
      </c>
      <c r="D22" s="106">
        <f>'TRT12'!D10</f>
        <v>1733</v>
      </c>
      <c r="E22" s="108">
        <f>'TRT12'!E10</f>
        <v>226</v>
      </c>
      <c r="F22" s="109">
        <f>'TRT12'!F10</f>
        <v>4</v>
      </c>
      <c r="G22" s="105">
        <f>'TRT12'!G10</f>
        <v>139</v>
      </c>
      <c r="H22" s="107">
        <f>'TRT12'!H10</f>
        <v>2562</v>
      </c>
      <c r="I22" s="108">
        <f>'TRT12'!I10</f>
        <v>2961</v>
      </c>
      <c r="J22" s="134">
        <f>'TRT12'!J10</f>
        <v>5523</v>
      </c>
    </row>
    <row r="23" spans="1:10" ht="15" customHeight="1">
      <c r="A23" s="2"/>
      <c r="B23" s="124">
        <f>'TRT13'!B10</f>
        <v>15114</v>
      </c>
      <c r="C23" s="41" t="s">
        <v>90</v>
      </c>
      <c r="D23" s="106">
        <f>'TRT13'!D10</f>
        <v>1140</v>
      </c>
      <c r="E23" s="108">
        <f>'TRT13'!E10</f>
        <v>140</v>
      </c>
      <c r="F23" s="109">
        <f>'TRT13'!F10</f>
        <v>2</v>
      </c>
      <c r="G23" s="105">
        <f>'TRT13'!G10</f>
        <v>0</v>
      </c>
      <c r="H23" s="107">
        <f>'TRT13'!H10</f>
        <v>1333</v>
      </c>
      <c r="I23" s="108">
        <f>'TRT13'!I10</f>
        <v>1306</v>
      </c>
      <c r="J23" s="134">
        <f>'TRT13'!J10</f>
        <v>2639</v>
      </c>
    </row>
    <row r="24" spans="1:10" ht="15" customHeight="1">
      <c r="A24" s="2"/>
      <c r="B24" s="124" t="str">
        <f>'TRT14'!B10</f>
        <v>15115</v>
      </c>
      <c r="C24" s="41" t="s">
        <v>91</v>
      </c>
      <c r="D24" s="106">
        <f>'TRT14'!D10</f>
        <v>827</v>
      </c>
      <c r="E24" s="108">
        <f>'TRT14'!E10</f>
        <v>177</v>
      </c>
      <c r="F24" s="109">
        <f>'TRT14'!F10</f>
        <v>0</v>
      </c>
      <c r="G24" s="105">
        <f>'TRT14'!G10</f>
        <v>0</v>
      </c>
      <c r="H24" s="107">
        <f>'TRT14'!H10</f>
        <v>1118</v>
      </c>
      <c r="I24" s="108">
        <f>'TRT14'!I10</f>
        <v>2685</v>
      </c>
      <c r="J24" s="134">
        <f>'TRT14'!J10</f>
        <v>3803</v>
      </c>
    </row>
    <row r="25" spans="1:10" ht="15" customHeight="1">
      <c r="A25" s="2"/>
      <c r="B25" s="124" t="str">
        <f>'TRT15'!B10</f>
        <v>15116</v>
      </c>
      <c r="C25" s="41" t="s">
        <v>92</v>
      </c>
      <c r="D25" s="106">
        <f>'TRT15'!D10</f>
        <v>4055</v>
      </c>
      <c r="E25" s="108">
        <f>'TRT15'!E10</f>
        <v>750</v>
      </c>
      <c r="F25" s="109">
        <f>'TRT15'!F10</f>
        <v>105</v>
      </c>
      <c r="G25" s="105">
        <f>'TRT15'!G10</f>
        <v>0</v>
      </c>
      <c r="H25" s="107">
        <f>'TRT15'!H10</f>
        <v>4751</v>
      </c>
      <c r="I25" s="108">
        <f>'TRT15'!I10</f>
        <v>10452</v>
      </c>
      <c r="J25" s="134">
        <f>'TRT15'!J10</f>
        <v>15203</v>
      </c>
    </row>
    <row r="26" spans="1:10" ht="15" customHeight="1">
      <c r="A26" s="2"/>
      <c r="B26" s="124">
        <f>'TRT16'!B10</f>
        <v>15117</v>
      </c>
      <c r="C26" s="41" t="s">
        <v>93</v>
      </c>
      <c r="D26" s="106">
        <f>'TRT16'!D10</f>
        <v>617</v>
      </c>
      <c r="E26" s="108">
        <f>'TRT16'!E10</f>
        <v>118</v>
      </c>
      <c r="F26" s="109">
        <f>'TRT16'!F10</f>
        <v>1</v>
      </c>
      <c r="G26" s="105">
        <f>'TRT16'!G10</f>
        <v>0</v>
      </c>
      <c r="H26" s="107">
        <f>'TRT16'!H10</f>
        <v>633</v>
      </c>
      <c r="I26" s="108">
        <f>'TRT16'!I10</f>
        <v>908</v>
      </c>
      <c r="J26" s="134">
        <f>'TRT16'!J10</f>
        <v>1541</v>
      </c>
    </row>
    <row r="27" spans="1:10" ht="15" customHeight="1">
      <c r="A27" s="2"/>
      <c r="B27" s="124" t="str">
        <f>'TRT17'!B10</f>
        <v>15118</v>
      </c>
      <c r="C27" s="41" t="s">
        <v>94</v>
      </c>
      <c r="D27" s="106">
        <f>'TRT17'!D10</f>
        <v>816</v>
      </c>
      <c r="E27" s="108">
        <f>'TRT17'!E10</f>
        <v>185</v>
      </c>
      <c r="F27" s="109">
        <f>'TRT17'!F10</f>
        <v>1</v>
      </c>
      <c r="G27" s="105">
        <f>'TRT17'!G10</f>
        <v>143</v>
      </c>
      <c r="H27" s="107">
        <f>'TRT17'!H10</f>
        <v>930</v>
      </c>
      <c r="I27" s="108">
        <f>'TRT17'!I10</f>
        <v>1375</v>
      </c>
      <c r="J27" s="134">
        <f>'TRT17'!J10</f>
        <v>2305</v>
      </c>
    </row>
    <row r="28" spans="1:10" ht="15" customHeight="1">
      <c r="A28" s="2"/>
      <c r="B28" s="124">
        <f>'TRT18'!B10</f>
        <v>15119</v>
      </c>
      <c r="C28" s="41" t="s">
        <v>95</v>
      </c>
      <c r="D28" s="106">
        <f>'TRT18'!D10</f>
        <v>1592</v>
      </c>
      <c r="E28" s="108">
        <f>'TRT18'!E10</f>
        <v>420</v>
      </c>
      <c r="F28" s="109">
        <f>'TRT18'!F10</f>
        <v>4</v>
      </c>
      <c r="G28" s="105">
        <f>'TRT18'!G10</f>
        <v>196</v>
      </c>
      <c r="H28" s="107">
        <f>'TRT18'!H10</f>
        <v>1682</v>
      </c>
      <c r="I28" s="108">
        <f>'TRT18'!I10</f>
        <v>2408</v>
      </c>
      <c r="J28" s="134">
        <f>'TRT18'!J10</f>
        <v>4090</v>
      </c>
    </row>
    <row r="29" spans="1:10" ht="15" customHeight="1">
      <c r="A29" s="2"/>
      <c r="B29" s="124">
        <f>'TRT19'!B10</f>
        <v>15120</v>
      </c>
      <c r="C29" s="41" t="s">
        <v>96</v>
      </c>
      <c r="D29" s="106">
        <f>'TRT19'!D10</f>
        <v>670</v>
      </c>
      <c r="E29" s="108">
        <f>'TRT19'!E10</f>
        <v>147</v>
      </c>
      <c r="F29" s="109">
        <f>'TRT19'!F10</f>
        <v>44</v>
      </c>
      <c r="G29" s="105">
        <f>'TRT19'!G10</f>
        <v>0</v>
      </c>
      <c r="H29" s="107">
        <f>'TRT19'!H10</f>
        <v>803</v>
      </c>
      <c r="I29" s="108">
        <f>'TRT19'!I10</f>
        <v>1423</v>
      </c>
      <c r="J29" s="134">
        <f>'TRT19'!J10</f>
        <v>2226</v>
      </c>
    </row>
    <row r="30" spans="1:10" ht="15" customHeight="1">
      <c r="A30" s="2"/>
      <c r="B30" s="124" t="str">
        <f>'TRT20'!B10</f>
        <v>15121</v>
      </c>
      <c r="C30" s="41" t="s">
        <v>97</v>
      </c>
      <c r="D30" s="106">
        <f>'TRT20'!D10</f>
        <v>464</v>
      </c>
      <c r="E30" s="108">
        <f>'TRT20'!E10</f>
        <v>71</v>
      </c>
      <c r="F30" s="109">
        <f>'TRT20'!F10</f>
        <v>0</v>
      </c>
      <c r="G30" s="105">
        <f>'TRT20'!G10</f>
        <v>0</v>
      </c>
      <c r="H30" s="107">
        <f>'TRT20'!H10</f>
        <v>496</v>
      </c>
      <c r="I30" s="108">
        <f>'TRT20'!I10</f>
        <v>595</v>
      </c>
      <c r="J30" s="134">
        <f>'TRT20'!J10</f>
        <v>1091</v>
      </c>
    </row>
    <row r="31" spans="1:10" ht="15" customHeight="1">
      <c r="A31" s="2"/>
      <c r="B31" s="124" t="str">
        <f>'TRT21'!B10</f>
        <v>15122</v>
      </c>
      <c r="C31" s="41" t="s">
        <v>98</v>
      </c>
      <c r="D31" s="106">
        <f>'TRT21'!D10</f>
        <v>794</v>
      </c>
      <c r="E31" s="108">
        <f>'TRT21'!E10</f>
        <v>157</v>
      </c>
      <c r="F31" s="109">
        <f>'TRT21'!F10</f>
        <v>1</v>
      </c>
      <c r="G31" s="105">
        <f>'TRT21'!G10</f>
        <v>0</v>
      </c>
      <c r="H31" s="107">
        <f>'TRT21'!H10</f>
        <v>942</v>
      </c>
      <c r="I31" s="108">
        <f>'TRT21'!I10</f>
        <v>1794</v>
      </c>
      <c r="J31" s="134">
        <f>'TRT21'!J10</f>
        <v>2736</v>
      </c>
    </row>
    <row r="32" spans="1:10" ht="15" customHeight="1">
      <c r="A32" s="2"/>
      <c r="B32" s="124">
        <f>'TRT22'!B10</f>
        <v>15123</v>
      </c>
      <c r="C32" s="41" t="s">
        <v>99</v>
      </c>
      <c r="D32" s="106">
        <f>'TRT22'!D10</f>
        <v>429</v>
      </c>
      <c r="E32" s="108">
        <f>'TRT22'!E10</f>
        <v>108</v>
      </c>
      <c r="F32" s="109">
        <f>'TRT22'!F10</f>
        <v>4</v>
      </c>
      <c r="G32" s="105" t="str">
        <f>'TRT22'!G10</f>
        <v>-</v>
      </c>
      <c r="H32" s="107">
        <f>'TRT22'!H10</f>
        <v>431</v>
      </c>
      <c r="I32" s="108">
        <f>'TRT22'!I10</f>
        <v>980</v>
      </c>
      <c r="J32" s="134">
        <f>'TRT22'!J10</f>
        <v>1411</v>
      </c>
    </row>
    <row r="33" spans="1:10" ht="15" customHeight="1">
      <c r="A33" s="2"/>
      <c r="B33" s="124" t="str">
        <f>'TRT23'!B10</f>
        <v>15124</v>
      </c>
      <c r="C33" s="41" t="s">
        <v>100</v>
      </c>
      <c r="D33" s="106">
        <f>'TRT23'!D10</f>
        <v>922</v>
      </c>
      <c r="E33" s="108">
        <f>'TRT23'!E10</f>
        <v>192</v>
      </c>
      <c r="F33" s="109">
        <f>'TRT23'!F10</f>
        <v>2</v>
      </c>
      <c r="G33" s="105">
        <f>'TRT23'!G10</f>
        <v>0</v>
      </c>
      <c r="H33" s="107">
        <f>'TRT23'!H10</f>
        <v>931</v>
      </c>
      <c r="I33" s="108">
        <f>'TRT23'!I10</f>
        <v>1147</v>
      </c>
      <c r="J33" s="134">
        <f>'TRT23'!J10</f>
        <v>2078</v>
      </c>
    </row>
    <row r="34" spans="1:10" ht="15" customHeight="1">
      <c r="A34" s="2"/>
      <c r="B34" s="124">
        <f>'TRT24'!B10</f>
        <v>15125</v>
      </c>
      <c r="C34" s="41" t="s">
        <v>101</v>
      </c>
      <c r="D34" s="106">
        <f>'TRT24'!D10</f>
        <v>698</v>
      </c>
      <c r="E34" s="108">
        <f>'TRT24'!E10</f>
        <v>145</v>
      </c>
      <c r="F34" s="109">
        <f>'TRT24'!F10</f>
        <v>0</v>
      </c>
      <c r="G34" s="105">
        <f>'TRT24'!G10</f>
        <v>0</v>
      </c>
      <c r="H34" s="107">
        <f>'TRT24'!H10</f>
        <v>733</v>
      </c>
      <c r="I34" s="108">
        <f>'TRT24'!I10</f>
        <v>1020</v>
      </c>
      <c r="J34" s="134">
        <f>'TRT24'!J10</f>
        <v>1753</v>
      </c>
    </row>
    <row r="35" spans="1:10" ht="20.25" customHeight="1" thickBot="1">
      <c r="A35" s="2"/>
      <c r="B35" s="184" t="s">
        <v>0</v>
      </c>
      <c r="C35" s="185"/>
      <c r="D35" s="112">
        <f t="shared" ref="D35:J35" si="0">SUM(D10:D34)</f>
        <v>47565</v>
      </c>
      <c r="E35" s="113">
        <f t="shared" si="0"/>
        <v>8855</v>
      </c>
      <c r="F35" s="114">
        <f t="shared" si="0"/>
        <v>3347</v>
      </c>
      <c r="G35" s="115">
        <f t="shared" si="0"/>
        <v>5281</v>
      </c>
      <c r="H35" s="116">
        <f t="shared" si="0"/>
        <v>66416</v>
      </c>
      <c r="I35" s="117">
        <f t="shared" si="0"/>
        <v>75891</v>
      </c>
      <c r="J35" s="118">
        <f t="shared" si="0"/>
        <v>145312</v>
      </c>
    </row>
    <row r="36" spans="1:10">
      <c r="A36" s="2"/>
      <c r="B36" s="186"/>
      <c r="C36" s="186"/>
      <c r="D36" s="186"/>
      <c r="E36" s="186"/>
      <c r="F36" s="186"/>
      <c r="G36" s="186"/>
      <c r="H36" s="186"/>
      <c r="I36" s="186"/>
      <c r="J36" s="186"/>
    </row>
  </sheetData>
  <mergeCells count="10">
    <mergeCell ref="B5:J5"/>
    <mergeCell ref="B35:C35"/>
    <mergeCell ref="B36:J36"/>
    <mergeCell ref="B7:C8"/>
    <mergeCell ref="D7:J7"/>
    <mergeCell ref="D8:D9"/>
    <mergeCell ref="E8:E9"/>
    <mergeCell ref="F8:F9"/>
    <mergeCell ref="G8:G9"/>
    <mergeCell ref="H8:J8"/>
  </mergeCells>
  <pageMargins left="0.51181102362204722" right="0.51181102362204722" top="0.78740157480314965" bottom="0.78740157480314965" header="0.31496062992125984" footer="0.31496062992125984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19"/>
      <c r="E1" s="2"/>
      <c r="F1" s="2"/>
      <c r="G1" s="2"/>
      <c r="H1" s="2"/>
      <c r="I1" s="2"/>
      <c r="J1" s="2"/>
    </row>
    <row r="2" spans="2:10">
      <c r="B2" s="1" t="s">
        <v>119</v>
      </c>
      <c r="C2" s="2"/>
      <c r="D2" s="19"/>
      <c r="E2" s="2"/>
      <c r="F2" s="2"/>
      <c r="G2" s="2"/>
      <c r="H2" s="2"/>
      <c r="I2" s="2"/>
      <c r="J2" s="2"/>
    </row>
    <row r="3" spans="2:10">
      <c r="B3" s="1" t="s">
        <v>120</v>
      </c>
      <c r="C3" s="2"/>
      <c r="D3" s="19"/>
      <c r="E3" s="2"/>
      <c r="F3" s="2"/>
      <c r="G3" s="2"/>
      <c r="H3" s="2"/>
      <c r="I3" s="2"/>
      <c r="J3" s="2"/>
    </row>
    <row r="4" spans="2:10">
      <c r="B4" s="2" t="s">
        <v>121</v>
      </c>
      <c r="C4" s="2"/>
      <c r="D4" s="19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122" t="s">
        <v>170</v>
      </c>
      <c r="C10" s="53"/>
      <c r="D10" s="69">
        <v>1031</v>
      </c>
      <c r="E10" s="53">
        <v>236</v>
      </c>
      <c r="F10" s="53">
        <v>21</v>
      </c>
      <c r="G10" s="53" t="s">
        <v>39</v>
      </c>
      <c r="H10" s="33">
        <v>1251</v>
      </c>
      <c r="I10" s="33">
        <v>1744</v>
      </c>
      <c r="J10" s="34">
        <f>H10+I10</f>
        <v>2995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28" t="s">
        <v>0</v>
      </c>
      <c r="C15" s="229"/>
      <c r="D15" s="8">
        <f>SUM(D10:D14)</f>
        <v>1031</v>
      </c>
      <c r="E15" s="8">
        <f t="shared" ref="E15:J15" si="1">SUM(E10:E14)</f>
        <v>236</v>
      </c>
      <c r="F15" s="8">
        <f t="shared" si="1"/>
        <v>21</v>
      </c>
      <c r="G15" s="8">
        <f t="shared" si="1"/>
        <v>0</v>
      </c>
      <c r="H15" s="8">
        <f t="shared" si="1"/>
        <v>1251</v>
      </c>
      <c r="I15" s="8">
        <f t="shared" si="1"/>
        <v>1744</v>
      </c>
      <c r="J15" s="8">
        <f t="shared" si="1"/>
        <v>2995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64" t="s">
        <v>13</v>
      </c>
      <c r="C18" s="285"/>
      <c r="D18" s="54" t="s">
        <v>14</v>
      </c>
      <c r="E18" s="285" t="s">
        <v>15</v>
      </c>
      <c r="F18" s="285"/>
      <c r="G18" s="285"/>
      <c r="H18" s="285"/>
      <c r="I18" s="285"/>
      <c r="J18" s="266"/>
    </row>
    <row r="19" spans="2:10" ht="12.75" customHeight="1">
      <c r="B19" s="260" t="s">
        <v>16</v>
      </c>
      <c r="C19" s="241"/>
      <c r="D19" s="53">
        <v>884</v>
      </c>
      <c r="E19" s="245" t="s">
        <v>122</v>
      </c>
      <c r="F19" s="245"/>
      <c r="G19" s="245"/>
      <c r="H19" s="245"/>
      <c r="I19" s="245"/>
      <c r="J19" s="242"/>
    </row>
    <row r="20" spans="2:10" ht="12.75" customHeight="1">
      <c r="B20" s="260" t="s">
        <v>17</v>
      </c>
      <c r="C20" s="241"/>
      <c r="D20" s="53">
        <v>699</v>
      </c>
      <c r="E20" s="245" t="s">
        <v>123</v>
      </c>
      <c r="F20" s="245"/>
      <c r="G20" s="245"/>
      <c r="H20" s="245"/>
      <c r="I20" s="245"/>
      <c r="J20" s="242"/>
    </row>
    <row r="21" spans="2:10" ht="12.75" customHeight="1">
      <c r="B21" s="260" t="s">
        <v>18</v>
      </c>
      <c r="C21" s="241"/>
      <c r="D21" s="53">
        <v>185.2</v>
      </c>
      <c r="E21" s="245" t="s">
        <v>44</v>
      </c>
      <c r="F21" s="245"/>
      <c r="G21" s="245"/>
      <c r="H21" s="245"/>
      <c r="I21" s="245"/>
      <c r="J21" s="242"/>
    </row>
    <row r="22" spans="2:10">
      <c r="B22" s="260" t="s">
        <v>19</v>
      </c>
      <c r="C22" s="241"/>
      <c r="D22" s="53"/>
      <c r="E22" s="247" t="s">
        <v>39</v>
      </c>
      <c r="F22" s="247"/>
      <c r="G22" s="247"/>
      <c r="H22" s="247"/>
      <c r="I22" s="247"/>
      <c r="J22" s="284"/>
    </row>
    <row r="23" spans="2:10" ht="12.75" customHeight="1">
      <c r="B23" s="260" t="s">
        <v>20</v>
      </c>
      <c r="C23" s="241"/>
      <c r="D23" s="70">
        <v>215</v>
      </c>
      <c r="E23" s="245" t="s">
        <v>107</v>
      </c>
      <c r="F23" s="245"/>
      <c r="G23" s="245"/>
      <c r="H23" s="245"/>
      <c r="I23" s="245"/>
      <c r="J23" s="242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20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20"/>
      <c r="B2" s="1" t="s">
        <v>23</v>
      </c>
      <c r="C2" s="259" t="str">
        <f>'[1]ANEXO IV-g'!C2:D2</f>
        <v>TRIBUNAL REGIONAL DO TRABALHO DA 8ª REGIÃO</v>
      </c>
      <c r="D2" s="259"/>
      <c r="E2" s="259"/>
      <c r="F2" s="259"/>
      <c r="G2" s="2"/>
      <c r="H2" s="2"/>
      <c r="I2" s="2"/>
      <c r="J2" s="2"/>
    </row>
    <row r="3" spans="1:10">
      <c r="A3" s="20"/>
      <c r="B3" s="1" t="s">
        <v>22</v>
      </c>
      <c r="C3" s="259" t="str">
        <f>'[1]ANEXO IV-g'!C3:D3</f>
        <v>Secretaria de Gestão de Pessoas</v>
      </c>
      <c r="D3" s="259"/>
      <c r="E3" s="259"/>
      <c r="F3" s="259"/>
      <c r="G3" s="2"/>
      <c r="H3" s="2"/>
      <c r="I3" s="2"/>
      <c r="J3" s="2"/>
    </row>
    <row r="4" spans="1:10">
      <c r="A4" s="20"/>
      <c r="B4" s="2" t="s">
        <v>24</v>
      </c>
      <c r="C4" s="58">
        <f>'[1]ANEXO IV-g'!C4</f>
        <v>42490</v>
      </c>
      <c r="D4" s="2"/>
      <c r="E4" s="2"/>
      <c r="F4" s="2"/>
      <c r="G4" s="2"/>
      <c r="H4" s="2"/>
      <c r="I4" s="2"/>
      <c r="J4" s="2"/>
    </row>
    <row r="5" spans="1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1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1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1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1:10">
      <c r="B10" s="64" t="s">
        <v>45</v>
      </c>
      <c r="C10" s="59" t="s">
        <v>86</v>
      </c>
      <c r="D10" s="71">
        <v>1421</v>
      </c>
      <c r="E10" s="72">
        <v>213</v>
      </c>
      <c r="F10" s="72">
        <v>32</v>
      </c>
      <c r="G10" s="72">
        <v>55</v>
      </c>
      <c r="H10" s="72">
        <v>1812</v>
      </c>
      <c r="I10" s="72">
        <v>2950</v>
      </c>
      <c r="J10" s="61">
        <f>H10+I10</f>
        <v>4762</v>
      </c>
    </row>
    <row r="11" spans="1:10">
      <c r="B11" s="4"/>
      <c r="C11" s="9"/>
      <c r="D11" s="9"/>
      <c r="E11" s="9"/>
      <c r="F11" s="9"/>
      <c r="G11" s="9"/>
      <c r="H11" s="5"/>
      <c r="I11" s="5"/>
      <c r="J11" s="6">
        <f t="shared" ref="J11:J15" si="0">H11+I11</f>
        <v>0</v>
      </c>
    </row>
    <row r="12" spans="1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1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1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1:10">
      <c r="B15" s="7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1:10">
      <c r="B16" s="228" t="s">
        <v>0</v>
      </c>
      <c r="C16" s="229"/>
      <c r="D16" s="8">
        <f>SUM(D10:D15)</f>
        <v>1421</v>
      </c>
      <c r="E16" s="8">
        <f t="shared" ref="E16:J16" si="1">SUM(E10:E15)</f>
        <v>213</v>
      </c>
      <c r="F16" s="8">
        <f t="shared" si="1"/>
        <v>32</v>
      </c>
      <c r="G16" s="8">
        <f t="shared" si="1"/>
        <v>55</v>
      </c>
      <c r="H16" s="8">
        <f t="shared" si="1"/>
        <v>1812</v>
      </c>
      <c r="I16" s="8">
        <f t="shared" si="1"/>
        <v>2950</v>
      </c>
      <c r="J16" s="8">
        <f t="shared" si="1"/>
        <v>4762</v>
      </c>
    </row>
    <row r="17" spans="2:10">
      <c r="B17" s="233"/>
      <c r="C17" s="233"/>
      <c r="D17" s="233"/>
      <c r="E17" s="233"/>
      <c r="F17" s="233"/>
      <c r="G17" s="233"/>
      <c r="H17" s="233"/>
      <c r="I17" s="233"/>
      <c r="J17" s="233"/>
    </row>
    <row r="18" spans="2:10">
      <c r="B18" s="234" t="s">
        <v>27</v>
      </c>
      <c r="C18" s="234"/>
      <c r="D18" s="234"/>
      <c r="E18" s="234"/>
      <c r="F18" s="234"/>
      <c r="G18" s="234"/>
      <c r="H18" s="234"/>
      <c r="I18" s="234"/>
      <c r="J18" s="234"/>
    </row>
    <row r="19" spans="2:10" ht="36">
      <c r="B19" s="251" t="s">
        <v>13</v>
      </c>
      <c r="C19" s="251"/>
      <c r="D19" s="62" t="s">
        <v>14</v>
      </c>
      <c r="E19" s="251" t="s">
        <v>15</v>
      </c>
      <c r="F19" s="251"/>
      <c r="G19" s="251"/>
      <c r="H19" s="251"/>
      <c r="I19" s="251"/>
      <c r="J19" s="251"/>
    </row>
    <row r="20" spans="2:10" ht="12.75" customHeight="1">
      <c r="B20" s="252" t="s">
        <v>16</v>
      </c>
      <c r="C20" s="252"/>
      <c r="D20" s="63">
        <v>884</v>
      </c>
      <c r="E20" s="256" t="s">
        <v>110</v>
      </c>
      <c r="F20" s="256"/>
      <c r="G20" s="256"/>
      <c r="H20" s="256"/>
      <c r="I20" s="256"/>
      <c r="J20" s="256"/>
    </row>
    <row r="21" spans="2:10" ht="12.75" customHeight="1">
      <c r="B21" s="252" t="s">
        <v>17</v>
      </c>
      <c r="C21" s="252"/>
      <c r="D21" s="63">
        <v>699</v>
      </c>
      <c r="E21" s="256" t="s">
        <v>110</v>
      </c>
      <c r="F21" s="256"/>
      <c r="G21" s="256"/>
      <c r="H21" s="256"/>
      <c r="I21" s="256"/>
      <c r="J21" s="256"/>
    </row>
    <row r="22" spans="2:10" ht="12.75" customHeight="1">
      <c r="B22" s="257" t="s">
        <v>18</v>
      </c>
      <c r="C22" s="257"/>
      <c r="D22" s="64">
        <v>48.8</v>
      </c>
      <c r="E22" s="267" t="s">
        <v>124</v>
      </c>
      <c r="F22" s="267"/>
      <c r="G22" s="267"/>
      <c r="H22" s="267"/>
      <c r="I22" s="267"/>
      <c r="J22" s="267"/>
    </row>
    <row r="23" spans="2:10" ht="12.75" customHeight="1">
      <c r="B23" s="257" t="s">
        <v>19</v>
      </c>
      <c r="C23" s="257"/>
      <c r="D23" s="73">
        <v>373.93</v>
      </c>
      <c r="E23" s="267" t="s">
        <v>113</v>
      </c>
      <c r="F23" s="267"/>
      <c r="G23" s="267"/>
      <c r="H23" s="267"/>
      <c r="I23" s="267"/>
      <c r="J23" s="267"/>
    </row>
    <row r="24" spans="2:10" ht="28.5" customHeight="1">
      <c r="B24" s="252" t="s">
        <v>20</v>
      </c>
      <c r="C24" s="252"/>
      <c r="D24" s="63">
        <v>215</v>
      </c>
      <c r="E24" s="253" t="s">
        <v>113</v>
      </c>
      <c r="F24" s="254"/>
      <c r="G24" s="254"/>
      <c r="H24" s="254"/>
      <c r="I24" s="254"/>
      <c r="J24" s="255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  <row r="26" spans="2:10">
      <c r="B26" s="2" t="s">
        <v>26</v>
      </c>
      <c r="C26" s="2"/>
      <c r="D26" s="2"/>
      <c r="E26" s="2"/>
      <c r="F26" s="2"/>
      <c r="G26" s="2"/>
      <c r="H26" s="2"/>
      <c r="I26" s="2"/>
      <c r="J26" s="2"/>
    </row>
  </sheetData>
  <protectedRanges>
    <protectedRange sqref="C2:F3 C4" name="Cabeçalho"/>
    <protectedRange sqref="B10:I10" name="Dados dos TRTs"/>
    <protectedRange sqref="D22:J23" name="Dados dos TRTs_1"/>
  </protectedRanges>
  <mergeCells count="25">
    <mergeCell ref="C2:F2"/>
    <mergeCell ref="C3:F3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6:C16"/>
    <mergeCell ref="B17:J17"/>
    <mergeCell ref="B18:J18"/>
    <mergeCell ref="B19:C19"/>
    <mergeCell ref="E19:J19"/>
    <mergeCell ref="B24:C24"/>
    <mergeCell ref="E24:J24"/>
    <mergeCell ref="B21:C21"/>
    <mergeCell ref="E21:J21"/>
    <mergeCell ref="B22:C22"/>
    <mergeCell ref="E22:J22"/>
    <mergeCell ref="B23:C23"/>
    <mergeCell ref="E23:J23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6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59" t="s">
        <v>125</v>
      </c>
      <c r="D2" s="259"/>
      <c r="E2" s="259"/>
      <c r="F2" s="259"/>
      <c r="G2" s="2"/>
      <c r="H2" s="2"/>
      <c r="I2" s="2"/>
      <c r="J2" s="2"/>
    </row>
    <row r="3" spans="2:10">
      <c r="B3" s="1" t="s">
        <v>22</v>
      </c>
      <c r="C3" s="259" t="s">
        <v>126</v>
      </c>
      <c r="D3" s="259"/>
      <c r="E3" s="259"/>
      <c r="F3" s="259"/>
      <c r="G3" s="2"/>
      <c r="H3" s="2"/>
      <c r="I3" s="2"/>
      <c r="J3" s="2"/>
    </row>
    <row r="4" spans="2:10">
      <c r="B4" s="2" t="s">
        <v>24</v>
      </c>
      <c r="C4" s="74">
        <v>42461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64" t="s">
        <v>127</v>
      </c>
      <c r="C10" s="59" t="s">
        <v>46</v>
      </c>
      <c r="D10" s="59">
        <v>2634</v>
      </c>
      <c r="E10" s="59">
        <v>574</v>
      </c>
      <c r="F10" s="59">
        <v>35</v>
      </c>
      <c r="G10" s="59" t="s">
        <v>39</v>
      </c>
      <c r="H10" s="60">
        <v>3467</v>
      </c>
      <c r="I10" s="60">
        <v>4164</v>
      </c>
      <c r="J10" s="61">
        <f>H10+I10</f>
        <v>7631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5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7"/>
      <c r="C15" s="9"/>
      <c r="D15" s="9"/>
      <c r="E15" s="9"/>
      <c r="F15" s="9"/>
      <c r="G15" s="9"/>
      <c r="H15" s="5"/>
      <c r="I15" s="5"/>
      <c r="J15" s="6">
        <f t="shared" si="0"/>
        <v>0</v>
      </c>
    </row>
    <row r="16" spans="2:10">
      <c r="B16" s="228" t="s">
        <v>0</v>
      </c>
      <c r="C16" s="229"/>
      <c r="D16" s="8">
        <f>SUM(D10:D15)</f>
        <v>2634</v>
      </c>
      <c r="E16" s="8">
        <f t="shared" ref="E16:J16" si="1">SUM(E10:E15)</f>
        <v>574</v>
      </c>
      <c r="F16" s="8">
        <f t="shared" si="1"/>
        <v>35</v>
      </c>
      <c r="G16" s="8">
        <f t="shared" si="1"/>
        <v>0</v>
      </c>
      <c r="H16" s="8">
        <f t="shared" si="1"/>
        <v>3467</v>
      </c>
      <c r="I16" s="8">
        <f t="shared" si="1"/>
        <v>4164</v>
      </c>
      <c r="J16" s="8">
        <f t="shared" si="1"/>
        <v>7631</v>
      </c>
    </row>
    <row r="17" spans="2:10">
      <c r="B17" s="233"/>
      <c r="C17" s="233"/>
      <c r="D17" s="233"/>
      <c r="E17" s="233"/>
      <c r="F17" s="233"/>
      <c r="G17" s="233"/>
      <c r="H17" s="233"/>
      <c r="I17" s="233"/>
      <c r="J17" s="233"/>
    </row>
    <row r="18" spans="2:10">
      <c r="B18" s="234" t="s">
        <v>27</v>
      </c>
      <c r="C18" s="234"/>
      <c r="D18" s="234"/>
      <c r="E18" s="234"/>
      <c r="F18" s="234"/>
      <c r="G18" s="234"/>
      <c r="H18" s="234"/>
      <c r="I18" s="234"/>
      <c r="J18" s="234"/>
    </row>
    <row r="19" spans="2:10" ht="36">
      <c r="B19" s="251" t="s">
        <v>13</v>
      </c>
      <c r="C19" s="251"/>
      <c r="D19" s="62" t="s">
        <v>14</v>
      </c>
      <c r="E19" s="251" t="s">
        <v>15</v>
      </c>
      <c r="F19" s="251"/>
      <c r="G19" s="251"/>
      <c r="H19" s="251"/>
      <c r="I19" s="251"/>
      <c r="J19" s="251"/>
    </row>
    <row r="20" spans="2:10" ht="12.75" customHeight="1">
      <c r="B20" s="252" t="s">
        <v>16</v>
      </c>
      <c r="C20" s="252"/>
      <c r="D20" s="63">
        <v>884</v>
      </c>
      <c r="E20" s="256" t="s">
        <v>110</v>
      </c>
      <c r="F20" s="256"/>
      <c r="G20" s="256"/>
      <c r="H20" s="256"/>
      <c r="I20" s="256"/>
      <c r="J20" s="256"/>
    </row>
    <row r="21" spans="2:10" ht="12.75" customHeight="1">
      <c r="B21" s="252" t="s">
        <v>17</v>
      </c>
      <c r="C21" s="252"/>
      <c r="D21" s="63">
        <v>699</v>
      </c>
      <c r="E21" s="256" t="s">
        <v>110</v>
      </c>
      <c r="F21" s="256"/>
      <c r="G21" s="256"/>
      <c r="H21" s="256"/>
      <c r="I21" s="256"/>
      <c r="J21" s="256"/>
    </row>
    <row r="22" spans="2:10" ht="12.75" customHeight="1">
      <c r="B22" s="257" t="s">
        <v>18</v>
      </c>
      <c r="C22" s="257"/>
      <c r="D22" s="64">
        <v>584.87</v>
      </c>
      <c r="E22" s="286" t="s">
        <v>47</v>
      </c>
      <c r="F22" s="287"/>
      <c r="G22" s="287"/>
      <c r="H22" s="287"/>
      <c r="I22" s="287"/>
      <c r="J22" s="287"/>
    </row>
    <row r="23" spans="2:10">
      <c r="B23" s="257" t="s">
        <v>19</v>
      </c>
      <c r="C23" s="257"/>
      <c r="D23" s="64" t="s">
        <v>39</v>
      </c>
      <c r="E23" s="267"/>
      <c r="F23" s="267"/>
      <c r="G23" s="267"/>
      <c r="H23" s="267"/>
      <c r="I23" s="267"/>
      <c r="J23" s="267"/>
    </row>
    <row r="24" spans="2:10" ht="12.75" customHeight="1">
      <c r="B24" s="252" t="s">
        <v>20</v>
      </c>
      <c r="C24" s="252"/>
      <c r="D24" s="63">
        <v>215</v>
      </c>
      <c r="E24" s="253" t="s">
        <v>113</v>
      </c>
      <c r="F24" s="254"/>
      <c r="G24" s="254"/>
      <c r="H24" s="254"/>
      <c r="I24" s="254"/>
      <c r="J24" s="255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  <row r="26" spans="2:10">
      <c r="B26" s="2" t="s">
        <v>26</v>
      </c>
      <c r="C26" s="2"/>
      <c r="D26" s="2"/>
      <c r="E26" s="2"/>
      <c r="F26" s="2"/>
      <c r="G26" s="2"/>
      <c r="H26" s="2"/>
      <c r="I26" s="2"/>
      <c r="J26" s="2"/>
    </row>
  </sheetData>
  <protectedRanges>
    <protectedRange sqref="C2:F3 C4" name="Cabeçalho"/>
    <protectedRange sqref="B10:I10" name="Dados dos TRTs_1"/>
    <protectedRange sqref="D22:J23" name="Dados dos TRTs_2"/>
  </protectedRanges>
  <mergeCells count="25">
    <mergeCell ref="C2:F2"/>
    <mergeCell ref="C3:F3"/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6:C16"/>
    <mergeCell ref="B17:J17"/>
    <mergeCell ref="B18:J18"/>
    <mergeCell ref="B19:C19"/>
    <mergeCell ref="E19:J19"/>
    <mergeCell ref="B24:C24"/>
    <mergeCell ref="E24:J24"/>
    <mergeCell ref="B21:C21"/>
    <mergeCell ref="E21:J21"/>
    <mergeCell ref="B22:C22"/>
    <mergeCell ref="E22:J22"/>
    <mergeCell ref="B23:C23"/>
    <mergeCell ref="E23:J23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9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75" t="s">
        <v>21</v>
      </c>
      <c r="C1" s="76"/>
      <c r="D1" s="2"/>
      <c r="E1" s="2"/>
      <c r="F1" s="2"/>
      <c r="G1" s="2"/>
      <c r="H1" s="2"/>
      <c r="I1" s="2"/>
      <c r="J1" s="2"/>
    </row>
    <row r="2" spans="2:10">
      <c r="B2" s="75" t="s">
        <v>128</v>
      </c>
      <c r="C2" s="76"/>
      <c r="D2" s="2"/>
      <c r="E2" s="2"/>
      <c r="F2" s="2"/>
      <c r="G2" s="2"/>
      <c r="H2" s="2"/>
      <c r="I2" s="2"/>
      <c r="J2" s="2"/>
    </row>
    <row r="3" spans="2:10">
      <c r="B3" s="75" t="s">
        <v>129</v>
      </c>
      <c r="C3" s="76"/>
      <c r="D3" s="2"/>
      <c r="E3" s="2"/>
      <c r="F3" s="2"/>
      <c r="G3" s="2"/>
      <c r="H3" s="2"/>
      <c r="I3" s="2"/>
      <c r="J3" s="2"/>
    </row>
    <row r="4" spans="2:10">
      <c r="B4" s="76" t="s">
        <v>130</v>
      </c>
      <c r="C4" s="76"/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51" t="s">
        <v>9</v>
      </c>
      <c r="C9" s="50" t="s">
        <v>10</v>
      </c>
      <c r="D9" s="231"/>
      <c r="E9" s="231"/>
      <c r="F9" s="231"/>
      <c r="G9" s="231"/>
      <c r="H9" s="50" t="s">
        <v>11</v>
      </c>
      <c r="I9" s="50" t="s">
        <v>12</v>
      </c>
      <c r="J9" s="52" t="s">
        <v>0</v>
      </c>
    </row>
    <row r="10" spans="2:10">
      <c r="B10" s="127" t="s">
        <v>131</v>
      </c>
      <c r="C10" s="78" t="s">
        <v>132</v>
      </c>
      <c r="D10" s="78">
        <v>1212</v>
      </c>
      <c r="E10" s="78">
        <v>202</v>
      </c>
      <c r="F10" s="78">
        <v>24</v>
      </c>
      <c r="G10" s="78">
        <v>24</v>
      </c>
      <c r="H10" s="79">
        <v>1532</v>
      </c>
      <c r="I10" s="79">
        <v>2955</v>
      </c>
      <c r="J10" s="79">
        <f t="shared" ref="J10" si="0">H10+I10</f>
        <v>4487</v>
      </c>
    </row>
    <row r="11" spans="2:10">
      <c r="B11" s="26"/>
      <c r="C11" s="27"/>
      <c r="D11" s="27"/>
      <c r="E11" s="27"/>
      <c r="F11" s="27"/>
      <c r="G11" s="27"/>
      <c r="H11" s="28"/>
      <c r="I11" s="28"/>
      <c r="J11" s="29">
        <f t="shared" ref="J11:J15" si="1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1"/>
        <v>0</v>
      </c>
    </row>
    <row r="13" spans="2:10">
      <c r="B13" s="4"/>
      <c r="C13" s="9"/>
      <c r="D13" s="9"/>
      <c r="E13" s="9"/>
      <c r="F13" s="9"/>
      <c r="G13" s="9"/>
      <c r="H13" s="5"/>
      <c r="I13" s="5"/>
      <c r="J13" s="6">
        <f t="shared" si="1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1"/>
        <v>0</v>
      </c>
    </row>
    <row r="15" spans="2:10">
      <c r="B15" s="7"/>
      <c r="C15" s="9"/>
      <c r="D15" s="9"/>
      <c r="E15" s="9"/>
      <c r="F15" s="9"/>
      <c r="G15" s="9"/>
      <c r="H15" s="5"/>
      <c r="I15" s="5"/>
      <c r="J15" s="6">
        <f t="shared" si="1"/>
        <v>0</v>
      </c>
    </row>
    <row r="16" spans="2:10">
      <c r="B16" s="228" t="s">
        <v>0</v>
      </c>
      <c r="C16" s="229"/>
      <c r="D16" s="8">
        <f>SUM(D10:D15)</f>
        <v>1212</v>
      </c>
      <c r="E16" s="8">
        <f t="shared" ref="E16:J16" si="2">SUM(E10:E15)</f>
        <v>202</v>
      </c>
      <c r="F16" s="8">
        <f t="shared" si="2"/>
        <v>24</v>
      </c>
      <c r="G16" s="8">
        <f t="shared" si="2"/>
        <v>24</v>
      </c>
      <c r="H16" s="8">
        <f t="shared" si="2"/>
        <v>1532</v>
      </c>
      <c r="I16" s="8">
        <f t="shared" si="2"/>
        <v>2955</v>
      </c>
      <c r="J16" s="8">
        <f t="shared" si="2"/>
        <v>4487</v>
      </c>
    </row>
    <row r="17" spans="2:10">
      <c r="B17" s="233"/>
      <c r="C17" s="233"/>
      <c r="D17" s="233"/>
      <c r="E17" s="233"/>
      <c r="F17" s="233"/>
      <c r="G17" s="233"/>
      <c r="H17" s="233"/>
      <c r="I17" s="233"/>
      <c r="J17" s="233"/>
    </row>
    <row r="18" spans="2:10">
      <c r="B18" s="234" t="s">
        <v>27</v>
      </c>
      <c r="C18" s="234"/>
      <c r="D18" s="234"/>
      <c r="E18" s="234"/>
      <c r="F18" s="234"/>
      <c r="G18" s="234"/>
      <c r="H18" s="234"/>
      <c r="I18" s="234"/>
      <c r="J18" s="234"/>
    </row>
    <row r="19" spans="2:10" ht="36">
      <c r="B19" s="291" t="s">
        <v>13</v>
      </c>
      <c r="C19" s="291"/>
      <c r="D19" s="172" t="s">
        <v>14</v>
      </c>
      <c r="E19" s="291" t="s">
        <v>15</v>
      </c>
      <c r="F19" s="291"/>
      <c r="G19" s="291"/>
      <c r="H19" s="291"/>
      <c r="I19" s="291"/>
      <c r="J19" s="291"/>
    </row>
    <row r="20" spans="2:10" ht="12.75" customHeight="1">
      <c r="B20" s="288" t="s">
        <v>16</v>
      </c>
      <c r="C20" s="288"/>
      <c r="D20" s="173">
        <v>884</v>
      </c>
      <c r="E20" s="289" t="s">
        <v>110</v>
      </c>
      <c r="F20" s="289"/>
      <c r="G20" s="289"/>
      <c r="H20" s="289"/>
      <c r="I20" s="289"/>
      <c r="J20" s="289"/>
    </row>
    <row r="21" spans="2:10" ht="12.75" customHeight="1">
      <c r="B21" s="288" t="s">
        <v>17</v>
      </c>
      <c r="C21" s="288"/>
      <c r="D21" s="173">
        <v>699</v>
      </c>
      <c r="E21" s="289" t="s">
        <v>110</v>
      </c>
      <c r="F21" s="289"/>
      <c r="G21" s="289"/>
      <c r="H21" s="289"/>
      <c r="I21" s="289"/>
      <c r="J21" s="289"/>
    </row>
    <row r="22" spans="2:10" ht="12.75" customHeight="1">
      <c r="B22" s="288" t="s">
        <v>18</v>
      </c>
      <c r="C22" s="288"/>
      <c r="D22" s="173">
        <v>173.25</v>
      </c>
      <c r="E22" s="290" t="s">
        <v>173</v>
      </c>
      <c r="F22" s="290"/>
      <c r="G22" s="290"/>
      <c r="H22" s="290"/>
      <c r="I22" s="290"/>
      <c r="J22" s="290"/>
    </row>
    <row r="23" spans="2:10">
      <c r="B23" s="288" t="s">
        <v>19</v>
      </c>
      <c r="C23" s="288"/>
      <c r="D23" s="173"/>
      <c r="E23" s="290" t="s">
        <v>174</v>
      </c>
      <c r="F23" s="290"/>
      <c r="G23" s="290"/>
      <c r="H23" s="290"/>
      <c r="I23" s="290"/>
      <c r="J23" s="290"/>
    </row>
    <row r="24" spans="2:10" ht="12.75" customHeight="1">
      <c r="B24" s="288" t="s">
        <v>20</v>
      </c>
      <c r="C24" s="288"/>
      <c r="D24" s="173">
        <v>215</v>
      </c>
      <c r="E24" s="289" t="s">
        <v>113</v>
      </c>
      <c r="F24" s="289"/>
      <c r="G24" s="289"/>
      <c r="H24" s="289"/>
      <c r="I24" s="289"/>
      <c r="J24" s="289"/>
    </row>
    <row r="25" spans="2:10">
      <c r="B25" s="2"/>
      <c r="C25" s="2"/>
      <c r="D25" s="2"/>
      <c r="E25" s="2"/>
      <c r="F25" s="2"/>
      <c r="G25" s="2"/>
      <c r="H25" s="2"/>
      <c r="I25" s="2"/>
      <c r="J25" s="2"/>
    </row>
    <row r="26" spans="2:10">
      <c r="B26" s="2" t="s">
        <v>26</v>
      </c>
      <c r="C26" s="2"/>
      <c r="D26" s="2"/>
      <c r="E26" s="2"/>
      <c r="F26" s="2"/>
      <c r="G26" s="2"/>
      <c r="H26" s="2"/>
      <c r="I26" s="2"/>
      <c r="J26" s="2"/>
    </row>
    <row r="28" spans="2:10">
      <c r="B28" s="77" t="s">
        <v>133</v>
      </c>
      <c r="C28" s="77"/>
      <c r="D28" s="77"/>
      <c r="E28" s="77"/>
    </row>
    <row r="29" spans="2:10">
      <c r="B29" s="77" t="s">
        <v>134</v>
      </c>
      <c r="C29" s="77"/>
      <c r="D29" s="77"/>
      <c r="E29" s="77"/>
    </row>
  </sheetData>
  <mergeCells count="23">
    <mergeCell ref="B20:C20"/>
    <mergeCell ref="E20:J20"/>
    <mergeCell ref="B5:J5"/>
    <mergeCell ref="B7:C8"/>
    <mergeCell ref="D7:J7"/>
    <mergeCell ref="D8:D9"/>
    <mergeCell ref="E8:E9"/>
    <mergeCell ref="F8:F9"/>
    <mergeCell ref="G8:G9"/>
    <mergeCell ref="H8:J8"/>
    <mergeCell ref="B16:C16"/>
    <mergeCell ref="B17:J17"/>
    <mergeCell ref="B18:J18"/>
    <mergeCell ref="B19:C19"/>
    <mergeCell ref="E19:J19"/>
    <mergeCell ref="B24:C24"/>
    <mergeCell ref="E24:J24"/>
    <mergeCell ref="B21:C21"/>
    <mergeCell ref="E21:J21"/>
    <mergeCell ref="B22:C22"/>
    <mergeCell ref="E22:J22"/>
    <mergeCell ref="B23:C23"/>
    <mergeCell ref="E23:J23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>
      <c r="A1" s="36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>
      <c r="A2" s="36"/>
      <c r="B2" s="1" t="s">
        <v>23</v>
      </c>
      <c r="C2" s="259" t="s">
        <v>135</v>
      </c>
      <c r="D2" s="259"/>
      <c r="E2" s="259"/>
      <c r="F2" s="259"/>
      <c r="G2" s="2"/>
      <c r="H2" s="2"/>
      <c r="I2" s="2"/>
      <c r="J2" s="2"/>
    </row>
    <row r="3" spans="1:10">
      <c r="A3" s="36"/>
      <c r="B3" s="1" t="s">
        <v>22</v>
      </c>
      <c r="C3" s="259" t="s">
        <v>136</v>
      </c>
      <c r="D3" s="259"/>
      <c r="E3" s="259"/>
      <c r="F3" s="259"/>
      <c r="G3" s="2"/>
      <c r="H3" s="2"/>
      <c r="I3" s="2"/>
      <c r="J3" s="2"/>
    </row>
    <row r="4" spans="1:10">
      <c r="A4" s="36"/>
      <c r="B4" s="2" t="s">
        <v>24</v>
      </c>
      <c r="C4" s="74">
        <v>42461</v>
      </c>
      <c r="D4" s="2"/>
      <c r="E4" s="2"/>
      <c r="F4" s="2"/>
      <c r="G4" s="2"/>
      <c r="H4" s="2"/>
      <c r="I4" s="2"/>
      <c r="J4" s="2"/>
    </row>
    <row r="5" spans="1:10">
      <c r="A5" s="36"/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1:10">
      <c r="A6" s="36"/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 ht="12.75" customHeight="1">
      <c r="A7" s="36"/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1:10" ht="12.75" customHeight="1">
      <c r="A8" s="36"/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1:10">
      <c r="A9" s="36"/>
      <c r="B9" s="51" t="s">
        <v>9</v>
      </c>
      <c r="C9" s="50" t="s">
        <v>10</v>
      </c>
      <c r="D9" s="231"/>
      <c r="E9" s="231"/>
      <c r="F9" s="231"/>
      <c r="G9" s="231"/>
      <c r="H9" s="50" t="s">
        <v>11</v>
      </c>
      <c r="I9" s="50" t="s">
        <v>12</v>
      </c>
      <c r="J9" s="52" t="s">
        <v>0</v>
      </c>
    </row>
    <row r="10" spans="1:10">
      <c r="A10" s="36"/>
      <c r="B10" s="64" t="s">
        <v>137</v>
      </c>
      <c r="C10" s="59" t="s">
        <v>138</v>
      </c>
      <c r="D10" s="59">
        <v>1121</v>
      </c>
      <c r="E10" s="59">
        <v>143</v>
      </c>
      <c r="F10" s="59">
        <v>16</v>
      </c>
      <c r="G10" s="59"/>
      <c r="H10" s="60">
        <v>1382</v>
      </c>
      <c r="I10" s="60">
        <v>933</v>
      </c>
      <c r="J10" s="61">
        <f>H10+I10</f>
        <v>2315</v>
      </c>
    </row>
    <row r="11" spans="1:10">
      <c r="A11" s="36"/>
      <c r="B11" s="26"/>
      <c r="C11" s="27"/>
      <c r="D11" s="27"/>
      <c r="E11" s="27"/>
      <c r="F11" s="27"/>
      <c r="G11" s="27"/>
      <c r="H11" s="28"/>
      <c r="I11" s="28"/>
      <c r="J11" s="29">
        <f t="shared" ref="J11:J14" si="0">H11+I11</f>
        <v>0</v>
      </c>
    </row>
    <row r="12" spans="1:10">
      <c r="A12" s="36"/>
      <c r="B12" s="4"/>
      <c r="C12" s="49"/>
      <c r="D12" s="49"/>
      <c r="E12" s="49"/>
      <c r="F12" s="49"/>
      <c r="G12" s="49"/>
      <c r="H12" s="5"/>
      <c r="I12" s="5"/>
      <c r="J12" s="6">
        <f t="shared" si="0"/>
        <v>0</v>
      </c>
    </row>
    <row r="13" spans="1:10">
      <c r="A13" s="36"/>
      <c r="B13" s="7"/>
      <c r="C13" s="49"/>
      <c r="D13" s="49"/>
      <c r="E13" s="49"/>
      <c r="F13" s="49"/>
      <c r="G13" s="49"/>
      <c r="H13" s="5"/>
      <c r="I13" s="5"/>
      <c r="J13" s="6">
        <f t="shared" si="0"/>
        <v>0</v>
      </c>
    </row>
    <row r="14" spans="1:10">
      <c r="A14" s="36"/>
      <c r="B14" s="7"/>
      <c r="C14" s="49"/>
      <c r="D14" s="49"/>
      <c r="E14" s="49"/>
      <c r="F14" s="49"/>
      <c r="G14" s="49"/>
      <c r="H14" s="5"/>
      <c r="I14" s="5"/>
      <c r="J14" s="6">
        <f t="shared" si="0"/>
        <v>0</v>
      </c>
    </row>
    <row r="15" spans="1:10" ht="12.75" customHeight="1">
      <c r="A15" s="36"/>
      <c r="B15" s="228" t="s">
        <v>0</v>
      </c>
      <c r="C15" s="229"/>
      <c r="D15" s="8">
        <f>SUM(D10:D14)</f>
        <v>1121</v>
      </c>
      <c r="E15" s="8">
        <f t="shared" ref="E15:J15" si="1">SUM(E10:E14)</f>
        <v>143</v>
      </c>
      <c r="F15" s="8">
        <f t="shared" si="1"/>
        <v>16</v>
      </c>
      <c r="G15" s="8">
        <f t="shared" si="1"/>
        <v>0</v>
      </c>
      <c r="H15" s="8">
        <f t="shared" si="1"/>
        <v>1382</v>
      </c>
      <c r="I15" s="8">
        <f t="shared" si="1"/>
        <v>933</v>
      </c>
      <c r="J15" s="8">
        <f t="shared" si="1"/>
        <v>2315</v>
      </c>
    </row>
    <row r="16" spans="1:10" ht="12.75" customHeight="1">
      <c r="A16" s="36"/>
      <c r="B16" s="233"/>
      <c r="C16" s="233"/>
      <c r="D16" s="233"/>
      <c r="E16" s="233"/>
      <c r="F16" s="233"/>
      <c r="G16" s="233"/>
      <c r="H16" s="233"/>
      <c r="I16" s="233"/>
      <c r="J16" s="233"/>
    </row>
    <row r="17" spans="1:10" ht="12.75" customHeight="1">
      <c r="A17" s="36"/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1:10" ht="36">
      <c r="A18" s="36"/>
      <c r="B18" s="251" t="s">
        <v>13</v>
      </c>
      <c r="C18" s="251"/>
      <c r="D18" s="62" t="s">
        <v>14</v>
      </c>
      <c r="E18" s="251" t="s">
        <v>15</v>
      </c>
      <c r="F18" s="251"/>
      <c r="G18" s="251"/>
      <c r="H18" s="251"/>
      <c r="I18" s="251"/>
      <c r="J18" s="251"/>
    </row>
    <row r="19" spans="1:10" ht="12.75" customHeight="1">
      <c r="A19" s="36"/>
      <c r="B19" s="252" t="s">
        <v>16</v>
      </c>
      <c r="C19" s="252"/>
      <c r="D19" s="63">
        <v>884</v>
      </c>
      <c r="E19" s="256" t="s">
        <v>110</v>
      </c>
      <c r="F19" s="256"/>
      <c r="G19" s="256"/>
      <c r="H19" s="256"/>
      <c r="I19" s="256"/>
      <c r="J19" s="256"/>
    </row>
    <row r="20" spans="1:10" ht="12.75" customHeight="1">
      <c r="A20" s="36"/>
      <c r="B20" s="252" t="s">
        <v>17</v>
      </c>
      <c r="C20" s="252"/>
      <c r="D20" s="63">
        <v>699</v>
      </c>
      <c r="E20" s="256" t="s">
        <v>110</v>
      </c>
      <c r="F20" s="256"/>
      <c r="G20" s="256"/>
      <c r="H20" s="256"/>
      <c r="I20" s="256"/>
      <c r="J20" s="256"/>
    </row>
    <row r="21" spans="1:10" ht="12.75" customHeight="1">
      <c r="A21" s="36"/>
      <c r="B21" s="257" t="s">
        <v>18</v>
      </c>
      <c r="C21" s="257"/>
      <c r="D21" s="64">
        <v>97.95</v>
      </c>
      <c r="E21" s="292" t="s">
        <v>139</v>
      </c>
      <c r="F21" s="293"/>
      <c r="G21" s="293"/>
      <c r="H21" s="293"/>
      <c r="I21" s="293"/>
      <c r="J21" s="294"/>
    </row>
    <row r="22" spans="1:10" ht="12.75" customHeight="1">
      <c r="B22" s="257" t="s">
        <v>19</v>
      </c>
      <c r="C22" s="257"/>
      <c r="D22" s="64"/>
      <c r="E22" s="267"/>
      <c r="F22" s="267"/>
      <c r="G22" s="267"/>
      <c r="H22" s="267"/>
      <c r="I22" s="267"/>
      <c r="J22" s="267"/>
    </row>
    <row r="23" spans="1:10" ht="12.75" customHeight="1">
      <c r="B23" s="252" t="s">
        <v>20</v>
      </c>
      <c r="C23" s="252"/>
      <c r="D23" s="63">
        <v>215</v>
      </c>
      <c r="E23" s="253" t="s">
        <v>113</v>
      </c>
      <c r="F23" s="254"/>
      <c r="G23" s="254"/>
      <c r="H23" s="254"/>
      <c r="I23" s="254"/>
      <c r="J23" s="255"/>
    </row>
  </sheetData>
  <protectedRanges>
    <protectedRange sqref="D17:J17" name="Dados dos TRTs_2"/>
    <protectedRange sqref="C2:F3 C4" name="Cabeçalho_1"/>
    <protectedRange sqref="B10:I10" name="Dados dos TRTs_3"/>
    <protectedRange sqref="D21:J22" name="Dados dos TRTs_4"/>
  </protectedRanges>
  <mergeCells count="25">
    <mergeCell ref="B17:J17"/>
    <mergeCell ref="B23:C23"/>
    <mergeCell ref="E23:J23"/>
    <mergeCell ref="B20:C20"/>
    <mergeCell ref="E20:J20"/>
    <mergeCell ref="B21:C21"/>
    <mergeCell ref="E21:J21"/>
    <mergeCell ref="B22:C22"/>
    <mergeCell ref="E22:J22"/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8:C18"/>
    <mergeCell ref="E18:J18"/>
    <mergeCell ref="B16:J16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59" t="s">
        <v>140</v>
      </c>
      <c r="D2" s="259"/>
      <c r="E2" s="259"/>
      <c r="F2" s="259"/>
      <c r="G2" s="2"/>
      <c r="H2" s="2"/>
      <c r="I2" s="2"/>
      <c r="J2" s="2"/>
    </row>
    <row r="3" spans="2:10">
      <c r="B3" s="1" t="s">
        <v>22</v>
      </c>
      <c r="C3" s="259" t="s">
        <v>31</v>
      </c>
      <c r="D3" s="259"/>
      <c r="E3" s="259"/>
      <c r="F3" s="259"/>
      <c r="G3" s="2"/>
      <c r="H3" s="2"/>
      <c r="I3" s="2"/>
      <c r="J3" s="2"/>
    </row>
    <row r="4" spans="2:10">
      <c r="B4" s="2" t="s">
        <v>24</v>
      </c>
      <c r="C4" s="58">
        <v>42491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128" t="s">
        <v>48</v>
      </c>
      <c r="C10" s="21" t="s">
        <v>49</v>
      </c>
      <c r="D10" s="59">
        <v>1733</v>
      </c>
      <c r="E10" s="59">
        <v>226</v>
      </c>
      <c r="F10" s="59">
        <v>4</v>
      </c>
      <c r="G10" s="59">
        <v>139</v>
      </c>
      <c r="H10" s="344">
        <v>2562</v>
      </c>
      <c r="I10" s="344">
        <v>2961</v>
      </c>
      <c r="J10" s="61">
        <f>H10+I10</f>
        <v>5523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28" t="s">
        <v>0</v>
      </c>
      <c r="C15" s="229"/>
      <c r="D15" s="8">
        <f>SUM(D10:D14)</f>
        <v>1733</v>
      </c>
      <c r="E15" s="8">
        <f t="shared" ref="E15:J15" si="1">SUM(E10:E14)</f>
        <v>226</v>
      </c>
      <c r="F15" s="8">
        <f t="shared" si="1"/>
        <v>4</v>
      </c>
      <c r="G15" s="8">
        <f t="shared" si="1"/>
        <v>139</v>
      </c>
      <c r="H15" s="8">
        <f t="shared" si="1"/>
        <v>2562</v>
      </c>
      <c r="I15" s="8">
        <f t="shared" si="1"/>
        <v>2961</v>
      </c>
      <c r="J15" s="8">
        <f t="shared" si="1"/>
        <v>5523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51" t="s">
        <v>13</v>
      </c>
      <c r="C18" s="251"/>
      <c r="D18" s="62" t="s">
        <v>14</v>
      </c>
      <c r="E18" s="251" t="s">
        <v>15</v>
      </c>
      <c r="F18" s="251"/>
      <c r="G18" s="251"/>
      <c r="H18" s="251"/>
      <c r="I18" s="251"/>
      <c r="J18" s="251"/>
    </row>
    <row r="19" spans="2:10" ht="12.75" customHeight="1">
      <c r="B19" s="252" t="s">
        <v>16</v>
      </c>
      <c r="C19" s="252"/>
      <c r="D19" s="63">
        <v>884</v>
      </c>
      <c r="E19" s="298" t="s">
        <v>110</v>
      </c>
      <c r="F19" s="298"/>
      <c r="G19" s="298"/>
      <c r="H19" s="298"/>
      <c r="I19" s="298"/>
      <c r="J19" s="298"/>
    </row>
    <row r="20" spans="2:10" ht="12.75" customHeight="1">
      <c r="B20" s="252" t="s">
        <v>17</v>
      </c>
      <c r="C20" s="252"/>
      <c r="D20" s="63">
        <v>699</v>
      </c>
      <c r="E20" s="298" t="s">
        <v>110</v>
      </c>
      <c r="F20" s="298"/>
      <c r="G20" s="298"/>
      <c r="H20" s="298"/>
      <c r="I20" s="298"/>
      <c r="J20" s="298"/>
    </row>
    <row r="21" spans="2:10" ht="12.75" customHeight="1">
      <c r="B21" s="257" t="s">
        <v>18</v>
      </c>
      <c r="C21" s="257"/>
      <c r="D21" s="64">
        <v>421.88</v>
      </c>
      <c r="E21" s="299" t="s">
        <v>141</v>
      </c>
      <c r="F21" s="299"/>
      <c r="G21" s="299"/>
      <c r="H21" s="299"/>
      <c r="I21" s="299"/>
      <c r="J21" s="299"/>
    </row>
    <row r="22" spans="2:10" ht="12.75" customHeight="1">
      <c r="B22" s="257" t="s">
        <v>19</v>
      </c>
      <c r="C22" s="257"/>
      <c r="D22" s="64">
        <v>0</v>
      </c>
      <c r="E22" s="300" t="s">
        <v>142</v>
      </c>
      <c r="F22" s="301"/>
      <c r="G22" s="301"/>
      <c r="H22" s="301"/>
      <c r="I22" s="301"/>
      <c r="J22" s="301"/>
    </row>
    <row r="23" spans="2:10" ht="32.25" customHeight="1">
      <c r="B23" s="252" t="s">
        <v>20</v>
      </c>
      <c r="C23" s="252"/>
      <c r="D23" s="63">
        <v>215</v>
      </c>
      <c r="E23" s="295" t="s">
        <v>113</v>
      </c>
      <c r="F23" s="296"/>
      <c r="G23" s="296"/>
      <c r="H23" s="296"/>
      <c r="I23" s="296"/>
      <c r="J23" s="297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D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6" t="s">
        <v>21</v>
      </c>
      <c r="C1" s="17"/>
      <c r="D1" s="17"/>
      <c r="E1" s="17"/>
      <c r="F1" s="17"/>
      <c r="G1" s="2"/>
      <c r="H1" s="2"/>
      <c r="I1" s="2"/>
      <c r="J1" s="2"/>
    </row>
    <row r="2" spans="2:10">
      <c r="B2" s="16" t="s">
        <v>23</v>
      </c>
      <c r="C2" s="307" t="s">
        <v>71</v>
      </c>
      <c r="D2" s="307"/>
      <c r="E2" s="307"/>
      <c r="F2" s="307"/>
      <c r="G2" s="2"/>
      <c r="H2" s="2"/>
      <c r="I2" s="2"/>
      <c r="J2" s="2"/>
    </row>
    <row r="3" spans="2:10">
      <c r="B3" s="16" t="s">
        <v>22</v>
      </c>
      <c r="C3" s="308" t="s">
        <v>143</v>
      </c>
      <c r="D3" s="308"/>
      <c r="E3" s="308"/>
      <c r="F3" s="308"/>
      <c r="G3" s="2"/>
      <c r="H3" s="2"/>
      <c r="I3" s="2"/>
      <c r="J3" s="2"/>
    </row>
    <row r="4" spans="2:10">
      <c r="B4" s="17" t="s">
        <v>24</v>
      </c>
      <c r="C4" s="80">
        <v>42490</v>
      </c>
      <c r="D4" s="17"/>
      <c r="E4" s="17"/>
      <c r="F4" s="17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130">
        <v>15114</v>
      </c>
      <c r="C10" s="81" t="s">
        <v>72</v>
      </c>
      <c r="D10" s="81">
        <v>1140</v>
      </c>
      <c r="E10" s="81">
        <v>140</v>
      </c>
      <c r="F10" s="81">
        <v>2</v>
      </c>
      <c r="G10" s="81">
        <v>0</v>
      </c>
      <c r="H10" s="82">
        <v>1333</v>
      </c>
      <c r="I10" s="82">
        <v>1306</v>
      </c>
      <c r="J10" s="83">
        <f>H10+I10</f>
        <v>2639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28" t="s">
        <v>0</v>
      </c>
      <c r="C15" s="229"/>
      <c r="D15" s="8">
        <f>SUM(D10:D14)</f>
        <v>1140</v>
      </c>
      <c r="E15" s="8">
        <f t="shared" ref="E15:J15" si="1">SUM(E10:E14)</f>
        <v>140</v>
      </c>
      <c r="F15" s="8">
        <f t="shared" si="1"/>
        <v>2</v>
      </c>
      <c r="G15" s="8">
        <f t="shared" si="1"/>
        <v>0</v>
      </c>
      <c r="H15" s="8">
        <f t="shared" si="1"/>
        <v>1333</v>
      </c>
      <c r="I15" s="8">
        <f t="shared" si="1"/>
        <v>1306</v>
      </c>
      <c r="J15" s="8">
        <f t="shared" si="1"/>
        <v>2639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302" t="s">
        <v>13</v>
      </c>
      <c r="C18" s="302"/>
      <c r="D18" s="84" t="s">
        <v>14</v>
      </c>
      <c r="E18" s="302" t="s">
        <v>15</v>
      </c>
      <c r="F18" s="302"/>
      <c r="G18" s="302"/>
      <c r="H18" s="302"/>
      <c r="I18" s="302"/>
      <c r="J18" s="302"/>
    </row>
    <row r="19" spans="2:10" ht="12.75" customHeight="1">
      <c r="B19" s="303" t="s">
        <v>16</v>
      </c>
      <c r="C19" s="303"/>
      <c r="D19" s="85">
        <v>884</v>
      </c>
      <c r="E19" s="304" t="s">
        <v>110</v>
      </c>
      <c r="F19" s="304"/>
      <c r="G19" s="304"/>
      <c r="H19" s="304"/>
      <c r="I19" s="304"/>
      <c r="J19" s="304"/>
    </row>
    <row r="20" spans="2:10" ht="12.75" customHeight="1">
      <c r="B20" s="303" t="s">
        <v>17</v>
      </c>
      <c r="C20" s="303"/>
      <c r="D20" s="85">
        <v>699</v>
      </c>
      <c r="E20" s="304" t="s">
        <v>110</v>
      </c>
      <c r="F20" s="304"/>
      <c r="G20" s="304"/>
      <c r="H20" s="304"/>
      <c r="I20" s="304"/>
      <c r="J20" s="304"/>
    </row>
    <row r="21" spans="2:10" ht="12.75" customHeight="1">
      <c r="B21" s="305" t="s">
        <v>18</v>
      </c>
      <c r="C21" s="305"/>
      <c r="D21" s="86">
        <v>580.62</v>
      </c>
      <c r="E21" s="306" t="s">
        <v>144</v>
      </c>
      <c r="F21" s="306"/>
      <c r="G21" s="306"/>
      <c r="H21" s="306"/>
      <c r="I21" s="306"/>
      <c r="J21" s="306"/>
    </row>
    <row r="22" spans="2:10" ht="12.75" customHeight="1">
      <c r="B22" s="305" t="s">
        <v>19</v>
      </c>
      <c r="C22" s="305"/>
      <c r="D22" s="86"/>
      <c r="E22" s="306" t="s">
        <v>144</v>
      </c>
      <c r="F22" s="306"/>
      <c r="G22" s="306"/>
      <c r="H22" s="306"/>
      <c r="I22" s="306"/>
      <c r="J22" s="306"/>
    </row>
    <row r="23" spans="2:10" ht="12.75" customHeight="1">
      <c r="B23" s="303" t="s">
        <v>20</v>
      </c>
      <c r="C23" s="303"/>
      <c r="D23" s="85">
        <v>215</v>
      </c>
      <c r="E23" s="304" t="s">
        <v>113</v>
      </c>
      <c r="F23" s="304"/>
      <c r="G23" s="304"/>
      <c r="H23" s="304"/>
      <c r="I23" s="304"/>
      <c r="J23" s="30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75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76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145</v>
      </c>
      <c r="C4" s="2"/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122" t="s">
        <v>73</v>
      </c>
      <c r="C10" s="53" t="s">
        <v>74</v>
      </c>
      <c r="D10" s="32">
        <v>827</v>
      </c>
      <c r="E10" s="32">
        <v>177</v>
      </c>
      <c r="F10" s="32">
        <v>0</v>
      </c>
      <c r="G10" s="32">
        <v>0</v>
      </c>
      <c r="H10" s="33">
        <v>1118</v>
      </c>
      <c r="I10" s="33">
        <v>2685</v>
      </c>
      <c r="J10" s="34">
        <f t="shared" ref="J10" si="0">H10+I10</f>
        <v>3803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1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1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1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1"/>
        <v>0</v>
      </c>
    </row>
    <row r="15" spans="2:10">
      <c r="B15" s="228" t="s">
        <v>0</v>
      </c>
      <c r="C15" s="229"/>
      <c r="D15" s="8">
        <f>SUM(D10:D14)</f>
        <v>827</v>
      </c>
      <c r="E15" s="8">
        <f t="shared" ref="E15:J15" si="2">SUM(E10:E14)</f>
        <v>177</v>
      </c>
      <c r="F15" s="8">
        <f t="shared" si="2"/>
        <v>0</v>
      </c>
      <c r="G15" s="8">
        <f t="shared" si="2"/>
        <v>0</v>
      </c>
      <c r="H15" s="8">
        <f t="shared" si="2"/>
        <v>1118</v>
      </c>
      <c r="I15" s="8">
        <f t="shared" si="2"/>
        <v>2685</v>
      </c>
      <c r="J15" s="8">
        <f t="shared" si="2"/>
        <v>3803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311" t="s">
        <v>13</v>
      </c>
      <c r="C18" s="311"/>
      <c r="D18" s="87" t="s">
        <v>14</v>
      </c>
      <c r="E18" s="312" t="s">
        <v>15</v>
      </c>
      <c r="F18" s="312"/>
      <c r="G18" s="312"/>
      <c r="H18" s="312"/>
      <c r="I18" s="312"/>
      <c r="J18" s="312"/>
    </row>
    <row r="19" spans="2:10" ht="12.75" customHeight="1">
      <c r="B19" s="260" t="s">
        <v>16</v>
      </c>
      <c r="C19" s="260"/>
      <c r="D19" s="88">
        <v>884</v>
      </c>
      <c r="E19" s="309" t="s">
        <v>110</v>
      </c>
      <c r="F19" s="309"/>
      <c r="G19" s="309"/>
      <c r="H19" s="309"/>
      <c r="I19" s="309"/>
      <c r="J19" s="309"/>
    </row>
    <row r="20" spans="2:10" ht="12.75" customHeight="1">
      <c r="B20" s="260" t="s">
        <v>17</v>
      </c>
      <c r="C20" s="260"/>
      <c r="D20" s="88">
        <v>699</v>
      </c>
      <c r="E20" s="309" t="s">
        <v>110</v>
      </c>
      <c r="F20" s="309"/>
      <c r="G20" s="309"/>
      <c r="H20" s="309"/>
      <c r="I20" s="309"/>
      <c r="J20" s="309"/>
    </row>
    <row r="21" spans="2:10" ht="12.75" customHeight="1">
      <c r="B21" s="260" t="s">
        <v>18</v>
      </c>
      <c r="C21" s="260"/>
      <c r="D21" s="89"/>
      <c r="E21" s="310"/>
      <c r="F21" s="310"/>
      <c r="G21" s="310"/>
      <c r="H21" s="310"/>
      <c r="I21" s="310"/>
      <c r="J21" s="310"/>
    </row>
    <row r="22" spans="2:10">
      <c r="B22" s="260" t="s">
        <v>19</v>
      </c>
      <c r="C22" s="260"/>
      <c r="D22" s="89"/>
      <c r="E22" s="310"/>
      <c r="F22" s="310"/>
      <c r="G22" s="310"/>
      <c r="H22" s="310"/>
      <c r="I22" s="310"/>
      <c r="J22" s="310"/>
    </row>
    <row r="23" spans="2:10" ht="12.75" customHeight="1">
      <c r="B23" s="260" t="s">
        <v>20</v>
      </c>
      <c r="C23" s="260"/>
      <c r="D23" s="88">
        <v>215</v>
      </c>
      <c r="E23" s="309" t="s">
        <v>113</v>
      </c>
      <c r="F23" s="309"/>
      <c r="G23" s="309"/>
      <c r="H23" s="309"/>
      <c r="I23" s="309"/>
      <c r="J23" s="309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6" t="s">
        <v>21</v>
      </c>
      <c r="C1" s="17"/>
      <c r="D1" s="17"/>
      <c r="E1" s="17"/>
      <c r="F1" s="17"/>
      <c r="G1" s="2"/>
      <c r="H1" s="2"/>
      <c r="I1" s="2"/>
      <c r="J1" s="2"/>
    </row>
    <row r="2" spans="2:10">
      <c r="B2" s="16" t="s">
        <v>23</v>
      </c>
      <c r="C2" s="307" t="s">
        <v>146</v>
      </c>
      <c r="D2" s="307"/>
      <c r="E2" s="307"/>
      <c r="F2" s="307"/>
      <c r="G2" s="2"/>
      <c r="H2" s="2"/>
      <c r="I2" s="2"/>
      <c r="J2" s="2"/>
    </row>
    <row r="3" spans="2:10">
      <c r="B3" s="16" t="s">
        <v>22</v>
      </c>
      <c r="C3" s="307" t="s">
        <v>31</v>
      </c>
      <c r="D3" s="307"/>
      <c r="E3" s="307"/>
      <c r="F3" s="307"/>
      <c r="G3" s="2"/>
      <c r="H3" s="2"/>
      <c r="I3" s="2"/>
      <c r="J3" s="2"/>
    </row>
    <row r="4" spans="2:10">
      <c r="B4" s="17" t="s">
        <v>24</v>
      </c>
      <c r="C4" s="90">
        <v>42490</v>
      </c>
      <c r="D4" s="17"/>
      <c r="E4" s="17"/>
      <c r="F4" s="17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51" t="s">
        <v>9</v>
      </c>
      <c r="C9" s="156" t="s">
        <v>10</v>
      </c>
      <c r="D9" s="231"/>
      <c r="E9" s="231"/>
      <c r="F9" s="231"/>
      <c r="G9" s="231"/>
      <c r="H9" s="156" t="s">
        <v>11</v>
      </c>
      <c r="I9" s="156" t="s">
        <v>12</v>
      </c>
      <c r="J9" s="157" t="s">
        <v>0</v>
      </c>
    </row>
    <row r="10" spans="2:10">
      <c r="B10" s="93" t="s">
        <v>50</v>
      </c>
      <c r="C10" s="158" t="s">
        <v>147</v>
      </c>
      <c r="D10" s="158">
        <v>4055</v>
      </c>
      <c r="E10" s="158">
        <v>750</v>
      </c>
      <c r="F10" s="158">
        <v>105</v>
      </c>
      <c r="G10" s="158"/>
      <c r="H10" s="174">
        <v>4751</v>
      </c>
      <c r="I10" s="174">
        <v>10452</v>
      </c>
      <c r="J10" s="175">
        <f>H10+I10</f>
        <v>15203</v>
      </c>
    </row>
    <row r="11" spans="2:10">
      <c r="B11" s="26"/>
      <c r="C11" s="27"/>
      <c r="D11" s="27"/>
      <c r="E11" s="27"/>
      <c r="F11" s="27"/>
      <c r="G11" s="27"/>
      <c r="H11" s="28"/>
      <c r="I11" s="28"/>
      <c r="J11" s="29">
        <f t="shared" ref="J11:J13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228" t="s">
        <v>0</v>
      </c>
      <c r="C14" s="229"/>
      <c r="D14" s="8">
        <f t="shared" ref="D14:J14" si="1">SUM(D10:D13)</f>
        <v>4055</v>
      </c>
      <c r="E14" s="8">
        <f t="shared" si="1"/>
        <v>750</v>
      </c>
      <c r="F14" s="8">
        <f t="shared" si="1"/>
        <v>105</v>
      </c>
      <c r="G14" s="8">
        <f t="shared" si="1"/>
        <v>0</v>
      </c>
      <c r="H14" s="8">
        <f t="shared" si="1"/>
        <v>4751</v>
      </c>
      <c r="I14" s="8">
        <f t="shared" si="1"/>
        <v>10452</v>
      </c>
      <c r="J14" s="8">
        <f t="shared" si="1"/>
        <v>15203</v>
      </c>
    </row>
    <row r="15" spans="2:10">
      <c r="B15" s="233"/>
      <c r="C15" s="233"/>
      <c r="D15" s="233"/>
      <c r="E15" s="233"/>
      <c r="F15" s="233"/>
      <c r="G15" s="233"/>
      <c r="H15" s="233"/>
      <c r="I15" s="233"/>
      <c r="J15" s="233"/>
    </row>
    <row r="16" spans="2:10">
      <c r="B16" s="234" t="s">
        <v>27</v>
      </c>
      <c r="C16" s="234"/>
      <c r="D16" s="234"/>
      <c r="E16" s="234"/>
      <c r="F16" s="234"/>
      <c r="G16" s="234"/>
      <c r="H16" s="234"/>
      <c r="I16" s="234"/>
      <c r="J16" s="234"/>
    </row>
    <row r="17" spans="2:10" ht="36">
      <c r="B17" s="313" t="s">
        <v>13</v>
      </c>
      <c r="C17" s="313"/>
      <c r="D17" s="91" t="s">
        <v>14</v>
      </c>
      <c r="E17" s="313" t="s">
        <v>15</v>
      </c>
      <c r="F17" s="313"/>
      <c r="G17" s="313"/>
      <c r="H17" s="313"/>
      <c r="I17" s="313"/>
      <c r="J17" s="313"/>
    </row>
    <row r="18" spans="2:10" ht="14.25" customHeight="1">
      <c r="B18" s="314" t="s">
        <v>16</v>
      </c>
      <c r="C18" s="314"/>
      <c r="D18" s="92">
        <v>884</v>
      </c>
      <c r="E18" s="315" t="s">
        <v>110</v>
      </c>
      <c r="F18" s="315"/>
      <c r="G18" s="315"/>
      <c r="H18" s="315"/>
      <c r="I18" s="315"/>
      <c r="J18" s="315"/>
    </row>
    <row r="19" spans="2:10" ht="14.25" customHeight="1">
      <c r="B19" s="314" t="s">
        <v>17</v>
      </c>
      <c r="C19" s="314"/>
      <c r="D19" s="92">
        <v>699</v>
      </c>
      <c r="E19" s="315" t="s">
        <v>110</v>
      </c>
      <c r="F19" s="315"/>
      <c r="G19" s="315"/>
      <c r="H19" s="315"/>
      <c r="I19" s="315"/>
      <c r="J19" s="315"/>
    </row>
    <row r="20" spans="2:10" ht="14.25" customHeight="1">
      <c r="B20" s="316" t="s">
        <v>18</v>
      </c>
      <c r="C20" s="316"/>
      <c r="D20" s="93">
        <v>343.95</v>
      </c>
      <c r="E20" s="317" t="s">
        <v>148</v>
      </c>
      <c r="F20" s="317"/>
      <c r="G20" s="317"/>
      <c r="H20" s="317"/>
      <c r="I20" s="317"/>
      <c r="J20" s="317"/>
    </row>
    <row r="21" spans="2:10">
      <c r="B21" s="316" t="s">
        <v>19</v>
      </c>
      <c r="C21" s="316"/>
      <c r="D21" s="93"/>
      <c r="E21" s="317"/>
      <c r="F21" s="317"/>
      <c r="G21" s="317"/>
      <c r="H21" s="317"/>
      <c r="I21" s="317"/>
      <c r="J21" s="317"/>
    </row>
    <row r="22" spans="2:10" ht="27.75" customHeight="1">
      <c r="B22" s="314" t="s">
        <v>20</v>
      </c>
      <c r="C22" s="314"/>
      <c r="D22" s="92">
        <v>215</v>
      </c>
      <c r="E22" s="315" t="s">
        <v>113</v>
      </c>
      <c r="F22" s="315"/>
      <c r="G22" s="315"/>
      <c r="H22" s="315"/>
      <c r="I22" s="315"/>
      <c r="J22" s="315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  <row r="24" spans="2:10">
      <c r="B24" s="2" t="s">
        <v>26</v>
      </c>
      <c r="C24" s="2"/>
      <c r="D24" s="2"/>
      <c r="E24" s="2"/>
      <c r="F24" s="2"/>
      <c r="G24" s="2"/>
      <c r="H24" s="2"/>
      <c r="I24" s="2"/>
      <c r="J24" s="2"/>
    </row>
  </sheetData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4:C14"/>
    <mergeCell ref="B15:J15"/>
    <mergeCell ref="B16:J16"/>
    <mergeCell ref="B17:C17"/>
    <mergeCell ref="E17:J17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  <ignoredErrors>
    <ignoredError sqref="B10:J10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83" t="s">
        <v>149</v>
      </c>
      <c r="D2" s="283"/>
      <c r="E2" s="283"/>
      <c r="F2" s="283"/>
      <c r="G2" s="2"/>
      <c r="H2" s="2"/>
      <c r="I2" s="2"/>
      <c r="J2" s="2"/>
    </row>
    <row r="3" spans="2:10">
      <c r="B3" s="1" t="s">
        <v>22</v>
      </c>
      <c r="C3" s="283" t="s">
        <v>150</v>
      </c>
      <c r="D3" s="283"/>
      <c r="E3" s="283"/>
      <c r="F3" s="283"/>
      <c r="G3" s="2"/>
      <c r="H3" s="2"/>
      <c r="I3" s="2"/>
      <c r="J3" s="2"/>
    </row>
    <row r="4" spans="2:10">
      <c r="B4" s="2" t="s">
        <v>24</v>
      </c>
      <c r="C4" s="65">
        <v>42490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129">
        <v>15117</v>
      </c>
      <c r="C10" s="94" t="s">
        <v>51</v>
      </c>
      <c r="D10" s="95">
        <v>617</v>
      </c>
      <c r="E10" s="95">
        <v>118</v>
      </c>
      <c r="F10" s="95">
        <v>1</v>
      </c>
      <c r="G10" s="95">
        <v>0</v>
      </c>
      <c r="H10" s="95">
        <v>633</v>
      </c>
      <c r="I10" s="95">
        <v>908</v>
      </c>
      <c r="J10" s="67">
        <f>H10+I10</f>
        <v>1541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28" t="s">
        <v>0</v>
      </c>
      <c r="C15" s="229"/>
      <c r="D15" s="8">
        <f>SUM(D10:D14)</f>
        <v>617</v>
      </c>
      <c r="E15" s="8">
        <f t="shared" ref="E15:J15" si="1">SUM(E10:E14)</f>
        <v>118</v>
      </c>
      <c r="F15" s="8">
        <f t="shared" si="1"/>
        <v>1</v>
      </c>
      <c r="G15" s="8">
        <f t="shared" si="1"/>
        <v>0</v>
      </c>
      <c r="H15" s="8">
        <f t="shared" si="1"/>
        <v>633</v>
      </c>
      <c r="I15" s="8">
        <f t="shared" si="1"/>
        <v>908</v>
      </c>
      <c r="J15" s="8">
        <f t="shared" si="1"/>
        <v>1541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51" t="s">
        <v>13</v>
      </c>
      <c r="C18" s="251"/>
      <c r="D18" s="62" t="s">
        <v>14</v>
      </c>
      <c r="E18" s="251" t="s">
        <v>15</v>
      </c>
      <c r="F18" s="251"/>
      <c r="G18" s="251"/>
      <c r="H18" s="251"/>
      <c r="I18" s="251"/>
      <c r="J18" s="251"/>
    </row>
    <row r="19" spans="2:10" ht="12.75" customHeight="1">
      <c r="B19" s="275" t="s">
        <v>16</v>
      </c>
      <c r="C19" s="275"/>
      <c r="D19" s="68">
        <v>884</v>
      </c>
      <c r="E19" s="279" t="s">
        <v>110</v>
      </c>
      <c r="F19" s="279"/>
      <c r="G19" s="279"/>
      <c r="H19" s="279"/>
      <c r="I19" s="279"/>
      <c r="J19" s="279"/>
    </row>
    <row r="20" spans="2:10" ht="12.75" customHeight="1">
      <c r="B20" s="275" t="s">
        <v>17</v>
      </c>
      <c r="C20" s="275"/>
      <c r="D20" s="68">
        <v>699</v>
      </c>
      <c r="E20" s="279" t="s">
        <v>110</v>
      </c>
      <c r="F20" s="279"/>
      <c r="G20" s="279"/>
      <c r="H20" s="279"/>
      <c r="I20" s="279"/>
      <c r="J20" s="279"/>
    </row>
    <row r="21" spans="2:10" ht="12.75" customHeight="1">
      <c r="B21" s="257" t="s">
        <v>18</v>
      </c>
      <c r="C21" s="257"/>
      <c r="D21" s="64">
        <v>109.2</v>
      </c>
      <c r="E21" s="318" t="s">
        <v>151</v>
      </c>
      <c r="F21" s="318"/>
      <c r="G21" s="318"/>
      <c r="H21" s="318"/>
      <c r="I21" s="318"/>
      <c r="J21" s="318"/>
    </row>
    <row r="22" spans="2:10">
      <c r="B22" s="257" t="s">
        <v>19</v>
      </c>
      <c r="C22" s="257"/>
      <c r="D22" s="64"/>
      <c r="E22" s="267"/>
      <c r="F22" s="267"/>
      <c r="G22" s="267"/>
      <c r="H22" s="267"/>
      <c r="I22" s="267"/>
      <c r="J22" s="267"/>
    </row>
    <row r="23" spans="2:10" ht="12.75" customHeight="1">
      <c r="B23" s="275" t="s">
        <v>20</v>
      </c>
      <c r="C23" s="275"/>
      <c r="D23" s="68">
        <v>215</v>
      </c>
      <c r="E23" s="276" t="s">
        <v>113</v>
      </c>
      <c r="F23" s="277"/>
      <c r="G23" s="277"/>
      <c r="H23" s="277"/>
      <c r="I23" s="277"/>
      <c r="J23" s="27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36"/>
  <sheetViews>
    <sheetView workbookViewId="0"/>
  </sheetViews>
  <sheetFormatPr defaultRowHeight="12.75"/>
  <cols>
    <col min="1" max="1" width="3.28515625" customWidth="1"/>
    <col min="3" max="3" width="14.85546875" customWidth="1"/>
    <col min="4" max="4" width="15.85546875" customWidth="1"/>
    <col min="5" max="8" width="15.7109375" customWidth="1"/>
  </cols>
  <sheetData>
    <row r="1" spans="2:8">
      <c r="B1" s="1" t="s">
        <v>21</v>
      </c>
      <c r="C1" s="2"/>
    </row>
    <row r="2" spans="2:8">
      <c r="B2" s="1" t="s">
        <v>77</v>
      </c>
      <c r="C2" s="2"/>
    </row>
    <row r="3" spans="2:8">
      <c r="B3" s="1" t="s">
        <v>78</v>
      </c>
      <c r="C3" s="2"/>
    </row>
    <row r="4" spans="2:8">
      <c r="B4" s="2" t="s">
        <v>145</v>
      </c>
      <c r="C4" s="2"/>
    </row>
    <row r="5" spans="2:8" ht="47.25" customHeight="1">
      <c r="B5" s="183" t="s">
        <v>176</v>
      </c>
      <c r="C5" s="183"/>
      <c r="D5" s="183"/>
      <c r="E5" s="183"/>
      <c r="F5" s="183"/>
      <c r="G5" s="183"/>
      <c r="H5" s="183"/>
    </row>
    <row r="6" spans="2:8" ht="13.5" thickBot="1"/>
    <row r="7" spans="2:8" ht="15.75" customHeight="1">
      <c r="B7" s="206" t="s">
        <v>2</v>
      </c>
      <c r="C7" s="207"/>
      <c r="D7" s="210" t="s">
        <v>171</v>
      </c>
      <c r="E7" s="211"/>
      <c r="F7" s="211"/>
      <c r="G7" s="211"/>
      <c r="H7" s="212"/>
    </row>
    <row r="8" spans="2:8" ht="27" customHeight="1">
      <c r="B8" s="208"/>
      <c r="C8" s="209"/>
      <c r="D8" s="213" t="s">
        <v>16</v>
      </c>
      <c r="E8" s="214" t="s">
        <v>17</v>
      </c>
      <c r="F8" s="215" t="s">
        <v>18</v>
      </c>
      <c r="G8" s="216" t="s">
        <v>19</v>
      </c>
      <c r="H8" s="217" t="s">
        <v>8</v>
      </c>
    </row>
    <row r="9" spans="2:8">
      <c r="B9" s="147" t="s">
        <v>9</v>
      </c>
      <c r="C9" s="148" t="s">
        <v>10</v>
      </c>
      <c r="D9" s="213"/>
      <c r="E9" s="214"/>
      <c r="F9" s="215"/>
      <c r="G9" s="216"/>
      <c r="H9" s="217"/>
    </row>
    <row r="10" spans="2:8" ht="13.5" customHeight="1">
      <c r="B10" s="121">
        <f>TST!B10</f>
        <v>15101</v>
      </c>
      <c r="C10" s="41" t="s">
        <v>64</v>
      </c>
      <c r="D10" s="140">
        <v>884</v>
      </c>
      <c r="E10" s="141">
        <v>699</v>
      </c>
      <c r="F10" s="142">
        <f>TST!D20</f>
        <v>60.538116591928251</v>
      </c>
      <c r="G10" s="143">
        <f>TST!D21</f>
        <v>174.995</v>
      </c>
      <c r="H10" s="144">
        <v>215</v>
      </c>
    </row>
    <row r="11" spans="2:8">
      <c r="B11" s="124" t="str">
        <f>'TRT1'!B10</f>
        <v>15102</v>
      </c>
      <c r="C11" s="41" t="s">
        <v>79</v>
      </c>
      <c r="D11" s="140">
        <v>884</v>
      </c>
      <c r="E11" s="141">
        <v>699</v>
      </c>
      <c r="F11" s="142">
        <f>'TRT1'!D21</f>
        <v>266.12</v>
      </c>
      <c r="G11" s="143">
        <f>'TRT1'!D22</f>
        <v>0</v>
      </c>
      <c r="H11" s="144">
        <v>215</v>
      </c>
    </row>
    <row r="12" spans="2:8">
      <c r="B12" s="124" t="str">
        <f>'TRT2'!B10</f>
        <v>15103</v>
      </c>
      <c r="C12" s="41" t="s">
        <v>80</v>
      </c>
      <c r="D12" s="140">
        <v>884</v>
      </c>
      <c r="E12" s="141">
        <v>699</v>
      </c>
      <c r="F12" s="142">
        <f>'TRT2'!D21</f>
        <v>184</v>
      </c>
      <c r="G12" s="143">
        <f>'TRT2'!D22</f>
        <v>0</v>
      </c>
      <c r="H12" s="144">
        <v>215</v>
      </c>
    </row>
    <row r="13" spans="2:8">
      <c r="B13" s="124" t="str">
        <f>'TRT3'!B10</f>
        <v>15.104</v>
      </c>
      <c r="C13" s="41" t="s">
        <v>81</v>
      </c>
      <c r="D13" s="140">
        <v>884</v>
      </c>
      <c r="E13" s="141">
        <v>699</v>
      </c>
      <c r="F13" s="142">
        <f>'TRT3'!D23</f>
        <v>78</v>
      </c>
      <c r="G13" s="143">
        <f>'TRT3'!D24</f>
        <v>215</v>
      </c>
      <c r="H13" s="144">
        <v>215</v>
      </c>
    </row>
    <row r="14" spans="2:8">
      <c r="B14" s="124" t="str">
        <f>'TRT4'!B10</f>
        <v>15105</v>
      </c>
      <c r="C14" s="41" t="s">
        <v>82</v>
      </c>
      <c r="D14" s="140">
        <v>884</v>
      </c>
      <c r="E14" s="141">
        <v>699</v>
      </c>
      <c r="F14" s="142">
        <f>'TRT4'!D21</f>
        <v>253.98</v>
      </c>
      <c r="G14" s="143" t="str">
        <f>'TRT4'!D22</f>
        <v>-</v>
      </c>
      <c r="H14" s="144">
        <v>215</v>
      </c>
    </row>
    <row r="15" spans="2:8">
      <c r="B15" s="124">
        <f>'TRT5'!B10</f>
        <v>15106</v>
      </c>
      <c r="C15" s="41" t="s">
        <v>83</v>
      </c>
      <c r="D15" s="140">
        <v>884</v>
      </c>
      <c r="E15" s="141">
        <v>699</v>
      </c>
      <c r="F15" s="142">
        <f>'TRT5'!D21</f>
        <v>369.52762790697676</v>
      </c>
      <c r="G15" s="143" t="str">
        <f>'TRT5'!D22</f>
        <v>-</v>
      </c>
      <c r="H15" s="144">
        <v>215</v>
      </c>
    </row>
    <row r="16" spans="2:8">
      <c r="B16" s="124" t="str">
        <f>'TRT6'!B10</f>
        <v>15107</v>
      </c>
      <c r="C16" s="41" t="s">
        <v>84</v>
      </c>
      <c r="D16" s="140">
        <v>884</v>
      </c>
      <c r="E16" s="141">
        <v>699</v>
      </c>
      <c r="F16" s="142">
        <f>'TRT6'!D21</f>
        <v>385.87</v>
      </c>
      <c r="G16" s="143">
        <f>'TRT6'!D22</f>
        <v>96.02</v>
      </c>
      <c r="H16" s="144">
        <v>215</v>
      </c>
    </row>
    <row r="17" spans="2:8">
      <c r="B17" s="124" t="str">
        <f>'TRT7'!B10</f>
        <v>15108</v>
      </c>
      <c r="C17" s="41" t="s">
        <v>85</v>
      </c>
      <c r="D17" s="140">
        <v>884</v>
      </c>
      <c r="E17" s="141">
        <v>699</v>
      </c>
      <c r="F17" s="142">
        <f>'TRT7'!D21</f>
        <v>185.2</v>
      </c>
      <c r="G17" s="143">
        <f>'TRT7'!D22</f>
        <v>0</v>
      </c>
      <c r="H17" s="144">
        <v>215</v>
      </c>
    </row>
    <row r="18" spans="2:8">
      <c r="B18" s="124" t="str">
        <f>'TRT8'!B10</f>
        <v>15109</v>
      </c>
      <c r="C18" s="41" t="s">
        <v>86</v>
      </c>
      <c r="D18" s="140">
        <v>884</v>
      </c>
      <c r="E18" s="141">
        <v>699</v>
      </c>
      <c r="F18" s="142">
        <f>'TRT8'!D22</f>
        <v>48.8</v>
      </c>
      <c r="G18" s="143">
        <f>'TRT8'!D23</f>
        <v>373.93</v>
      </c>
      <c r="H18" s="144">
        <v>215</v>
      </c>
    </row>
    <row r="19" spans="2:8">
      <c r="B19" s="124" t="str">
        <f>'TRT9'!B10</f>
        <v>15110</v>
      </c>
      <c r="C19" s="41" t="s">
        <v>46</v>
      </c>
      <c r="D19" s="140">
        <v>884</v>
      </c>
      <c r="E19" s="141">
        <v>699</v>
      </c>
      <c r="F19" s="142">
        <f>'TRT9'!D22</f>
        <v>584.87</v>
      </c>
      <c r="G19" s="143" t="str">
        <f>'TRT9'!D23</f>
        <v>-</v>
      </c>
      <c r="H19" s="144">
        <v>215</v>
      </c>
    </row>
    <row r="20" spans="2:8">
      <c r="B20" s="124" t="str">
        <f>'TRT10'!B10</f>
        <v>15111</v>
      </c>
      <c r="C20" s="41" t="s">
        <v>87</v>
      </c>
      <c r="D20" s="140">
        <v>884</v>
      </c>
      <c r="E20" s="141">
        <v>699</v>
      </c>
      <c r="F20" s="142">
        <f>'TRT10'!D22</f>
        <v>173.25</v>
      </c>
      <c r="G20" s="143">
        <f>'TRT10'!D23</f>
        <v>0</v>
      </c>
      <c r="H20" s="144">
        <v>215</v>
      </c>
    </row>
    <row r="21" spans="2:8">
      <c r="B21" s="124" t="str">
        <f>'TRT11'!B10</f>
        <v>15112</v>
      </c>
      <c r="C21" s="41" t="s">
        <v>88</v>
      </c>
      <c r="D21" s="140">
        <v>884</v>
      </c>
      <c r="E21" s="141">
        <v>699</v>
      </c>
      <c r="F21" s="142">
        <f>'TRT11'!D21</f>
        <v>97.95</v>
      </c>
      <c r="G21" s="143">
        <f>'TRT11'!D22</f>
        <v>0</v>
      </c>
      <c r="H21" s="144">
        <v>215</v>
      </c>
    </row>
    <row r="22" spans="2:8">
      <c r="B22" s="124" t="str">
        <f>'TRT12'!B10</f>
        <v>15113</v>
      </c>
      <c r="C22" s="41" t="s">
        <v>89</v>
      </c>
      <c r="D22" s="140">
        <v>884</v>
      </c>
      <c r="E22" s="141">
        <v>699</v>
      </c>
      <c r="F22" s="142">
        <f>'TRT12'!D21</f>
        <v>421.88</v>
      </c>
      <c r="G22" s="143">
        <f>'TRT12'!D22</f>
        <v>0</v>
      </c>
      <c r="H22" s="144">
        <v>215</v>
      </c>
    </row>
    <row r="23" spans="2:8">
      <c r="B23" s="124">
        <f>'TRT13'!B10</f>
        <v>15114</v>
      </c>
      <c r="C23" s="41" t="s">
        <v>90</v>
      </c>
      <c r="D23" s="140">
        <v>884</v>
      </c>
      <c r="E23" s="141">
        <v>699</v>
      </c>
      <c r="F23" s="142">
        <f>'TRT13'!D21</f>
        <v>580.62</v>
      </c>
      <c r="G23" s="143">
        <f>'TRT13'!D22</f>
        <v>0</v>
      </c>
      <c r="H23" s="144">
        <v>215</v>
      </c>
    </row>
    <row r="24" spans="2:8">
      <c r="B24" s="124" t="str">
        <f>'TRT14'!B10</f>
        <v>15115</v>
      </c>
      <c r="C24" s="41" t="s">
        <v>91</v>
      </c>
      <c r="D24" s="140">
        <v>884</v>
      </c>
      <c r="E24" s="141">
        <v>699</v>
      </c>
      <c r="F24" s="142">
        <f>'TRT14'!D21</f>
        <v>0</v>
      </c>
      <c r="G24" s="143">
        <f>'TRT14'!D22</f>
        <v>0</v>
      </c>
      <c r="H24" s="144">
        <v>215</v>
      </c>
    </row>
    <row r="25" spans="2:8">
      <c r="B25" s="124" t="str">
        <f>'TRT15'!B10</f>
        <v>15116</v>
      </c>
      <c r="C25" s="41" t="s">
        <v>92</v>
      </c>
      <c r="D25" s="140">
        <v>884</v>
      </c>
      <c r="E25" s="141">
        <v>699</v>
      </c>
      <c r="F25" s="142">
        <f>'TRT15'!D20</f>
        <v>343.95</v>
      </c>
      <c r="G25" s="143">
        <f>'TRT15'!D21</f>
        <v>0</v>
      </c>
      <c r="H25" s="144">
        <v>215</v>
      </c>
    </row>
    <row r="26" spans="2:8">
      <c r="B26" s="124">
        <f>'TRT16'!B10</f>
        <v>15117</v>
      </c>
      <c r="C26" s="41" t="s">
        <v>93</v>
      </c>
      <c r="D26" s="140">
        <v>884</v>
      </c>
      <c r="E26" s="141">
        <v>699</v>
      </c>
      <c r="F26" s="142">
        <f>'TRT16'!D21</f>
        <v>109.2</v>
      </c>
      <c r="G26" s="143">
        <f>'TRT16'!D22</f>
        <v>0</v>
      </c>
      <c r="H26" s="144">
        <v>215</v>
      </c>
    </row>
    <row r="27" spans="2:8">
      <c r="B27" s="124" t="str">
        <f>'TRT17'!B10</f>
        <v>15118</v>
      </c>
      <c r="C27" s="41" t="s">
        <v>94</v>
      </c>
      <c r="D27" s="140">
        <v>884</v>
      </c>
      <c r="E27" s="141">
        <v>699</v>
      </c>
      <c r="F27" s="142">
        <f>'TRT17'!D20</f>
        <v>1167</v>
      </c>
      <c r="G27" s="143" t="str">
        <f>'TRT17'!D21</f>
        <v>-</v>
      </c>
      <c r="H27" s="144">
        <v>215</v>
      </c>
    </row>
    <row r="28" spans="2:8">
      <c r="B28" s="124">
        <f>'TRT18'!B10</f>
        <v>15119</v>
      </c>
      <c r="C28" s="41" t="s">
        <v>95</v>
      </c>
      <c r="D28" s="140">
        <v>884</v>
      </c>
      <c r="E28" s="141">
        <v>699</v>
      </c>
      <c r="F28" s="142">
        <f>'TRT18'!D21</f>
        <v>136</v>
      </c>
      <c r="G28" s="143">
        <f>'TRT18'!D22</f>
        <v>111.17</v>
      </c>
      <c r="H28" s="144">
        <v>215</v>
      </c>
    </row>
    <row r="29" spans="2:8">
      <c r="B29" s="124">
        <f>'TRT19'!B10</f>
        <v>15120</v>
      </c>
      <c r="C29" s="41" t="s">
        <v>96</v>
      </c>
      <c r="D29" s="140">
        <v>884</v>
      </c>
      <c r="E29" s="141">
        <v>699</v>
      </c>
      <c r="F29" s="142">
        <f>'TRT19'!D21</f>
        <v>381.64</v>
      </c>
      <c r="G29" s="143">
        <f>'TRT19'!D22</f>
        <v>0</v>
      </c>
      <c r="H29" s="144">
        <v>215</v>
      </c>
    </row>
    <row r="30" spans="2:8">
      <c r="B30" s="124" t="str">
        <f>'TRT20'!B10</f>
        <v>15121</v>
      </c>
      <c r="C30" s="41" t="s">
        <v>97</v>
      </c>
      <c r="D30" s="140">
        <v>884</v>
      </c>
      <c r="E30" s="141">
        <v>699</v>
      </c>
      <c r="F30" s="142">
        <f>'TRT20'!D21</f>
        <v>0</v>
      </c>
      <c r="G30" s="143">
        <f>'TRT20'!D22</f>
        <v>103.23</v>
      </c>
      <c r="H30" s="144">
        <v>215</v>
      </c>
    </row>
    <row r="31" spans="2:8">
      <c r="B31" s="124" t="str">
        <f>'TRT21'!B10</f>
        <v>15122</v>
      </c>
      <c r="C31" s="41" t="s">
        <v>98</v>
      </c>
      <c r="D31" s="140">
        <v>884</v>
      </c>
      <c r="E31" s="141">
        <v>699</v>
      </c>
      <c r="F31" s="142">
        <f>'TRT21'!D21</f>
        <v>0</v>
      </c>
      <c r="G31" s="143">
        <f>'TRT21'!D22</f>
        <v>0</v>
      </c>
      <c r="H31" s="144">
        <v>215</v>
      </c>
    </row>
    <row r="32" spans="2:8">
      <c r="B32" s="124">
        <f>'TRT22'!B10</f>
        <v>15123</v>
      </c>
      <c r="C32" s="41" t="s">
        <v>99</v>
      </c>
      <c r="D32" s="140">
        <v>884</v>
      </c>
      <c r="E32" s="141">
        <v>699</v>
      </c>
      <c r="F32" s="142">
        <f>'TRT22'!D20</f>
        <v>164.75</v>
      </c>
      <c r="G32" s="143" t="str">
        <f>'TRT22'!D21</f>
        <v>-</v>
      </c>
      <c r="H32" s="144">
        <v>215</v>
      </c>
    </row>
    <row r="33" spans="2:8">
      <c r="B33" s="124" t="str">
        <f>'TRT23'!B10</f>
        <v>15124</v>
      </c>
      <c r="C33" s="41" t="s">
        <v>100</v>
      </c>
      <c r="D33" s="140">
        <v>884</v>
      </c>
      <c r="E33" s="141">
        <v>699</v>
      </c>
      <c r="F33" s="142">
        <f>'TRT23'!D21</f>
        <v>120</v>
      </c>
      <c r="G33" s="143">
        <f>'TRT23'!D22</f>
        <v>0</v>
      </c>
      <c r="H33" s="144">
        <v>215</v>
      </c>
    </row>
    <row r="34" spans="2:8">
      <c r="B34" s="135">
        <f>'TRT24'!B10</f>
        <v>15125</v>
      </c>
      <c r="C34" s="136" t="s">
        <v>101</v>
      </c>
      <c r="D34" s="140">
        <v>884</v>
      </c>
      <c r="E34" s="141">
        <v>699</v>
      </c>
      <c r="F34" s="142">
        <f>'TRT24'!D21</f>
        <v>0</v>
      </c>
      <c r="G34" s="145">
        <f>'TRT24'!D22</f>
        <v>0</v>
      </c>
      <c r="H34" s="146">
        <v>215</v>
      </c>
    </row>
    <row r="35" spans="2:8" ht="21" customHeight="1">
      <c r="B35" s="204" t="s">
        <v>175</v>
      </c>
      <c r="C35" s="205"/>
      <c r="D35" s="149">
        <f>AVERAGE(D10:D34)</f>
        <v>884</v>
      </c>
      <c r="E35" s="150">
        <f>AVERAGE(E10:E34)</f>
        <v>699</v>
      </c>
      <c r="F35" s="150">
        <f>AVERAGE(F10:F34)</f>
        <v>244.52582977995618</v>
      </c>
      <c r="G35" s="150">
        <f>AVERAGE(G10:G34)</f>
        <v>53.717249999999993</v>
      </c>
      <c r="H35" s="151">
        <f>AVERAGE(H10:H34)</f>
        <v>215</v>
      </c>
    </row>
    <row r="36" spans="2:8" ht="60" customHeight="1" thickBot="1">
      <c r="B36" s="202" t="s">
        <v>172</v>
      </c>
      <c r="C36" s="203"/>
      <c r="D36" s="139" t="s">
        <v>105</v>
      </c>
      <c r="E36" s="139" t="s">
        <v>105</v>
      </c>
      <c r="F36" s="139" t="s">
        <v>177</v>
      </c>
      <c r="G36" s="139" t="s">
        <v>177</v>
      </c>
      <c r="H36" s="138" t="s">
        <v>107</v>
      </c>
    </row>
  </sheetData>
  <mergeCells count="10">
    <mergeCell ref="B36:C36"/>
    <mergeCell ref="B35:C35"/>
    <mergeCell ref="B5:H5"/>
    <mergeCell ref="B7:C8"/>
    <mergeCell ref="D7:H7"/>
    <mergeCell ref="D8:D9"/>
    <mergeCell ref="E8:E9"/>
    <mergeCell ref="F8:F9"/>
    <mergeCell ref="G8:G9"/>
    <mergeCell ref="H8:H9"/>
  </mergeCells>
  <pageMargins left="0.51181102362204722" right="0.51181102362204722" top="0.78740157480314965" bottom="0.78740157480314965" header="0.31496062992125984" footer="0.31496062992125984"/>
  <pageSetup paperSize="9" scale="85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59" t="s">
        <v>53</v>
      </c>
      <c r="D2" s="259"/>
      <c r="E2" s="259"/>
      <c r="F2" s="259"/>
      <c r="G2" s="2"/>
      <c r="H2" s="2"/>
      <c r="I2" s="2"/>
      <c r="J2" s="2"/>
    </row>
    <row r="3" spans="2:10">
      <c r="B3" s="1" t="s">
        <v>22</v>
      </c>
      <c r="C3" s="259" t="s">
        <v>152</v>
      </c>
      <c r="D3" s="259"/>
      <c r="E3" s="259"/>
      <c r="F3" s="259"/>
      <c r="G3" s="2"/>
      <c r="H3" s="2"/>
      <c r="I3" s="2"/>
      <c r="J3" s="2"/>
    </row>
    <row r="4" spans="2:10">
      <c r="B4" s="2" t="s">
        <v>24</v>
      </c>
      <c r="C4" s="74">
        <v>42461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64" t="s">
        <v>52</v>
      </c>
      <c r="C10" s="59" t="s">
        <v>53</v>
      </c>
      <c r="D10" s="59">
        <v>816</v>
      </c>
      <c r="E10" s="59">
        <v>185</v>
      </c>
      <c r="F10" s="59">
        <v>1</v>
      </c>
      <c r="G10" s="59">
        <v>143</v>
      </c>
      <c r="H10" s="60">
        <v>930</v>
      </c>
      <c r="I10" s="60">
        <v>1375</v>
      </c>
      <c r="J10" s="61">
        <f>H10+I10</f>
        <v>2305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3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228" t="s">
        <v>0</v>
      </c>
      <c r="C14" s="229"/>
      <c r="D14" s="8">
        <f t="shared" ref="D14:J14" si="1">SUM(D10:D13)</f>
        <v>816</v>
      </c>
      <c r="E14" s="8">
        <f t="shared" si="1"/>
        <v>185</v>
      </c>
      <c r="F14" s="8">
        <f t="shared" si="1"/>
        <v>1</v>
      </c>
      <c r="G14" s="8">
        <f t="shared" si="1"/>
        <v>143</v>
      </c>
      <c r="H14" s="8">
        <f t="shared" si="1"/>
        <v>930</v>
      </c>
      <c r="I14" s="8">
        <f t="shared" si="1"/>
        <v>1375</v>
      </c>
      <c r="J14" s="8">
        <f t="shared" si="1"/>
        <v>2305</v>
      </c>
    </row>
    <row r="15" spans="2:10">
      <c r="B15" s="233"/>
      <c r="C15" s="233"/>
      <c r="D15" s="233"/>
      <c r="E15" s="233"/>
      <c r="F15" s="233"/>
      <c r="G15" s="233"/>
      <c r="H15" s="233"/>
      <c r="I15" s="233"/>
      <c r="J15" s="233"/>
    </row>
    <row r="16" spans="2:10">
      <c r="B16" s="234" t="s">
        <v>27</v>
      </c>
      <c r="C16" s="234"/>
      <c r="D16" s="234"/>
      <c r="E16" s="234"/>
      <c r="F16" s="234"/>
      <c r="G16" s="234"/>
      <c r="H16" s="234"/>
      <c r="I16" s="234"/>
      <c r="J16" s="234"/>
    </row>
    <row r="17" spans="2:10" ht="36">
      <c r="B17" s="251" t="s">
        <v>13</v>
      </c>
      <c r="C17" s="251"/>
      <c r="D17" s="62" t="s">
        <v>14</v>
      </c>
      <c r="E17" s="251" t="s">
        <v>15</v>
      </c>
      <c r="F17" s="251"/>
      <c r="G17" s="251"/>
      <c r="H17" s="251"/>
      <c r="I17" s="251"/>
      <c r="J17" s="251"/>
    </row>
    <row r="18" spans="2:10">
      <c r="B18" s="252" t="s">
        <v>16</v>
      </c>
      <c r="C18" s="252"/>
      <c r="D18" s="63">
        <v>884</v>
      </c>
      <c r="E18" s="298" t="s">
        <v>110</v>
      </c>
      <c r="F18" s="298"/>
      <c r="G18" s="298"/>
      <c r="H18" s="298"/>
      <c r="I18" s="298"/>
      <c r="J18" s="298"/>
    </row>
    <row r="19" spans="2:10">
      <c r="B19" s="252" t="s">
        <v>17</v>
      </c>
      <c r="C19" s="252"/>
      <c r="D19" s="63">
        <v>699</v>
      </c>
      <c r="E19" s="298" t="s">
        <v>110</v>
      </c>
      <c r="F19" s="298"/>
      <c r="G19" s="298"/>
      <c r="H19" s="298"/>
      <c r="I19" s="298"/>
      <c r="J19" s="298"/>
    </row>
    <row r="20" spans="2:10">
      <c r="B20" s="257" t="s">
        <v>18</v>
      </c>
      <c r="C20" s="257"/>
      <c r="D20" s="64">
        <f>(1097+1167+1167+1237)/4</f>
        <v>1167</v>
      </c>
      <c r="E20" s="319" t="s">
        <v>153</v>
      </c>
      <c r="F20" s="319"/>
      <c r="G20" s="319"/>
      <c r="H20" s="319"/>
      <c r="I20" s="319"/>
      <c r="J20" s="320"/>
    </row>
    <row r="21" spans="2:10">
      <c r="B21" s="257" t="s">
        <v>19</v>
      </c>
      <c r="C21" s="257"/>
      <c r="D21" s="64" t="s">
        <v>39</v>
      </c>
      <c r="E21" s="319" t="s">
        <v>154</v>
      </c>
      <c r="F21" s="319"/>
      <c r="G21" s="319"/>
      <c r="H21" s="319"/>
      <c r="I21" s="319"/>
      <c r="J21" s="320"/>
    </row>
    <row r="22" spans="2:10" ht="28.5" customHeight="1">
      <c r="B22" s="252" t="s">
        <v>20</v>
      </c>
      <c r="C22" s="252"/>
      <c r="D22" s="63">
        <v>215</v>
      </c>
      <c r="E22" s="295" t="s">
        <v>113</v>
      </c>
      <c r="F22" s="296"/>
      <c r="G22" s="296"/>
      <c r="H22" s="296"/>
      <c r="I22" s="296"/>
      <c r="J22" s="297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  <row r="24" spans="2:10">
      <c r="B24" s="2" t="s">
        <v>26</v>
      </c>
      <c r="C24" s="2"/>
      <c r="D24" s="2"/>
      <c r="E24" s="2"/>
      <c r="F24" s="2"/>
      <c r="G24" s="2"/>
      <c r="H24" s="2"/>
      <c r="I24" s="2"/>
      <c r="J24" s="2"/>
    </row>
  </sheetData>
  <protectedRanges>
    <protectedRange sqref="C2:F3 C4" name="Cabeçalho"/>
    <protectedRange sqref="B10:I10" name="Dados dos TRTs"/>
    <protectedRange sqref="D20:J21" name="Dados dos TRTs_1"/>
  </protectedRanges>
  <mergeCells count="25">
    <mergeCell ref="C2:F2"/>
    <mergeCell ref="C3:F3"/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4:C14"/>
    <mergeCell ref="B15:J15"/>
    <mergeCell ref="B16:J16"/>
    <mergeCell ref="B17:C17"/>
    <mergeCell ref="E17:J17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6" t="s">
        <v>21</v>
      </c>
      <c r="C1" s="17"/>
      <c r="D1" s="2"/>
      <c r="E1" s="2"/>
      <c r="F1" s="2"/>
      <c r="G1" s="2"/>
      <c r="H1" s="2"/>
      <c r="I1" s="2"/>
      <c r="J1" s="2"/>
    </row>
    <row r="2" spans="2:10">
      <c r="B2" s="16" t="s">
        <v>69</v>
      </c>
      <c r="C2" s="17"/>
      <c r="D2" s="2"/>
      <c r="E2" s="2"/>
      <c r="F2" s="2"/>
      <c r="G2" s="2"/>
      <c r="H2" s="2"/>
      <c r="I2" s="2"/>
      <c r="J2" s="2"/>
    </row>
    <row r="3" spans="2:10">
      <c r="B3" s="16" t="s">
        <v>70</v>
      </c>
      <c r="C3" s="17"/>
      <c r="D3" s="2"/>
      <c r="E3" s="2"/>
      <c r="F3" s="2"/>
      <c r="G3" s="2"/>
      <c r="H3" s="2"/>
      <c r="I3" s="2"/>
      <c r="J3" s="2"/>
    </row>
    <row r="4" spans="2:10">
      <c r="B4" s="17" t="s">
        <v>145</v>
      </c>
      <c r="C4" s="17"/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131">
        <v>15119</v>
      </c>
      <c r="C10" s="78" t="s">
        <v>68</v>
      </c>
      <c r="D10" s="78">
        <v>1592</v>
      </c>
      <c r="E10" s="78">
        <v>420</v>
      </c>
      <c r="F10" s="78">
        <v>4</v>
      </c>
      <c r="G10" s="78">
        <v>196</v>
      </c>
      <c r="H10" s="79">
        <v>1682</v>
      </c>
      <c r="I10" s="79">
        <v>2408</v>
      </c>
      <c r="J10" s="83">
        <f>H10+I10</f>
        <v>4090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28" t="s">
        <v>0</v>
      </c>
      <c r="C15" s="229"/>
      <c r="D15" s="8">
        <f>SUM(D10:D14)</f>
        <v>1592</v>
      </c>
      <c r="E15" s="8">
        <f t="shared" ref="E15:J15" si="1">SUM(E10:E14)</f>
        <v>420</v>
      </c>
      <c r="F15" s="8">
        <f t="shared" si="1"/>
        <v>4</v>
      </c>
      <c r="G15" s="8">
        <f t="shared" si="1"/>
        <v>196</v>
      </c>
      <c r="H15" s="8">
        <f t="shared" si="1"/>
        <v>1682</v>
      </c>
      <c r="I15" s="8">
        <f t="shared" si="1"/>
        <v>2408</v>
      </c>
      <c r="J15" s="8">
        <f t="shared" si="1"/>
        <v>4090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302" t="s">
        <v>13</v>
      </c>
      <c r="C18" s="302"/>
      <c r="D18" s="84" t="s">
        <v>14</v>
      </c>
      <c r="E18" s="302" t="s">
        <v>15</v>
      </c>
      <c r="F18" s="302"/>
      <c r="G18" s="302"/>
      <c r="H18" s="302"/>
      <c r="I18" s="302"/>
      <c r="J18" s="302"/>
    </row>
    <row r="19" spans="2:10" ht="12.75" customHeight="1">
      <c r="B19" s="303" t="s">
        <v>16</v>
      </c>
      <c r="C19" s="303"/>
      <c r="D19" s="85">
        <v>884</v>
      </c>
      <c r="E19" s="321" t="s">
        <v>110</v>
      </c>
      <c r="F19" s="321"/>
      <c r="G19" s="321"/>
      <c r="H19" s="321"/>
      <c r="I19" s="321"/>
      <c r="J19" s="321"/>
    </row>
    <row r="20" spans="2:10" ht="12.75" customHeight="1">
      <c r="B20" s="303" t="s">
        <v>17</v>
      </c>
      <c r="C20" s="303"/>
      <c r="D20" s="85">
        <v>699</v>
      </c>
      <c r="E20" s="321" t="s">
        <v>110</v>
      </c>
      <c r="F20" s="321"/>
      <c r="G20" s="321"/>
      <c r="H20" s="321"/>
      <c r="I20" s="321"/>
      <c r="J20" s="321"/>
    </row>
    <row r="21" spans="2:10" ht="12.75" customHeight="1">
      <c r="B21" s="305" t="s">
        <v>18</v>
      </c>
      <c r="C21" s="305"/>
      <c r="D21" s="96">
        <v>136</v>
      </c>
      <c r="E21" s="322" t="s">
        <v>155</v>
      </c>
      <c r="F21" s="322"/>
      <c r="G21" s="322"/>
      <c r="H21" s="322"/>
      <c r="I21" s="322"/>
      <c r="J21" s="322"/>
    </row>
    <row r="22" spans="2:10">
      <c r="B22" s="305" t="s">
        <v>19</v>
      </c>
      <c r="C22" s="305"/>
      <c r="D22" s="96">
        <v>111.17</v>
      </c>
      <c r="E22" s="322" t="s">
        <v>156</v>
      </c>
      <c r="F22" s="322"/>
      <c r="G22" s="322"/>
      <c r="H22" s="322"/>
      <c r="I22" s="322"/>
      <c r="J22" s="322"/>
    </row>
    <row r="23" spans="2:10" ht="24" customHeight="1">
      <c r="B23" s="303" t="s">
        <v>20</v>
      </c>
      <c r="C23" s="303"/>
      <c r="D23" s="85">
        <v>215</v>
      </c>
      <c r="E23" s="321" t="s">
        <v>113</v>
      </c>
      <c r="F23" s="321"/>
      <c r="G23" s="321"/>
      <c r="H23" s="321"/>
      <c r="I23" s="321"/>
      <c r="J23" s="321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B10:I10" name="Dados dos TRTs"/>
    <protectedRange sqref="D21:J22" name="Dados dos TRTs_1"/>
  </protectedRanges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83" t="s">
        <v>54</v>
      </c>
      <c r="D2" s="283"/>
      <c r="E2" s="283"/>
      <c r="F2" s="283"/>
      <c r="G2" s="2"/>
      <c r="H2" s="2"/>
      <c r="I2" s="2"/>
      <c r="J2" s="2"/>
    </row>
    <row r="3" spans="2:10">
      <c r="B3" s="1" t="s">
        <v>22</v>
      </c>
      <c r="C3" s="283" t="s">
        <v>31</v>
      </c>
      <c r="D3" s="283"/>
      <c r="E3" s="283"/>
      <c r="F3" s="283"/>
      <c r="G3" s="2"/>
      <c r="H3" s="2"/>
      <c r="I3" s="2"/>
      <c r="J3" s="2"/>
    </row>
    <row r="4" spans="2:10">
      <c r="B4" s="2" t="s">
        <v>24</v>
      </c>
      <c r="C4" s="65">
        <v>42490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132">
        <v>15120</v>
      </c>
      <c r="C10" s="59" t="s">
        <v>54</v>
      </c>
      <c r="D10" s="59">
        <v>670</v>
      </c>
      <c r="E10" s="59">
        <v>147</v>
      </c>
      <c r="F10" s="59">
        <v>44</v>
      </c>
      <c r="G10" s="59">
        <v>0</v>
      </c>
      <c r="H10" s="60">
        <v>803</v>
      </c>
      <c r="I10" s="60">
        <v>1423</v>
      </c>
      <c r="J10" s="67">
        <f>H10+I10</f>
        <v>2226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28" t="s">
        <v>0</v>
      </c>
      <c r="C15" s="229"/>
      <c r="D15" s="8">
        <f>SUM(D10:D14)</f>
        <v>670</v>
      </c>
      <c r="E15" s="8">
        <f t="shared" ref="E15:J15" si="1">SUM(E10:E14)</f>
        <v>147</v>
      </c>
      <c r="F15" s="8">
        <f t="shared" si="1"/>
        <v>44</v>
      </c>
      <c r="G15" s="8">
        <f t="shared" si="1"/>
        <v>0</v>
      </c>
      <c r="H15" s="8">
        <f t="shared" si="1"/>
        <v>803</v>
      </c>
      <c r="I15" s="8">
        <f t="shared" si="1"/>
        <v>1423</v>
      </c>
      <c r="J15" s="8">
        <f t="shared" si="1"/>
        <v>2226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51" t="s">
        <v>13</v>
      </c>
      <c r="C18" s="251"/>
      <c r="D18" s="62" t="s">
        <v>14</v>
      </c>
      <c r="E18" s="251" t="s">
        <v>15</v>
      </c>
      <c r="F18" s="251"/>
      <c r="G18" s="251"/>
      <c r="H18" s="251"/>
      <c r="I18" s="251"/>
      <c r="J18" s="251"/>
    </row>
    <row r="19" spans="2:10" ht="12.75" customHeight="1">
      <c r="B19" s="275" t="s">
        <v>16</v>
      </c>
      <c r="C19" s="275"/>
      <c r="D19" s="68">
        <v>884</v>
      </c>
      <c r="E19" s="326" t="s">
        <v>110</v>
      </c>
      <c r="F19" s="326"/>
      <c r="G19" s="326"/>
      <c r="H19" s="326"/>
      <c r="I19" s="326"/>
      <c r="J19" s="326"/>
    </row>
    <row r="20" spans="2:10" ht="12.75" customHeight="1">
      <c r="B20" s="275" t="s">
        <v>17</v>
      </c>
      <c r="C20" s="275"/>
      <c r="D20" s="68">
        <v>699</v>
      </c>
      <c r="E20" s="326" t="s">
        <v>110</v>
      </c>
      <c r="F20" s="326"/>
      <c r="G20" s="326"/>
      <c r="H20" s="326"/>
      <c r="I20" s="326"/>
      <c r="J20" s="326"/>
    </row>
    <row r="21" spans="2:10" ht="12.75" customHeight="1">
      <c r="B21" s="257" t="s">
        <v>18</v>
      </c>
      <c r="C21" s="257"/>
      <c r="D21" s="64">
        <v>381.64</v>
      </c>
      <c r="E21" s="299" t="s">
        <v>157</v>
      </c>
      <c r="F21" s="299"/>
      <c r="G21" s="299"/>
      <c r="H21" s="299"/>
      <c r="I21" s="299"/>
      <c r="J21" s="299"/>
    </row>
    <row r="22" spans="2:10" ht="12.75" customHeight="1">
      <c r="B22" s="257" t="s">
        <v>19</v>
      </c>
      <c r="C22" s="257"/>
      <c r="D22" s="64">
        <v>0</v>
      </c>
      <c r="E22" s="299" t="s">
        <v>158</v>
      </c>
      <c r="F22" s="299"/>
      <c r="G22" s="299"/>
      <c r="H22" s="299"/>
      <c r="I22" s="299"/>
      <c r="J22" s="299"/>
    </row>
    <row r="23" spans="2:10" ht="12.75" customHeight="1">
      <c r="B23" s="275" t="s">
        <v>20</v>
      </c>
      <c r="C23" s="275"/>
      <c r="D23" s="68">
        <v>215</v>
      </c>
      <c r="E23" s="323" t="s">
        <v>113</v>
      </c>
      <c r="F23" s="324"/>
      <c r="G23" s="324"/>
      <c r="H23" s="324"/>
      <c r="I23" s="324"/>
      <c r="J23" s="325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2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6" t="s">
        <v>21</v>
      </c>
      <c r="C1" s="17"/>
      <c r="D1" s="17"/>
      <c r="E1" s="2"/>
      <c r="F1" s="2"/>
      <c r="G1" s="2"/>
      <c r="H1" s="2"/>
      <c r="I1" s="2"/>
      <c r="J1" s="2"/>
    </row>
    <row r="2" spans="2:10">
      <c r="B2" s="16" t="s">
        <v>65</v>
      </c>
      <c r="C2" s="17"/>
      <c r="D2" s="17"/>
      <c r="E2" s="2"/>
      <c r="F2" s="2"/>
      <c r="G2" s="2"/>
      <c r="H2" s="2"/>
      <c r="I2" s="2"/>
      <c r="J2" s="2"/>
    </row>
    <row r="3" spans="2:10">
      <c r="B3" s="16" t="s">
        <v>55</v>
      </c>
      <c r="C3" s="17"/>
      <c r="D3" s="17"/>
      <c r="E3" s="2"/>
      <c r="F3" s="2"/>
      <c r="G3" s="2"/>
      <c r="H3" s="2"/>
      <c r="I3" s="2"/>
      <c r="J3" s="2"/>
    </row>
    <row r="4" spans="2:10">
      <c r="B4" s="17" t="s">
        <v>145</v>
      </c>
      <c r="C4" s="17"/>
      <c r="D4" s="17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23" t="s">
        <v>9</v>
      </c>
      <c r="C9" s="24" t="s">
        <v>10</v>
      </c>
      <c r="D9" s="231"/>
      <c r="E9" s="231"/>
      <c r="F9" s="231"/>
      <c r="G9" s="231"/>
      <c r="H9" s="24" t="s">
        <v>11</v>
      </c>
      <c r="I9" s="24" t="s">
        <v>12</v>
      </c>
      <c r="J9" s="25" t="s">
        <v>0</v>
      </c>
    </row>
    <row r="10" spans="2:10">
      <c r="B10" s="176" t="s">
        <v>66</v>
      </c>
      <c r="C10" s="177" t="s">
        <v>187</v>
      </c>
      <c r="D10" s="178">
        <v>464</v>
      </c>
      <c r="E10" s="178">
        <v>71</v>
      </c>
      <c r="F10" s="178">
        <v>0</v>
      </c>
      <c r="G10" s="178">
        <v>0</v>
      </c>
      <c r="H10" s="179">
        <v>496</v>
      </c>
      <c r="I10" s="179">
        <v>595</v>
      </c>
      <c r="J10" s="179">
        <f>H10+I10</f>
        <v>1091</v>
      </c>
    </row>
    <row r="11" spans="2:10">
      <c r="B11" s="153"/>
      <c r="C11" s="37"/>
      <c r="D11" s="37"/>
      <c r="E11" s="37"/>
      <c r="F11" s="37"/>
      <c r="G11" s="37"/>
      <c r="H11" s="38"/>
      <c r="I11" s="38"/>
      <c r="J11" s="38">
        <f t="shared" ref="J11:J14" si="0">H11+I11</f>
        <v>0</v>
      </c>
    </row>
    <row r="12" spans="2:10">
      <c r="B12" s="153"/>
      <c r="C12" s="37"/>
      <c r="D12" s="37"/>
      <c r="E12" s="37"/>
      <c r="F12" s="37"/>
      <c r="G12" s="37"/>
      <c r="H12" s="38"/>
      <c r="I12" s="38"/>
      <c r="J12" s="38">
        <f t="shared" si="0"/>
        <v>0</v>
      </c>
    </row>
    <row r="13" spans="2:10">
      <c r="B13" s="154"/>
      <c r="C13" s="37"/>
      <c r="D13" s="37"/>
      <c r="E13" s="37"/>
      <c r="F13" s="37"/>
      <c r="G13" s="37"/>
      <c r="H13" s="38"/>
      <c r="I13" s="38"/>
      <c r="J13" s="38">
        <f t="shared" si="0"/>
        <v>0</v>
      </c>
    </row>
    <row r="14" spans="2:10">
      <c r="B14" s="154"/>
      <c r="C14" s="37"/>
      <c r="D14" s="37"/>
      <c r="E14" s="37"/>
      <c r="F14" s="37"/>
      <c r="G14" s="37"/>
      <c r="H14" s="38"/>
      <c r="I14" s="38"/>
      <c r="J14" s="38">
        <f t="shared" si="0"/>
        <v>0</v>
      </c>
    </row>
    <row r="15" spans="2:10">
      <c r="B15" s="249" t="s">
        <v>0</v>
      </c>
      <c r="C15" s="250"/>
      <c r="D15" s="101">
        <f>SUM(D10:D14)</f>
        <v>464</v>
      </c>
      <c r="E15" s="101">
        <f t="shared" ref="E15:J15" si="1">SUM(E10:E14)</f>
        <v>71</v>
      </c>
      <c r="F15" s="101">
        <f t="shared" si="1"/>
        <v>0</v>
      </c>
      <c r="G15" s="101">
        <f t="shared" si="1"/>
        <v>0</v>
      </c>
      <c r="H15" s="101">
        <f t="shared" si="1"/>
        <v>496</v>
      </c>
      <c r="I15" s="101">
        <f t="shared" si="1"/>
        <v>595</v>
      </c>
      <c r="J15" s="101">
        <f t="shared" si="1"/>
        <v>1091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330" t="s">
        <v>13</v>
      </c>
      <c r="C18" s="330"/>
      <c r="D18" s="180" t="s">
        <v>14</v>
      </c>
      <c r="E18" s="330" t="s">
        <v>15</v>
      </c>
      <c r="F18" s="330"/>
      <c r="G18" s="330"/>
      <c r="H18" s="330"/>
      <c r="I18" s="330"/>
      <c r="J18" s="330"/>
    </row>
    <row r="19" spans="2:10" ht="12.75" customHeight="1">
      <c r="B19" s="327" t="s">
        <v>16</v>
      </c>
      <c r="C19" s="327"/>
      <c r="D19" s="181">
        <v>884</v>
      </c>
      <c r="E19" s="328" t="s">
        <v>159</v>
      </c>
      <c r="F19" s="328"/>
      <c r="G19" s="328"/>
      <c r="H19" s="328"/>
      <c r="I19" s="328"/>
      <c r="J19" s="328"/>
    </row>
    <row r="20" spans="2:10" ht="12.75" customHeight="1">
      <c r="B20" s="327" t="s">
        <v>17</v>
      </c>
      <c r="C20" s="327"/>
      <c r="D20" s="181">
        <v>699</v>
      </c>
      <c r="E20" s="328" t="s">
        <v>159</v>
      </c>
      <c r="F20" s="328"/>
      <c r="G20" s="328"/>
      <c r="H20" s="328"/>
      <c r="I20" s="328"/>
      <c r="J20" s="328"/>
    </row>
    <row r="21" spans="2:10" ht="12.75" customHeight="1">
      <c r="B21" s="327" t="s">
        <v>18</v>
      </c>
      <c r="C21" s="327"/>
      <c r="D21" s="181">
        <v>0</v>
      </c>
      <c r="E21" s="329" t="s">
        <v>39</v>
      </c>
      <c r="F21" s="329"/>
      <c r="G21" s="329"/>
      <c r="H21" s="329"/>
      <c r="I21" s="329"/>
      <c r="J21" s="329"/>
    </row>
    <row r="22" spans="2:10" ht="12.75" customHeight="1">
      <c r="B22" s="327" t="s">
        <v>19</v>
      </c>
      <c r="C22" s="327"/>
      <c r="D22" s="181">
        <v>103.23</v>
      </c>
      <c r="E22" s="328" t="s">
        <v>67</v>
      </c>
      <c r="F22" s="328"/>
      <c r="G22" s="328"/>
      <c r="H22" s="328"/>
      <c r="I22" s="328"/>
      <c r="J22" s="328"/>
    </row>
    <row r="23" spans="2:10" ht="12.75" customHeight="1">
      <c r="B23" s="327" t="s">
        <v>20</v>
      </c>
      <c r="C23" s="327"/>
      <c r="D23" s="181">
        <v>215</v>
      </c>
      <c r="E23" s="328" t="s">
        <v>113</v>
      </c>
      <c r="F23" s="328"/>
      <c r="G23" s="328"/>
      <c r="H23" s="328"/>
      <c r="I23" s="328"/>
      <c r="J23" s="32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83" t="s">
        <v>160</v>
      </c>
      <c r="D2" s="283"/>
      <c r="E2" s="283"/>
      <c r="F2" s="283"/>
      <c r="G2" s="2"/>
      <c r="H2" s="2"/>
      <c r="I2" s="2"/>
      <c r="J2" s="2"/>
    </row>
    <row r="3" spans="2:10">
      <c r="B3" s="1" t="s">
        <v>22</v>
      </c>
      <c r="C3" s="283" t="s">
        <v>150</v>
      </c>
      <c r="D3" s="283"/>
      <c r="E3" s="283"/>
      <c r="F3" s="283"/>
      <c r="G3" s="2"/>
      <c r="H3" s="2"/>
      <c r="I3" s="2"/>
      <c r="J3" s="2"/>
    </row>
    <row r="4" spans="2:10">
      <c r="B4" s="2" t="s">
        <v>24</v>
      </c>
      <c r="C4" s="65">
        <v>42490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64" t="s">
        <v>56</v>
      </c>
      <c r="C10" s="59" t="s">
        <v>161</v>
      </c>
      <c r="D10" s="59">
        <v>794</v>
      </c>
      <c r="E10" s="59">
        <v>157</v>
      </c>
      <c r="F10" s="59">
        <v>1</v>
      </c>
      <c r="G10" s="59"/>
      <c r="H10" s="60">
        <v>942</v>
      </c>
      <c r="I10" s="60">
        <v>1794</v>
      </c>
      <c r="J10" s="67">
        <f>H10+I10</f>
        <v>2736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28" t="s">
        <v>0</v>
      </c>
      <c r="C15" s="229"/>
      <c r="D15" s="8">
        <f>SUM(D10:D14)</f>
        <v>794</v>
      </c>
      <c r="E15" s="8">
        <f t="shared" ref="E15:J15" si="1">SUM(E10:E14)</f>
        <v>157</v>
      </c>
      <c r="F15" s="8">
        <f t="shared" si="1"/>
        <v>1</v>
      </c>
      <c r="G15" s="8">
        <f t="shared" si="1"/>
        <v>0</v>
      </c>
      <c r="H15" s="8">
        <f t="shared" si="1"/>
        <v>942</v>
      </c>
      <c r="I15" s="8">
        <f t="shared" si="1"/>
        <v>1794</v>
      </c>
      <c r="J15" s="8">
        <f t="shared" si="1"/>
        <v>2736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51" t="s">
        <v>13</v>
      </c>
      <c r="C18" s="251"/>
      <c r="D18" s="62" t="s">
        <v>14</v>
      </c>
      <c r="E18" s="251" t="s">
        <v>15</v>
      </c>
      <c r="F18" s="251"/>
      <c r="G18" s="251"/>
      <c r="H18" s="251"/>
      <c r="I18" s="251"/>
      <c r="J18" s="251"/>
    </row>
    <row r="19" spans="2:10" ht="12.75" customHeight="1">
      <c r="B19" s="275" t="s">
        <v>16</v>
      </c>
      <c r="C19" s="275"/>
      <c r="D19" s="68">
        <v>884</v>
      </c>
      <c r="E19" s="279" t="s">
        <v>110</v>
      </c>
      <c r="F19" s="279"/>
      <c r="G19" s="279"/>
      <c r="H19" s="279"/>
      <c r="I19" s="279"/>
      <c r="J19" s="279"/>
    </row>
    <row r="20" spans="2:10" ht="12.75" customHeight="1">
      <c r="B20" s="275" t="s">
        <v>17</v>
      </c>
      <c r="C20" s="275"/>
      <c r="D20" s="68">
        <v>699</v>
      </c>
      <c r="E20" s="279" t="s">
        <v>110</v>
      </c>
      <c r="F20" s="279"/>
      <c r="G20" s="279"/>
      <c r="H20" s="279"/>
      <c r="I20" s="279"/>
      <c r="J20" s="279"/>
    </row>
    <row r="21" spans="2:10" ht="12.75" customHeight="1">
      <c r="B21" s="257" t="s">
        <v>18</v>
      </c>
      <c r="C21" s="257"/>
      <c r="D21" s="64"/>
      <c r="E21" s="267"/>
      <c r="F21" s="267"/>
      <c r="G21" s="267"/>
      <c r="H21" s="267"/>
      <c r="I21" s="267"/>
      <c r="J21" s="267"/>
    </row>
    <row r="22" spans="2:10" ht="12.75" customHeight="1">
      <c r="B22" s="257" t="s">
        <v>19</v>
      </c>
      <c r="C22" s="257"/>
      <c r="D22" s="64"/>
      <c r="E22" s="267"/>
      <c r="F22" s="267"/>
      <c r="G22" s="267"/>
      <c r="H22" s="267"/>
      <c r="I22" s="267"/>
      <c r="J22" s="267"/>
    </row>
    <row r="23" spans="2:10" ht="12.75" customHeight="1">
      <c r="B23" s="275" t="s">
        <v>20</v>
      </c>
      <c r="C23" s="275"/>
      <c r="D23" s="68">
        <v>215</v>
      </c>
      <c r="E23" s="276" t="s">
        <v>113</v>
      </c>
      <c r="F23" s="277"/>
      <c r="G23" s="277"/>
      <c r="H23" s="277"/>
      <c r="I23" s="277"/>
      <c r="J23" s="27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2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57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2">
        <v>15123</v>
      </c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13">
        <v>42490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133">
        <v>15123</v>
      </c>
      <c r="C10" s="32" t="s">
        <v>58</v>
      </c>
      <c r="D10" s="32">
        <v>429</v>
      </c>
      <c r="E10" s="32">
        <v>108</v>
      </c>
      <c r="F10" s="32">
        <v>4</v>
      </c>
      <c r="G10" s="32" t="s">
        <v>39</v>
      </c>
      <c r="H10" s="33">
        <v>431</v>
      </c>
      <c r="I10" s="34">
        <v>980</v>
      </c>
      <c r="J10" s="97">
        <f>H10+I10</f>
        <v>1411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3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228" t="s">
        <v>0</v>
      </c>
      <c r="C14" s="229"/>
      <c r="D14" s="8">
        <f t="shared" ref="D14:J14" si="1">SUM(D10:D13)</f>
        <v>429</v>
      </c>
      <c r="E14" s="8">
        <f t="shared" si="1"/>
        <v>108</v>
      </c>
      <c r="F14" s="8">
        <f t="shared" si="1"/>
        <v>4</v>
      </c>
      <c r="G14" s="8">
        <f t="shared" si="1"/>
        <v>0</v>
      </c>
      <c r="H14" s="8">
        <f t="shared" si="1"/>
        <v>431</v>
      </c>
      <c r="I14" s="8">
        <f t="shared" si="1"/>
        <v>980</v>
      </c>
      <c r="J14" s="8">
        <f t="shared" si="1"/>
        <v>1411</v>
      </c>
    </row>
    <row r="15" spans="2:10">
      <c r="B15" s="233"/>
      <c r="C15" s="233"/>
      <c r="D15" s="233"/>
      <c r="E15" s="233"/>
      <c r="F15" s="233"/>
      <c r="G15" s="233"/>
      <c r="H15" s="233"/>
      <c r="I15" s="233"/>
      <c r="J15" s="233"/>
    </row>
    <row r="16" spans="2:10">
      <c r="B16" s="234" t="s">
        <v>27</v>
      </c>
      <c r="C16" s="234"/>
      <c r="D16" s="234"/>
      <c r="E16" s="234"/>
      <c r="F16" s="234"/>
      <c r="G16" s="234"/>
      <c r="H16" s="234"/>
      <c r="I16" s="234"/>
      <c r="J16" s="234"/>
    </row>
    <row r="17" spans="2:10" ht="36">
      <c r="B17" s="264" t="s">
        <v>13</v>
      </c>
      <c r="C17" s="285"/>
      <c r="D17" s="55" t="s">
        <v>14</v>
      </c>
      <c r="E17" s="341" t="s">
        <v>15</v>
      </c>
      <c r="F17" s="342"/>
      <c r="G17" s="342"/>
      <c r="H17" s="342"/>
      <c r="I17" s="342"/>
      <c r="J17" s="343"/>
    </row>
    <row r="18" spans="2:10" ht="12.75" customHeight="1">
      <c r="B18" s="260" t="s">
        <v>16</v>
      </c>
      <c r="C18" s="241"/>
      <c r="D18" s="98">
        <v>884</v>
      </c>
      <c r="E18" s="334" t="s">
        <v>110</v>
      </c>
      <c r="F18" s="334"/>
      <c r="G18" s="334"/>
      <c r="H18" s="334"/>
      <c r="I18" s="334"/>
      <c r="J18" s="334"/>
    </row>
    <row r="19" spans="2:10" ht="12.75" customHeight="1">
      <c r="B19" s="260" t="s">
        <v>17</v>
      </c>
      <c r="C19" s="241"/>
      <c r="D19" s="98">
        <v>699</v>
      </c>
      <c r="E19" s="334" t="s">
        <v>110</v>
      </c>
      <c r="F19" s="334"/>
      <c r="G19" s="334"/>
      <c r="H19" s="334"/>
      <c r="I19" s="334"/>
      <c r="J19" s="334"/>
    </row>
    <row r="20" spans="2:10" ht="12.75" customHeight="1">
      <c r="B20" s="260" t="s">
        <v>18</v>
      </c>
      <c r="C20" s="241"/>
      <c r="D20" s="137">
        <v>164.75</v>
      </c>
      <c r="E20" s="335" t="s">
        <v>59</v>
      </c>
      <c r="F20" s="336"/>
      <c r="G20" s="336"/>
      <c r="H20" s="336"/>
      <c r="I20" s="336"/>
      <c r="J20" s="337"/>
    </row>
    <row r="21" spans="2:10">
      <c r="B21" s="260" t="s">
        <v>19</v>
      </c>
      <c r="C21" s="241"/>
      <c r="D21" s="98" t="s">
        <v>39</v>
      </c>
      <c r="E21" s="338"/>
      <c r="F21" s="339"/>
      <c r="G21" s="339"/>
      <c r="H21" s="339"/>
      <c r="I21" s="339"/>
      <c r="J21" s="340"/>
    </row>
    <row r="22" spans="2:10" ht="12.75" customHeight="1">
      <c r="B22" s="260" t="s">
        <v>20</v>
      </c>
      <c r="C22" s="241"/>
      <c r="D22" s="98">
        <v>215</v>
      </c>
      <c r="E22" s="331" t="s">
        <v>113</v>
      </c>
      <c r="F22" s="332"/>
      <c r="G22" s="332"/>
      <c r="H22" s="332"/>
      <c r="I22" s="332"/>
      <c r="J22" s="333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  <row r="24" spans="2:10">
      <c r="B24" s="2" t="s">
        <v>26</v>
      </c>
      <c r="C24" s="2"/>
      <c r="D24" s="2"/>
      <c r="E24" s="2"/>
      <c r="F24" s="2"/>
      <c r="G24" s="2"/>
      <c r="H24" s="2"/>
      <c r="I24" s="2"/>
      <c r="J24" s="2"/>
    </row>
  </sheetData>
  <mergeCells count="23"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4:C14"/>
    <mergeCell ref="B15:J15"/>
    <mergeCell ref="B16:J16"/>
    <mergeCell ref="B17:C17"/>
    <mergeCell ref="E17:J17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59" t="s">
        <v>60</v>
      </c>
      <c r="D2" s="259"/>
      <c r="E2" s="259"/>
      <c r="F2" s="259"/>
      <c r="G2" s="2"/>
      <c r="H2" s="2"/>
      <c r="I2" s="2"/>
      <c r="J2" s="2"/>
    </row>
    <row r="3" spans="2:10">
      <c r="B3" s="1" t="s">
        <v>22</v>
      </c>
      <c r="C3" s="259" t="s">
        <v>162</v>
      </c>
      <c r="D3" s="259"/>
      <c r="E3" s="259"/>
      <c r="F3" s="259"/>
      <c r="G3" s="2"/>
      <c r="H3" s="2"/>
      <c r="I3" s="2"/>
      <c r="J3" s="2"/>
    </row>
    <row r="4" spans="2:10">
      <c r="B4" s="2" t="s">
        <v>24</v>
      </c>
      <c r="C4" s="99" t="s">
        <v>163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64" t="s">
        <v>61</v>
      </c>
      <c r="C10" s="59" t="s">
        <v>164</v>
      </c>
      <c r="D10" s="59">
        <v>922</v>
      </c>
      <c r="E10" s="59">
        <v>192</v>
      </c>
      <c r="F10" s="66">
        <v>2</v>
      </c>
      <c r="G10" s="59"/>
      <c r="H10" s="60">
        <v>931</v>
      </c>
      <c r="I10" s="60">
        <v>1147</v>
      </c>
      <c r="J10" s="61">
        <f>H10+I10</f>
        <v>2078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28" t="s">
        <v>0</v>
      </c>
      <c r="C15" s="229"/>
      <c r="D15" s="8">
        <f>SUM(D10:D14)</f>
        <v>922</v>
      </c>
      <c r="E15" s="8">
        <f t="shared" ref="E15:J15" si="1">SUM(E10:E14)</f>
        <v>192</v>
      </c>
      <c r="F15" s="8">
        <f t="shared" si="1"/>
        <v>2</v>
      </c>
      <c r="G15" s="8">
        <f t="shared" si="1"/>
        <v>0</v>
      </c>
      <c r="H15" s="8">
        <f t="shared" si="1"/>
        <v>931</v>
      </c>
      <c r="I15" s="8">
        <f t="shared" si="1"/>
        <v>1147</v>
      </c>
      <c r="J15" s="8">
        <f t="shared" si="1"/>
        <v>2078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51" t="s">
        <v>13</v>
      </c>
      <c r="C18" s="251"/>
      <c r="D18" s="62" t="s">
        <v>14</v>
      </c>
      <c r="E18" s="251" t="s">
        <v>15</v>
      </c>
      <c r="F18" s="251"/>
      <c r="G18" s="251"/>
      <c r="H18" s="251"/>
      <c r="I18" s="251"/>
      <c r="J18" s="251"/>
    </row>
    <row r="19" spans="2:10" ht="12.75" customHeight="1">
      <c r="B19" s="252" t="s">
        <v>16</v>
      </c>
      <c r="C19" s="252"/>
      <c r="D19" s="63">
        <v>884</v>
      </c>
      <c r="E19" s="256" t="s">
        <v>110</v>
      </c>
      <c r="F19" s="256"/>
      <c r="G19" s="256"/>
      <c r="H19" s="256"/>
      <c r="I19" s="256"/>
      <c r="J19" s="256"/>
    </row>
    <row r="20" spans="2:10" ht="12.75" customHeight="1">
      <c r="B20" s="252" t="s">
        <v>17</v>
      </c>
      <c r="C20" s="252"/>
      <c r="D20" s="63">
        <v>699</v>
      </c>
      <c r="E20" s="256" t="s">
        <v>110</v>
      </c>
      <c r="F20" s="256"/>
      <c r="G20" s="256"/>
      <c r="H20" s="256"/>
      <c r="I20" s="256"/>
      <c r="J20" s="256"/>
    </row>
    <row r="21" spans="2:10" ht="12.75" customHeight="1">
      <c r="B21" s="257" t="s">
        <v>18</v>
      </c>
      <c r="C21" s="257"/>
      <c r="D21" s="64">
        <v>120</v>
      </c>
      <c r="E21" s="292" t="s">
        <v>165</v>
      </c>
      <c r="F21" s="293"/>
      <c r="G21" s="293"/>
      <c r="H21" s="293"/>
      <c r="I21" s="293"/>
      <c r="J21" s="294"/>
    </row>
    <row r="22" spans="2:10">
      <c r="B22" s="257" t="s">
        <v>19</v>
      </c>
      <c r="C22" s="257"/>
      <c r="D22" s="64"/>
      <c r="E22" s="267"/>
      <c r="F22" s="267"/>
      <c r="G22" s="267"/>
      <c r="H22" s="267"/>
      <c r="I22" s="267"/>
      <c r="J22" s="267"/>
    </row>
    <row r="23" spans="2:10" ht="12.75" customHeight="1">
      <c r="B23" s="252" t="s">
        <v>20</v>
      </c>
      <c r="C23" s="252"/>
      <c r="D23" s="63">
        <v>215</v>
      </c>
      <c r="E23" s="253" t="s">
        <v>113</v>
      </c>
      <c r="F23" s="254"/>
      <c r="G23" s="254"/>
      <c r="H23" s="254"/>
      <c r="I23" s="254"/>
      <c r="J23" s="255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83" t="s">
        <v>42</v>
      </c>
      <c r="D2" s="283"/>
      <c r="E2" s="283"/>
      <c r="F2" s="283"/>
      <c r="G2" s="2"/>
      <c r="H2" s="2"/>
      <c r="I2" s="2"/>
      <c r="J2" s="2"/>
    </row>
    <row r="3" spans="2:10">
      <c r="B3" s="1" t="s">
        <v>22</v>
      </c>
      <c r="C3" s="283" t="s">
        <v>102</v>
      </c>
      <c r="D3" s="283"/>
      <c r="E3" s="283"/>
      <c r="F3" s="283"/>
      <c r="G3" s="2"/>
      <c r="H3" s="2"/>
      <c r="I3" s="2"/>
      <c r="J3" s="2"/>
    </row>
    <row r="4" spans="2:10">
      <c r="B4" s="2" t="s">
        <v>24</v>
      </c>
      <c r="C4" s="100">
        <v>42461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64" t="s">
        <v>2</v>
      </c>
      <c r="C7" s="285"/>
      <c r="D7" s="285" t="s">
        <v>3</v>
      </c>
      <c r="E7" s="285"/>
      <c r="F7" s="285"/>
      <c r="G7" s="285"/>
      <c r="H7" s="285"/>
      <c r="I7" s="285"/>
      <c r="J7" s="266"/>
    </row>
    <row r="8" spans="2:10" ht="12.75" customHeight="1">
      <c r="B8" s="264"/>
      <c r="C8" s="285"/>
      <c r="D8" s="285" t="s">
        <v>4</v>
      </c>
      <c r="E8" s="285" t="s">
        <v>5</v>
      </c>
      <c r="F8" s="285" t="s">
        <v>6</v>
      </c>
      <c r="G8" s="285" t="s">
        <v>7</v>
      </c>
      <c r="H8" s="285" t="s">
        <v>8</v>
      </c>
      <c r="I8" s="285"/>
      <c r="J8" s="266"/>
    </row>
    <row r="9" spans="2:10">
      <c r="B9" s="42" t="s">
        <v>9</v>
      </c>
      <c r="C9" s="43" t="s">
        <v>10</v>
      </c>
      <c r="D9" s="285"/>
      <c r="E9" s="285"/>
      <c r="F9" s="285"/>
      <c r="G9" s="285"/>
      <c r="H9" s="43" t="s">
        <v>11</v>
      </c>
      <c r="I9" s="43" t="s">
        <v>12</v>
      </c>
      <c r="J9" s="44" t="s">
        <v>0</v>
      </c>
    </row>
    <row r="10" spans="2:10">
      <c r="B10" s="132">
        <v>15125</v>
      </c>
      <c r="C10" s="59" t="s">
        <v>102</v>
      </c>
      <c r="D10" s="59">
        <v>698</v>
      </c>
      <c r="E10" s="59">
        <v>145</v>
      </c>
      <c r="F10" s="59">
        <v>0</v>
      </c>
      <c r="G10" s="59">
        <v>0</v>
      </c>
      <c r="H10" s="60">
        <v>733</v>
      </c>
      <c r="I10" s="60">
        <v>1020</v>
      </c>
      <c r="J10" s="67">
        <f>H10+I10</f>
        <v>1753</v>
      </c>
    </row>
    <row r="11" spans="2:10">
      <c r="B11" s="30"/>
      <c r="C11" s="31"/>
      <c r="D11" s="31"/>
      <c r="E11" s="31"/>
      <c r="F11" s="31"/>
      <c r="G11" s="31"/>
      <c r="H11" s="33"/>
      <c r="I11" s="33"/>
      <c r="J11" s="34">
        <f t="shared" ref="J11:J14" si="0">H11+I11</f>
        <v>0</v>
      </c>
    </row>
    <row r="12" spans="2:10">
      <c r="B12" s="30"/>
      <c r="C12" s="31"/>
      <c r="D12" s="31"/>
      <c r="E12" s="31"/>
      <c r="F12" s="31"/>
      <c r="G12" s="31"/>
      <c r="H12" s="33"/>
      <c r="I12" s="33"/>
      <c r="J12" s="34">
        <f t="shared" si="0"/>
        <v>0</v>
      </c>
    </row>
    <row r="13" spans="2:10">
      <c r="B13" s="30"/>
      <c r="C13" s="31"/>
      <c r="D13" s="31"/>
      <c r="E13" s="31"/>
      <c r="F13" s="31"/>
      <c r="G13" s="31"/>
      <c r="H13" s="33"/>
      <c r="I13" s="33"/>
      <c r="J13" s="34">
        <f t="shared" si="0"/>
        <v>0</v>
      </c>
    </row>
    <row r="14" spans="2:10">
      <c r="B14" s="46"/>
      <c r="C14" s="31"/>
      <c r="D14" s="31"/>
      <c r="E14" s="31"/>
      <c r="F14" s="31"/>
      <c r="G14" s="31"/>
      <c r="H14" s="33"/>
      <c r="I14" s="33"/>
      <c r="J14" s="34">
        <f t="shared" si="0"/>
        <v>0</v>
      </c>
    </row>
    <row r="15" spans="2:10">
      <c r="B15" s="264" t="s">
        <v>0</v>
      </c>
      <c r="C15" s="285"/>
      <c r="D15" s="47">
        <f t="shared" ref="D15:J15" si="1">SUM(D10:D14)</f>
        <v>698</v>
      </c>
      <c r="E15" s="47">
        <f t="shared" si="1"/>
        <v>145</v>
      </c>
      <c r="F15" s="47">
        <f t="shared" si="1"/>
        <v>0</v>
      </c>
      <c r="G15" s="47">
        <f t="shared" si="1"/>
        <v>0</v>
      </c>
      <c r="H15" s="47">
        <f t="shared" si="1"/>
        <v>733</v>
      </c>
      <c r="I15" s="47">
        <f t="shared" si="1"/>
        <v>1020</v>
      </c>
      <c r="J15" s="47">
        <f t="shared" si="1"/>
        <v>1753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 ht="12.75" customHeight="1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51" t="s">
        <v>13</v>
      </c>
      <c r="C18" s="251"/>
      <c r="D18" s="62" t="s">
        <v>14</v>
      </c>
      <c r="E18" s="251" t="s">
        <v>15</v>
      </c>
      <c r="F18" s="251"/>
      <c r="G18" s="251"/>
      <c r="H18" s="251"/>
      <c r="I18" s="251"/>
      <c r="J18" s="251"/>
    </row>
    <row r="19" spans="2:10" ht="12.75" customHeight="1">
      <c r="B19" s="275" t="s">
        <v>16</v>
      </c>
      <c r="C19" s="275"/>
      <c r="D19" s="68">
        <v>884</v>
      </c>
      <c r="E19" s="279" t="s">
        <v>110</v>
      </c>
      <c r="F19" s="279"/>
      <c r="G19" s="279"/>
      <c r="H19" s="279"/>
      <c r="I19" s="279"/>
      <c r="J19" s="279"/>
    </row>
    <row r="20" spans="2:10" ht="12.75" customHeight="1">
      <c r="B20" s="275" t="s">
        <v>17</v>
      </c>
      <c r="C20" s="275"/>
      <c r="D20" s="68">
        <v>699</v>
      </c>
      <c r="E20" s="279" t="s">
        <v>110</v>
      </c>
      <c r="F20" s="279"/>
      <c r="G20" s="279"/>
      <c r="H20" s="279"/>
      <c r="I20" s="279"/>
      <c r="J20" s="279"/>
    </row>
    <row r="21" spans="2:10" ht="12.75" customHeight="1">
      <c r="B21" s="257" t="s">
        <v>18</v>
      </c>
      <c r="C21" s="257"/>
      <c r="D21" s="64"/>
      <c r="E21" s="267"/>
      <c r="F21" s="267"/>
      <c r="G21" s="267"/>
      <c r="H21" s="267"/>
      <c r="I21" s="267"/>
      <c r="J21" s="267"/>
    </row>
    <row r="22" spans="2:10">
      <c r="B22" s="257" t="s">
        <v>19</v>
      </c>
      <c r="C22" s="257"/>
      <c r="D22" s="64"/>
      <c r="E22" s="267"/>
      <c r="F22" s="267"/>
      <c r="G22" s="267"/>
      <c r="H22" s="267"/>
      <c r="I22" s="267"/>
      <c r="J22" s="267"/>
    </row>
    <row r="23" spans="2:10" ht="12.75" customHeight="1">
      <c r="B23" s="275" t="s">
        <v>20</v>
      </c>
      <c r="C23" s="275"/>
      <c r="D23" s="68">
        <v>215</v>
      </c>
      <c r="E23" s="276" t="s">
        <v>113</v>
      </c>
      <c r="F23" s="277"/>
      <c r="G23" s="277"/>
      <c r="H23" s="277"/>
      <c r="I23" s="277"/>
      <c r="J23" s="27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4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62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63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145</v>
      </c>
      <c r="C4" s="2"/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 ht="12.75" customHeight="1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 ht="12.75" customHeight="1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51" t="s">
        <v>9</v>
      </c>
      <c r="C9" s="50" t="s">
        <v>10</v>
      </c>
      <c r="D9" s="231"/>
      <c r="E9" s="231"/>
      <c r="F9" s="231"/>
      <c r="G9" s="231"/>
      <c r="H9" s="50" t="s">
        <v>11</v>
      </c>
      <c r="I9" s="50" t="s">
        <v>12</v>
      </c>
      <c r="J9" s="52" t="s">
        <v>0</v>
      </c>
    </row>
    <row r="10" spans="2:10">
      <c r="B10" s="120">
        <v>15101</v>
      </c>
      <c r="C10" s="102" t="s">
        <v>64</v>
      </c>
      <c r="D10" s="162">
        <v>2337</v>
      </c>
      <c r="E10" s="163">
        <v>397</v>
      </c>
      <c r="F10" s="163">
        <v>223</v>
      </c>
      <c r="G10" s="163">
        <v>48</v>
      </c>
      <c r="H10" s="164">
        <v>3595</v>
      </c>
      <c r="I10" s="164">
        <v>4944</v>
      </c>
      <c r="J10" s="165">
        <f>SUM(D10:I10)</f>
        <v>11544</v>
      </c>
    </row>
    <row r="11" spans="2:10">
      <c r="B11" s="153"/>
      <c r="C11" s="166"/>
      <c r="D11" s="167"/>
      <c r="E11" s="168"/>
      <c r="F11" s="168"/>
      <c r="G11" s="168"/>
      <c r="H11" s="167"/>
      <c r="I11" s="167"/>
      <c r="J11" s="167"/>
    </row>
    <row r="12" spans="2:10">
      <c r="B12" s="154"/>
      <c r="C12" s="37"/>
      <c r="D12" s="37"/>
      <c r="E12" s="37"/>
      <c r="F12" s="37"/>
      <c r="G12" s="37"/>
      <c r="H12" s="38"/>
      <c r="I12" s="38"/>
      <c r="J12" s="38">
        <f t="shared" ref="J12:J13" si="0">H12+I12</f>
        <v>0</v>
      </c>
    </row>
    <row r="13" spans="2:10">
      <c r="B13" s="154"/>
      <c r="C13" s="37"/>
      <c r="D13" s="37"/>
      <c r="E13" s="37"/>
      <c r="F13" s="37"/>
      <c r="G13" s="37"/>
      <c r="H13" s="38"/>
      <c r="I13" s="38"/>
      <c r="J13" s="38">
        <f t="shared" si="0"/>
        <v>0</v>
      </c>
    </row>
    <row r="14" spans="2:10">
      <c r="B14" s="232" t="s">
        <v>0</v>
      </c>
      <c r="C14" s="232"/>
      <c r="D14" s="155">
        <f>SUM(D10:D13)</f>
        <v>2337</v>
      </c>
      <c r="E14" s="155">
        <f t="shared" ref="E14:J14" si="1">SUM(E10:E13)</f>
        <v>397</v>
      </c>
      <c r="F14" s="155">
        <f t="shared" si="1"/>
        <v>223</v>
      </c>
      <c r="G14" s="155">
        <f t="shared" si="1"/>
        <v>48</v>
      </c>
      <c r="H14" s="155">
        <f t="shared" si="1"/>
        <v>3595</v>
      </c>
      <c r="I14" s="155">
        <f t="shared" si="1"/>
        <v>4944</v>
      </c>
      <c r="J14" s="155">
        <f t="shared" si="1"/>
        <v>11544</v>
      </c>
    </row>
    <row r="15" spans="2:10">
      <c r="B15" s="233"/>
      <c r="C15" s="233"/>
      <c r="D15" s="233"/>
      <c r="E15" s="233"/>
      <c r="F15" s="233"/>
      <c r="G15" s="233"/>
      <c r="H15" s="233"/>
      <c r="I15" s="233"/>
      <c r="J15" s="233"/>
    </row>
    <row r="16" spans="2:10" ht="12.75" customHeight="1">
      <c r="B16" s="234" t="s">
        <v>27</v>
      </c>
      <c r="C16" s="234"/>
      <c r="D16" s="234"/>
      <c r="E16" s="234"/>
      <c r="F16" s="234"/>
      <c r="G16" s="234"/>
      <c r="H16" s="234"/>
      <c r="I16" s="234"/>
      <c r="J16" s="234"/>
    </row>
    <row r="17" spans="2:10" ht="33.75">
      <c r="B17" s="235" t="s">
        <v>13</v>
      </c>
      <c r="C17" s="236"/>
      <c r="D17" s="103" t="s">
        <v>14</v>
      </c>
      <c r="E17" s="237" t="s">
        <v>15</v>
      </c>
      <c r="F17" s="238"/>
      <c r="G17" s="238"/>
      <c r="H17" s="238"/>
      <c r="I17" s="238"/>
      <c r="J17" s="239"/>
    </row>
    <row r="18" spans="2:10" ht="12.75" customHeight="1">
      <c r="B18" s="225" t="s">
        <v>16</v>
      </c>
      <c r="C18" s="226"/>
      <c r="D18" s="104">
        <v>884</v>
      </c>
      <c r="E18" s="220" t="s">
        <v>166</v>
      </c>
      <c r="F18" s="221"/>
      <c r="G18" s="221"/>
      <c r="H18" s="221"/>
      <c r="I18" s="221"/>
      <c r="J18" s="222"/>
    </row>
    <row r="19" spans="2:10" ht="12.75" customHeight="1">
      <c r="B19" s="223" t="s">
        <v>17</v>
      </c>
      <c r="C19" s="224"/>
      <c r="D19" s="104">
        <v>699</v>
      </c>
      <c r="E19" s="220" t="s">
        <v>166</v>
      </c>
      <c r="F19" s="221"/>
      <c r="G19" s="221"/>
      <c r="H19" s="221"/>
      <c r="I19" s="221"/>
      <c r="J19" s="222"/>
    </row>
    <row r="20" spans="2:10" ht="12.75" customHeight="1">
      <c r="B20" s="223" t="s">
        <v>18</v>
      </c>
      <c r="C20" s="224"/>
      <c r="D20" s="104">
        <v>60.538116591928251</v>
      </c>
      <c r="E20" s="220" t="s">
        <v>167</v>
      </c>
      <c r="F20" s="221"/>
      <c r="G20" s="221"/>
      <c r="H20" s="221"/>
      <c r="I20" s="221"/>
      <c r="J20" s="222"/>
    </row>
    <row r="21" spans="2:10">
      <c r="B21" s="223" t="s">
        <v>19</v>
      </c>
      <c r="C21" s="224"/>
      <c r="D21" s="104">
        <v>174.995</v>
      </c>
      <c r="E21" s="220" t="s">
        <v>168</v>
      </c>
      <c r="F21" s="221"/>
      <c r="G21" s="221"/>
      <c r="H21" s="221"/>
      <c r="I21" s="221"/>
      <c r="J21" s="222"/>
    </row>
    <row r="22" spans="2:10" ht="37.5" customHeight="1">
      <c r="B22" s="218" t="s">
        <v>20</v>
      </c>
      <c r="C22" s="219"/>
      <c r="D22" s="104">
        <v>215</v>
      </c>
      <c r="E22" s="220" t="s">
        <v>169</v>
      </c>
      <c r="F22" s="221"/>
      <c r="G22" s="221"/>
      <c r="H22" s="221"/>
      <c r="I22" s="221"/>
      <c r="J22" s="222"/>
    </row>
    <row r="23" spans="2:10">
      <c r="B23" s="2"/>
      <c r="C23" s="2"/>
      <c r="D23" s="2"/>
      <c r="E23" s="2"/>
      <c r="F23" s="2"/>
      <c r="G23" s="2"/>
      <c r="H23" s="2"/>
      <c r="I23" s="2"/>
      <c r="J23" s="2"/>
    </row>
    <row r="24" spans="2:10">
      <c r="B24" s="2" t="s">
        <v>26</v>
      </c>
      <c r="C24" s="2"/>
      <c r="D24" s="2"/>
      <c r="E24" s="2"/>
      <c r="F24" s="2"/>
      <c r="G24" s="2"/>
      <c r="H24" s="2"/>
      <c r="I24" s="2"/>
      <c r="J24" s="2"/>
    </row>
  </sheetData>
  <mergeCells count="23">
    <mergeCell ref="B18:C18"/>
    <mergeCell ref="E18:J18"/>
    <mergeCell ref="B5:J5"/>
    <mergeCell ref="B7:C8"/>
    <mergeCell ref="D7:J7"/>
    <mergeCell ref="D8:D9"/>
    <mergeCell ref="E8:E9"/>
    <mergeCell ref="F8:F9"/>
    <mergeCell ref="G8:G9"/>
    <mergeCell ref="H8:J8"/>
    <mergeCell ref="B14:C14"/>
    <mergeCell ref="B15:J15"/>
    <mergeCell ref="B16:J16"/>
    <mergeCell ref="B17:C17"/>
    <mergeCell ref="E17:J17"/>
    <mergeCell ref="B22:C22"/>
    <mergeCell ref="E22:J22"/>
    <mergeCell ref="B19:C19"/>
    <mergeCell ref="E19:J19"/>
    <mergeCell ref="B20:C20"/>
    <mergeCell ref="E20:J20"/>
    <mergeCell ref="B21:C21"/>
    <mergeCell ref="E21:J21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30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 t="s">
        <v>31</v>
      </c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13">
        <v>42490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51" t="s">
        <v>9</v>
      </c>
      <c r="C9" s="156" t="s">
        <v>10</v>
      </c>
      <c r="D9" s="231"/>
      <c r="E9" s="231"/>
      <c r="F9" s="231"/>
      <c r="G9" s="231"/>
      <c r="H9" s="156" t="s">
        <v>11</v>
      </c>
      <c r="I9" s="156" t="s">
        <v>12</v>
      </c>
      <c r="J9" s="157" t="s">
        <v>0</v>
      </c>
    </row>
    <row r="10" spans="2:10">
      <c r="B10" s="169" t="s">
        <v>28</v>
      </c>
      <c r="C10" s="170" t="s">
        <v>29</v>
      </c>
      <c r="D10" s="171">
        <v>4375</v>
      </c>
      <c r="E10" s="170">
        <v>781</v>
      </c>
      <c r="F10" s="170">
        <v>733</v>
      </c>
      <c r="G10" s="37"/>
      <c r="H10" s="38">
        <v>7239</v>
      </c>
      <c r="I10" s="38">
        <v>4541</v>
      </c>
      <c r="J10" s="38">
        <f>H10+I10</f>
        <v>11780</v>
      </c>
    </row>
    <row r="11" spans="2:10">
      <c r="B11" s="153"/>
      <c r="C11" s="37"/>
      <c r="D11" s="37"/>
      <c r="E11" s="37"/>
      <c r="F11" s="37"/>
      <c r="G11" s="37"/>
      <c r="H11" s="38"/>
      <c r="I11" s="38"/>
      <c r="J11" s="38">
        <f t="shared" ref="J11:J14" si="0">H11+I11</f>
        <v>0</v>
      </c>
    </row>
    <row r="12" spans="2:10">
      <c r="B12" s="153"/>
      <c r="C12" s="37"/>
      <c r="D12" s="37"/>
      <c r="E12" s="37"/>
      <c r="F12" s="37"/>
      <c r="G12" s="37"/>
      <c r="H12" s="38"/>
      <c r="I12" s="38"/>
      <c r="J12" s="38">
        <f t="shared" si="0"/>
        <v>0</v>
      </c>
    </row>
    <row r="13" spans="2:10">
      <c r="B13" s="154"/>
      <c r="C13" s="37"/>
      <c r="D13" s="37"/>
      <c r="E13" s="37"/>
      <c r="F13" s="37"/>
      <c r="G13" s="37"/>
      <c r="H13" s="38"/>
      <c r="I13" s="38"/>
      <c r="J13" s="38">
        <f t="shared" si="0"/>
        <v>0</v>
      </c>
    </row>
    <row r="14" spans="2:10">
      <c r="B14" s="154"/>
      <c r="C14" s="37"/>
      <c r="D14" s="37"/>
      <c r="E14" s="37"/>
      <c r="F14" s="37"/>
      <c r="G14" s="37"/>
      <c r="H14" s="38"/>
      <c r="I14" s="38"/>
      <c r="J14" s="38">
        <f t="shared" si="0"/>
        <v>0</v>
      </c>
    </row>
    <row r="15" spans="2:10">
      <c r="B15" s="249" t="s">
        <v>0</v>
      </c>
      <c r="C15" s="250"/>
      <c r="D15" s="101">
        <f>SUM(D10:D14)</f>
        <v>4375</v>
      </c>
      <c r="E15" s="101">
        <f t="shared" ref="E15:J15" si="1">SUM(E10:E14)</f>
        <v>781</v>
      </c>
      <c r="F15" s="101">
        <f t="shared" si="1"/>
        <v>733</v>
      </c>
      <c r="G15" s="101">
        <f t="shared" si="1"/>
        <v>0</v>
      </c>
      <c r="H15" s="101">
        <f t="shared" si="1"/>
        <v>7239</v>
      </c>
      <c r="I15" s="101">
        <f t="shared" si="1"/>
        <v>4541</v>
      </c>
      <c r="J15" s="101">
        <f t="shared" si="1"/>
        <v>11780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28" t="s">
        <v>13</v>
      </c>
      <c r="C18" s="229"/>
      <c r="D18" s="11" t="s">
        <v>14</v>
      </c>
      <c r="E18" s="229" t="s">
        <v>15</v>
      </c>
      <c r="F18" s="229"/>
      <c r="G18" s="229"/>
      <c r="H18" s="229"/>
      <c r="I18" s="229"/>
      <c r="J18" s="230"/>
    </row>
    <row r="19" spans="2:10" ht="12.75" customHeight="1">
      <c r="B19" s="240" t="s">
        <v>16</v>
      </c>
      <c r="C19" s="241"/>
      <c r="D19" s="57">
        <v>884</v>
      </c>
      <c r="E19" s="245" t="s">
        <v>104</v>
      </c>
      <c r="F19" s="245"/>
      <c r="G19" s="245"/>
      <c r="H19" s="245"/>
      <c r="I19" s="245"/>
      <c r="J19" s="246"/>
    </row>
    <row r="20" spans="2:10" ht="12.75" customHeight="1">
      <c r="B20" s="240" t="s">
        <v>17</v>
      </c>
      <c r="C20" s="241"/>
      <c r="D20" s="35">
        <v>699</v>
      </c>
      <c r="E20" s="245" t="s">
        <v>105</v>
      </c>
      <c r="F20" s="245"/>
      <c r="G20" s="245"/>
      <c r="H20" s="245"/>
      <c r="I20" s="245"/>
      <c r="J20" s="246"/>
    </row>
    <row r="21" spans="2:10" ht="12.75" customHeight="1">
      <c r="B21" s="240" t="s">
        <v>18</v>
      </c>
      <c r="C21" s="241"/>
      <c r="D21" s="32">
        <v>266.12</v>
      </c>
      <c r="E21" s="242" t="s">
        <v>106</v>
      </c>
      <c r="F21" s="243"/>
      <c r="G21" s="243"/>
      <c r="H21" s="243"/>
      <c r="I21" s="243"/>
      <c r="J21" s="244"/>
    </row>
    <row r="22" spans="2:10">
      <c r="B22" s="240" t="s">
        <v>19</v>
      </c>
      <c r="C22" s="241"/>
      <c r="D22" s="32"/>
      <c r="E22" s="247"/>
      <c r="F22" s="247"/>
      <c r="G22" s="247"/>
      <c r="H22" s="247"/>
      <c r="I22" s="247"/>
      <c r="J22" s="248"/>
    </row>
    <row r="23" spans="2:10" ht="24" customHeight="1">
      <c r="B23" s="240" t="s">
        <v>20</v>
      </c>
      <c r="C23" s="241"/>
      <c r="D23" s="32">
        <v>204.38</v>
      </c>
      <c r="E23" s="242" t="s">
        <v>107</v>
      </c>
      <c r="F23" s="243"/>
      <c r="G23" s="243"/>
      <c r="H23" s="243"/>
      <c r="I23" s="243"/>
      <c r="J23" s="244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mergeCells count="23"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ignoredErrors>
    <ignoredError sqref="B10:J11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59" t="s">
        <v>108</v>
      </c>
      <c r="D2" s="259"/>
      <c r="E2" s="259"/>
      <c r="F2" s="259"/>
      <c r="G2" s="2"/>
      <c r="H2" s="2"/>
      <c r="I2" s="2"/>
      <c r="J2" s="2"/>
    </row>
    <row r="3" spans="2:10">
      <c r="B3" s="1" t="s">
        <v>22</v>
      </c>
      <c r="C3" s="259"/>
      <c r="D3" s="259"/>
      <c r="E3" s="259"/>
      <c r="F3" s="259"/>
      <c r="G3" s="2"/>
      <c r="H3" s="2"/>
      <c r="I3" s="2"/>
      <c r="J3" s="2"/>
    </row>
    <row r="4" spans="2:10">
      <c r="B4" s="2" t="s">
        <v>24</v>
      </c>
      <c r="C4" s="58">
        <v>42490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64" t="s">
        <v>103</v>
      </c>
      <c r="C10" s="59" t="s">
        <v>109</v>
      </c>
      <c r="D10" s="59">
        <v>6128</v>
      </c>
      <c r="E10" s="59">
        <v>992</v>
      </c>
      <c r="F10" s="59">
        <v>1325</v>
      </c>
      <c r="G10" s="59">
        <v>63</v>
      </c>
      <c r="H10" s="60">
        <v>11183</v>
      </c>
      <c r="I10" s="60">
        <v>6120</v>
      </c>
      <c r="J10" s="61">
        <f>H10+I10</f>
        <v>17303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28" t="s">
        <v>0</v>
      </c>
      <c r="C15" s="229"/>
      <c r="D15" s="8">
        <f>SUM(D10:D14)</f>
        <v>6128</v>
      </c>
      <c r="E15" s="8">
        <f t="shared" ref="E15:J15" si="1">SUM(E10:E14)</f>
        <v>992</v>
      </c>
      <c r="F15" s="8">
        <f t="shared" si="1"/>
        <v>1325</v>
      </c>
      <c r="G15" s="8">
        <f t="shared" si="1"/>
        <v>63</v>
      </c>
      <c r="H15" s="8">
        <f t="shared" si="1"/>
        <v>11183</v>
      </c>
      <c r="I15" s="8">
        <f t="shared" si="1"/>
        <v>6120</v>
      </c>
      <c r="J15" s="8">
        <f t="shared" si="1"/>
        <v>17303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51" t="s">
        <v>13</v>
      </c>
      <c r="C18" s="251"/>
      <c r="D18" s="62" t="s">
        <v>14</v>
      </c>
      <c r="E18" s="251" t="s">
        <v>15</v>
      </c>
      <c r="F18" s="251"/>
      <c r="G18" s="251"/>
      <c r="H18" s="251"/>
      <c r="I18" s="251"/>
      <c r="J18" s="251"/>
    </row>
    <row r="19" spans="2:10" ht="14.25" customHeight="1">
      <c r="B19" s="252" t="s">
        <v>16</v>
      </c>
      <c r="C19" s="252"/>
      <c r="D19" s="63">
        <v>884</v>
      </c>
      <c r="E19" s="256" t="s">
        <v>110</v>
      </c>
      <c r="F19" s="256"/>
      <c r="G19" s="256"/>
      <c r="H19" s="256"/>
      <c r="I19" s="256"/>
      <c r="J19" s="256"/>
    </row>
    <row r="20" spans="2:10" ht="14.25" customHeight="1">
      <c r="B20" s="252" t="s">
        <v>17</v>
      </c>
      <c r="C20" s="252"/>
      <c r="D20" s="63">
        <v>699</v>
      </c>
      <c r="E20" s="256" t="s">
        <v>110</v>
      </c>
      <c r="F20" s="256"/>
      <c r="G20" s="256"/>
      <c r="H20" s="256"/>
      <c r="I20" s="256"/>
      <c r="J20" s="256"/>
    </row>
    <row r="21" spans="2:10" ht="14.25" customHeight="1">
      <c r="B21" s="257" t="s">
        <v>18</v>
      </c>
      <c r="C21" s="257"/>
      <c r="D21" s="64">
        <v>184</v>
      </c>
      <c r="E21" s="258" t="s">
        <v>111</v>
      </c>
      <c r="F21" s="258"/>
      <c r="G21" s="258"/>
      <c r="H21" s="258"/>
      <c r="I21" s="258"/>
      <c r="J21" s="258"/>
    </row>
    <row r="22" spans="2:10">
      <c r="B22" s="257" t="s">
        <v>19</v>
      </c>
      <c r="C22" s="257"/>
      <c r="D22" s="64"/>
      <c r="E22" s="258" t="s">
        <v>112</v>
      </c>
      <c r="F22" s="258"/>
      <c r="G22" s="258"/>
      <c r="H22" s="258"/>
      <c r="I22" s="258"/>
      <c r="J22" s="258"/>
    </row>
    <row r="23" spans="2:10" ht="27.75" customHeight="1">
      <c r="B23" s="252" t="s">
        <v>20</v>
      </c>
      <c r="C23" s="252"/>
      <c r="D23" s="63">
        <v>215</v>
      </c>
      <c r="E23" s="253" t="s">
        <v>113</v>
      </c>
      <c r="F23" s="254"/>
      <c r="G23" s="254"/>
      <c r="H23" s="254"/>
      <c r="I23" s="254"/>
      <c r="J23" s="255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topLeftCell="A2" workbookViewId="0">
      <selection activeCell="D10" sqref="D10"/>
    </sheetView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32</v>
      </c>
      <c r="C2" s="2"/>
      <c r="D2" s="2"/>
      <c r="E2" s="2"/>
      <c r="F2" s="2"/>
      <c r="G2" s="2"/>
      <c r="H2" s="2"/>
      <c r="I2" s="2"/>
      <c r="J2" s="2"/>
    </row>
    <row r="3" spans="2:10">
      <c r="B3" s="1" t="s">
        <v>33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114</v>
      </c>
      <c r="C4" s="18"/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 ht="48">
      <c r="B10" s="123" t="s">
        <v>188</v>
      </c>
      <c r="C10" s="182" t="s">
        <v>189</v>
      </c>
      <c r="D10" s="56">
        <v>4181</v>
      </c>
      <c r="E10" s="45">
        <v>844</v>
      </c>
      <c r="F10" s="45">
        <v>222</v>
      </c>
      <c r="G10" s="45">
        <v>4401</v>
      </c>
      <c r="H10" s="33">
        <v>6510</v>
      </c>
      <c r="I10" s="33">
        <v>5624</v>
      </c>
      <c r="J10" s="34">
        <v>12134</v>
      </c>
    </row>
    <row r="11" spans="2:10">
      <c r="B11" s="4"/>
      <c r="C11" s="49"/>
      <c r="D11" s="49"/>
      <c r="E11" s="49"/>
      <c r="F11" s="49"/>
      <c r="G11" s="49"/>
      <c r="H11" s="5"/>
      <c r="I11" s="5"/>
      <c r="J11" s="6">
        <f t="shared" ref="J11:J16" si="0">H11+I11</f>
        <v>0</v>
      </c>
    </row>
    <row r="12" spans="2:10">
      <c r="B12" s="4"/>
      <c r="C12" s="49"/>
      <c r="D12" s="49"/>
      <c r="E12" s="49"/>
      <c r="F12" s="49"/>
      <c r="G12" s="49"/>
      <c r="H12" s="5"/>
      <c r="I12" s="5"/>
      <c r="J12" s="6">
        <f t="shared" si="0"/>
        <v>0</v>
      </c>
    </row>
    <row r="13" spans="2:10">
      <c r="B13" s="4"/>
      <c r="C13" s="49"/>
      <c r="D13" s="49"/>
      <c r="E13" s="49"/>
      <c r="F13" s="49"/>
      <c r="G13" s="49"/>
      <c r="H13" s="5"/>
      <c r="I13" s="5"/>
      <c r="J13" s="6">
        <f t="shared" si="0"/>
        <v>0</v>
      </c>
    </row>
    <row r="14" spans="2:10">
      <c r="B14" s="4"/>
      <c r="C14" s="49"/>
      <c r="D14" s="49"/>
      <c r="E14" s="49"/>
      <c r="F14" s="49"/>
      <c r="G14" s="49"/>
      <c r="H14" s="5"/>
      <c r="I14" s="5"/>
      <c r="J14" s="6">
        <f t="shared" si="0"/>
        <v>0</v>
      </c>
    </row>
    <row r="15" spans="2:10">
      <c r="B15" s="7"/>
      <c r="C15" s="49"/>
      <c r="D15" s="49"/>
      <c r="E15" s="49"/>
      <c r="F15" s="49"/>
      <c r="G15" s="49"/>
      <c r="H15" s="5"/>
      <c r="I15" s="5"/>
      <c r="J15" s="6">
        <f t="shared" si="0"/>
        <v>0</v>
      </c>
    </row>
    <row r="16" spans="2:10">
      <c r="B16" s="7"/>
      <c r="C16" s="49"/>
      <c r="D16" s="49"/>
      <c r="E16" s="49"/>
      <c r="F16" s="49"/>
      <c r="G16" s="49"/>
      <c r="H16" s="5"/>
      <c r="I16" s="5"/>
      <c r="J16" s="6">
        <f t="shared" si="0"/>
        <v>0</v>
      </c>
    </row>
    <row r="17" spans="2:10">
      <c r="B17" s="263" t="s">
        <v>0</v>
      </c>
      <c r="C17" s="264"/>
      <c r="D17" s="8">
        <f>SUM(D10:D16)</f>
        <v>4181</v>
      </c>
      <c r="E17" s="8">
        <f t="shared" ref="E17:J17" si="1">SUM(E10:E16)</f>
        <v>844</v>
      </c>
      <c r="F17" s="8">
        <f t="shared" si="1"/>
        <v>222</v>
      </c>
      <c r="G17" s="8">
        <f t="shared" si="1"/>
        <v>4401</v>
      </c>
      <c r="H17" s="8">
        <f t="shared" si="1"/>
        <v>6510</v>
      </c>
      <c r="I17" s="8">
        <f t="shared" si="1"/>
        <v>5624</v>
      </c>
      <c r="J17" s="8">
        <f t="shared" si="1"/>
        <v>12134</v>
      </c>
    </row>
    <row r="18" spans="2:10">
      <c r="B18" s="265"/>
      <c r="C18" s="265"/>
      <c r="D18" s="265"/>
      <c r="E18" s="265"/>
      <c r="F18" s="265"/>
      <c r="G18" s="265"/>
      <c r="H18" s="265"/>
      <c r="I18" s="265"/>
      <c r="J18" s="265"/>
    </row>
    <row r="19" spans="2:10">
      <c r="B19" s="234" t="s">
        <v>27</v>
      </c>
      <c r="C19" s="234"/>
      <c r="D19" s="234"/>
      <c r="E19" s="234"/>
      <c r="F19" s="234"/>
      <c r="G19" s="234"/>
      <c r="H19" s="234"/>
      <c r="I19" s="234"/>
      <c r="J19" s="234"/>
    </row>
    <row r="20" spans="2:10" ht="36">
      <c r="B20" s="264" t="s">
        <v>13</v>
      </c>
      <c r="C20" s="264"/>
      <c r="D20" s="54" t="s">
        <v>14</v>
      </c>
      <c r="E20" s="266" t="s">
        <v>15</v>
      </c>
      <c r="F20" s="266"/>
      <c r="G20" s="266"/>
      <c r="H20" s="266"/>
      <c r="I20" s="266"/>
      <c r="J20" s="266"/>
    </row>
    <row r="21" spans="2:10" ht="12.75" customHeight="1">
      <c r="B21" s="260" t="s">
        <v>16</v>
      </c>
      <c r="C21" s="260"/>
      <c r="D21" s="53">
        <v>884</v>
      </c>
      <c r="E21" s="261" t="s">
        <v>115</v>
      </c>
      <c r="F21" s="261"/>
      <c r="G21" s="261"/>
      <c r="H21" s="261"/>
      <c r="I21" s="261"/>
      <c r="J21" s="261"/>
    </row>
    <row r="22" spans="2:10" ht="12.75" customHeight="1">
      <c r="B22" s="260" t="s">
        <v>17</v>
      </c>
      <c r="C22" s="260"/>
      <c r="D22" s="53">
        <v>699</v>
      </c>
      <c r="E22" s="261" t="s">
        <v>115</v>
      </c>
      <c r="F22" s="261"/>
      <c r="G22" s="261"/>
      <c r="H22" s="261"/>
      <c r="I22" s="261"/>
      <c r="J22" s="261"/>
    </row>
    <row r="23" spans="2:10" ht="12.75" customHeight="1">
      <c r="B23" s="260" t="s">
        <v>18</v>
      </c>
      <c r="C23" s="260"/>
      <c r="D23" s="53">
        <v>78</v>
      </c>
      <c r="E23" s="262" t="s">
        <v>34</v>
      </c>
      <c r="F23" s="262"/>
      <c r="G23" s="262"/>
      <c r="H23" s="262"/>
      <c r="I23" s="262"/>
      <c r="J23" s="262"/>
    </row>
    <row r="24" spans="2:10" ht="12.75" customHeight="1">
      <c r="B24" s="260" t="s">
        <v>19</v>
      </c>
      <c r="C24" s="260"/>
      <c r="D24" s="53">
        <v>215</v>
      </c>
      <c r="E24" s="261" t="s">
        <v>35</v>
      </c>
      <c r="F24" s="261"/>
      <c r="G24" s="261"/>
      <c r="H24" s="261"/>
      <c r="I24" s="261"/>
      <c r="J24" s="261"/>
    </row>
    <row r="25" spans="2:10" ht="12.75" customHeight="1">
      <c r="B25" s="260" t="s">
        <v>20</v>
      </c>
      <c r="C25" s="260"/>
      <c r="D25" s="53">
        <v>215</v>
      </c>
      <c r="E25" s="261" t="s">
        <v>107</v>
      </c>
      <c r="F25" s="261"/>
      <c r="G25" s="261"/>
      <c r="H25" s="261"/>
      <c r="I25" s="261"/>
      <c r="J25" s="261"/>
    </row>
    <row r="26" spans="2:10">
      <c r="B26" s="2"/>
      <c r="C26" s="2"/>
      <c r="D26" s="2"/>
      <c r="E26" s="2"/>
      <c r="F26" s="2"/>
      <c r="G26" s="2"/>
      <c r="H26" s="2"/>
      <c r="I26" s="2"/>
      <c r="J26" s="2"/>
    </row>
    <row r="27" spans="2:10">
      <c r="B27" s="2" t="s">
        <v>26</v>
      </c>
      <c r="C27" s="2"/>
      <c r="D27" s="2"/>
      <c r="E27" s="2"/>
      <c r="F27" s="2"/>
      <c r="G27" s="2"/>
      <c r="H27" s="2"/>
      <c r="I27" s="2"/>
      <c r="J27" s="2"/>
    </row>
  </sheetData>
  <mergeCells count="23">
    <mergeCell ref="B21:C21"/>
    <mergeCell ref="E21:J21"/>
    <mergeCell ref="B5:J5"/>
    <mergeCell ref="B7:C8"/>
    <mergeCell ref="D7:J7"/>
    <mergeCell ref="D8:D9"/>
    <mergeCell ref="E8:E9"/>
    <mergeCell ref="F8:F9"/>
    <mergeCell ref="G8:G9"/>
    <mergeCell ref="H8:J8"/>
    <mergeCell ref="B17:C17"/>
    <mergeCell ref="B18:J18"/>
    <mergeCell ref="B19:J19"/>
    <mergeCell ref="B20:C20"/>
    <mergeCell ref="E20:J20"/>
    <mergeCell ref="B25:C25"/>
    <mergeCell ref="E25:J25"/>
    <mergeCell ref="B22:C22"/>
    <mergeCell ref="E22:J22"/>
    <mergeCell ref="B23:C23"/>
    <mergeCell ref="E23:J23"/>
    <mergeCell ref="B24:C24"/>
    <mergeCell ref="E24:J24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1:10" ht="14.25">
      <c r="A1" s="15"/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1:10" ht="14.25">
      <c r="A2" s="15"/>
      <c r="B2" s="1" t="s">
        <v>23</v>
      </c>
      <c r="C2" s="259" t="s">
        <v>38</v>
      </c>
      <c r="D2" s="259"/>
      <c r="E2" s="259"/>
      <c r="F2" s="259"/>
      <c r="G2" s="2"/>
      <c r="H2" s="2"/>
      <c r="I2" s="2"/>
      <c r="J2" s="2"/>
    </row>
    <row r="3" spans="1:10" ht="14.25">
      <c r="A3" s="15"/>
      <c r="B3" s="1" t="s">
        <v>22</v>
      </c>
      <c r="C3" s="259" t="s">
        <v>31</v>
      </c>
      <c r="D3" s="259"/>
      <c r="E3" s="259"/>
      <c r="F3" s="259"/>
      <c r="G3" s="2"/>
      <c r="H3" s="2"/>
      <c r="I3" s="2"/>
      <c r="J3" s="2"/>
    </row>
    <row r="4" spans="1:10" ht="14.25">
      <c r="A4" s="15"/>
      <c r="B4" s="2" t="s">
        <v>24</v>
      </c>
      <c r="C4" s="58">
        <v>42489</v>
      </c>
      <c r="D4" s="2"/>
      <c r="E4" s="2"/>
      <c r="F4" s="2"/>
      <c r="G4" s="2"/>
      <c r="H4" s="2"/>
      <c r="I4" s="2"/>
      <c r="J4" s="2"/>
    </row>
    <row r="5" spans="1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1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1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1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1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1:10">
      <c r="B10" s="125" t="s">
        <v>36</v>
      </c>
      <c r="C10" s="14" t="s">
        <v>37</v>
      </c>
      <c r="D10" s="59">
        <v>3726</v>
      </c>
      <c r="E10" s="59">
        <v>729</v>
      </c>
      <c r="F10" s="59">
        <v>258</v>
      </c>
      <c r="G10" s="59"/>
      <c r="H10" s="60">
        <v>4713</v>
      </c>
      <c r="I10" s="60">
        <v>4569</v>
      </c>
      <c r="J10" s="61">
        <f>H10+I10</f>
        <v>9282</v>
      </c>
    </row>
    <row r="11" spans="1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1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1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1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1:10">
      <c r="B15" s="228" t="s">
        <v>0</v>
      </c>
      <c r="C15" s="229"/>
      <c r="D15" s="8">
        <f>SUM(D10:D14)</f>
        <v>3726</v>
      </c>
      <c r="E15" s="8">
        <f t="shared" ref="E15:J15" si="1">SUM(E10:E14)</f>
        <v>729</v>
      </c>
      <c r="F15" s="8">
        <f t="shared" si="1"/>
        <v>258</v>
      </c>
      <c r="G15" s="8">
        <f t="shared" si="1"/>
        <v>0</v>
      </c>
      <c r="H15" s="8">
        <f t="shared" si="1"/>
        <v>4713</v>
      </c>
      <c r="I15" s="8">
        <f t="shared" si="1"/>
        <v>4569</v>
      </c>
      <c r="J15" s="8">
        <f t="shared" si="1"/>
        <v>9282</v>
      </c>
    </row>
    <row r="16" spans="1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51" t="s">
        <v>13</v>
      </c>
      <c r="C18" s="251"/>
      <c r="D18" s="62" t="s">
        <v>14</v>
      </c>
      <c r="E18" s="251" t="s">
        <v>15</v>
      </c>
      <c r="F18" s="251"/>
      <c r="G18" s="251"/>
      <c r="H18" s="251"/>
      <c r="I18" s="251"/>
      <c r="J18" s="251"/>
    </row>
    <row r="19" spans="2:10" ht="12.75" customHeight="1">
      <c r="B19" s="252" t="s">
        <v>16</v>
      </c>
      <c r="C19" s="252"/>
      <c r="D19" s="63">
        <v>884</v>
      </c>
      <c r="E19" s="256" t="s">
        <v>110</v>
      </c>
      <c r="F19" s="256"/>
      <c r="G19" s="256"/>
      <c r="H19" s="256"/>
      <c r="I19" s="256"/>
      <c r="J19" s="256"/>
    </row>
    <row r="20" spans="2:10" ht="12.75" customHeight="1">
      <c r="B20" s="252" t="s">
        <v>17</v>
      </c>
      <c r="C20" s="252"/>
      <c r="D20" s="63">
        <v>699</v>
      </c>
      <c r="E20" s="256" t="s">
        <v>110</v>
      </c>
      <c r="F20" s="256"/>
      <c r="G20" s="256"/>
      <c r="H20" s="256"/>
      <c r="I20" s="256"/>
      <c r="J20" s="256"/>
    </row>
    <row r="21" spans="2:10" ht="12.75" customHeight="1">
      <c r="B21" s="257" t="s">
        <v>18</v>
      </c>
      <c r="C21" s="257"/>
      <c r="D21" s="64">
        <v>253.98</v>
      </c>
      <c r="E21" s="267"/>
      <c r="F21" s="267"/>
      <c r="G21" s="267"/>
      <c r="H21" s="267"/>
      <c r="I21" s="267"/>
      <c r="J21" s="267"/>
    </row>
    <row r="22" spans="2:10">
      <c r="B22" s="257" t="s">
        <v>19</v>
      </c>
      <c r="C22" s="257"/>
      <c r="D22" s="64" t="s">
        <v>39</v>
      </c>
      <c r="E22" s="267"/>
      <c r="F22" s="267"/>
      <c r="G22" s="267"/>
      <c r="H22" s="267"/>
      <c r="I22" s="267"/>
      <c r="J22" s="267"/>
    </row>
    <row r="23" spans="2:10" ht="12.75" customHeight="1">
      <c r="B23" s="252" t="s">
        <v>20</v>
      </c>
      <c r="C23" s="252"/>
      <c r="D23" s="63">
        <v>215</v>
      </c>
      <c r="E23" s="253" t="s">
        <v>113</v>
      </c>
      <c r="F23" s="254"/>
      <c r="G23" s="254"/>
      <c r="H23" s="254"/>
      <c r="I23" s="254"/>
      <c r="J23" s="255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D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8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" t="s">
        <v>40</v>
      </c>
      <c r="D2" s="2"/>
      <c r="E2" s="2"/>
      <c r="F2" s="2"/>
      <c r="G2" s="2"/>
      <c r="H2" s="2"/>
      <c r="I2" s="2"/>
      <c r="J2" s="2"/>
    </row>
    <row r="3" spans="2:10">
      <c r="B3" s="1" t="s">
        <v>22</v>
      </c>
      <c r="C3" s="2"/>
      <c r="D3" s="2"/>
      <c r="E3" s="2"/>
      <c r="F3" s="2"/>
      <c r="G3" s="2"/>
      <c r="H3" s="2"/>
      <c r="I3" s="2"/>
      <c r="J3" s="2"/>
    </row>
    <row r="4" spans="2:10">
      <c r="B4" s="2" t="s">
        <v>24</v>
      </c>
      <c r="C4" s="18">
        <v>42490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51" t="s">
        <v>9</v>
      </c>
      <c r="C9" s="152" t="s">
        <v>10</v>
      </c>
      <c r="D9" s="231"/>
      <c r="E9" s="231"/>
      <c r="F9" s="231"/>
      <c r="G9" s="231"/>
      <c r="H9" s="152" t="s">
        <v>11</v>
      </c>
      <c r="I9" s="152" t="s">
        <v>12</v>
      </c>
      <c r="J9" s="52" t="s">
        <v>0</v>
      </c>
    </row>
    <row r="10" spans="2:10" ht="15">
      <c r="B10" s="159">
        <v>15106</v>
      </c>
      <c r="C10" s="159" t="s">
        <v>185</v>
      </c>
      <c r="D10" s="160">
        <v>2608</v>
      </c>
      <c r="E10" s="160">
        <v>537</v>
      </c>
      <c r="F10" s="160">
        <v>215</v>
      </c>
      <c r="G10" s="160">
        <v>136</v>
      </c>
      <c r="H10" s="160">
        <v>3715</v>
      </c>
      <c r="I10" s="160">
        <v>4750</v>
      </c>
      <c r="J10" s="160">
        <f>H10+I10</f>
        <v>8465</v>
      </c>
    </row>
    <row r="11" spans="2:10">
      <c r="B11" s="153"/>
      <c r="C11" s="37"/>
      <c r="D11" s="37"/>
      <c r="E11" s="37"/>
      <c r="F11" s="37"/>
      <c r="G11" s="37"/>
      <c r="H11" s="38"/>
      <c r="I11" s="38"/>
      <c r="J11" s="38">
        <f t="shared" ref="J11:J14" si="0">H11+I11</f>
        <v>0</v>
      </c>
    </row>
    <row r="12" spans="2:10">
      <c r="B12" s="153"/>
      <c r="C12" s="37"/>
      <c r="D12" s="37"/>
      <c r="E12" s="37"/>
      <c r="F12" s="37"/>
      <c r="G12" s="37"/>
      <c r="H12" s="38"/>
      <c r="I12" s="38"/>
      <c r="J12" s="38">
        <f t="shared" si="0"/>
        <v>0</v>
      </c>
    </row>
    <row r="13" spans="2:10">
      <c r="B13" s="154"/>
      <c r="C13" s="37"/>
      <c r="D13" s="37"/>
      <c r="E13" s="37"/>
      <c r="F13" s="37"/>
      <c r="G13" s="37"/>
      <c r="H13" s="38"/>
      <c r="I13" s="38"/>
      <c r="J13" s="38">
        <f t="shared" si="0"/>
        <v>0</v>
      </c>
    </row>
    <row r="14" spans="2:10">
      <c r="B14" s="154"/>
      <c r="C14" s="37"/>
      <c r="D14" s="37"/>
      <c r="E14" s="37"/>
      <c r="F14" s="37"/>
      <c r="G14" s="37"/>
      <c r="H14" s="38"/>
      <c r="I14" s="38"/>
      <c r="J14" s="38">
        <f t="shared" si="0"/>
        <v>0</v>
      </c>
    </row>
    <row r="15" spans="2:10">
      <c r="B15" s="232" t="s">
        <v>0</v>
      </c>
      <c r="C15" s="232"/>
      <c r="D15" s="155">
        <f>SUM(D10:D14)</f>
        <v>2608</v>
      </c>
      <c r="E15" s="155">
        <f t="shared" ref="E15:J15" si="1">SUM(E10:E14)</f>
        <v>537</v>
      </c>
      <c r="F15" s="155">
        <f t="shared" si="1"/>
        <v>215</v>
      </c>
      <c r="G15" s="155">
        <f t="shared" si="1"/>
        <v>136</v>
      </c>
      <c r="H15" s="155">
        <f t="shared" si="1"/>
        <v>3715</v>
      </c>
      <c r="I15" s="155">
        <f t="shared" si="1"/>
        <v>4750</v>
      </c>
      <c r="J15" s="155">
        <f t="shared" si="1"/>
        <v>8465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28" t="s">
        <v>13</v>
      </c>
      <c r="C18" s="229"/>
      <c r="D18" s="152" t="s">
        <v>14</v>
      </c>
      <c r="E18" s="231" t="s">
        <v>15</v>
      </c>
      <c r="F18" s="231"/>
      <c r="G18" s="231"/>
      <c r="H18" s="231"/>
      <c r="I18" s="231"/>
      <c r="J18" s="274"/>
    </row>
    <row r="19" spans="2:10" ht="15">
      <c r="B19" s="268" t="s">
        <v>16</v>
      </c>
      <c r="C19" s="269"/>
      <c r="D19" s="271">
        <v>799</v>
      </c>
      <c r="E19" s="271"/>
      <c r="F19" s="272" t="s">
        <v>178</v>
      </c>
      <c r="G19" s="272"/>
      <c r="H19" s="272"/>
      <c r="I19" s="272"/>
      <c r="J19" s="273"/>
    </row>
    <row r="20" spans="2:10" ht="15">
      <c r="B20" s="268" t="s">
        <v>17</v>
      </c>
      <c r="C20" s="269"/>
      <c r="D20" s="271">
        <v>632</v>
      </c>
      <c r="E20" s="271"/>
      <c r="F20" s="272" t="s">
        <v>179</v>
      </c>
      <c r="G20" s="272"/>
      <c r="H20" s="272"/>
      <c r="I20" s="272"/>
      <c r="J20" s="273"/>
    </row>
    <row r="21" spans="2:10" ht="15">
      <c r="B21" s="268" t="s">
        <v>18</v>
      </c>
      <c r="C21" s="269"/>
      <c r="D21" s="271">
        <f>(79448.44)/F15</f>
        <v>369.52762790697676</v>
      </c>
      <c r="E21" s="271"/>
      <c r="F21" s="272" t="s">
        <v>180</v>
      </c>
      <c r="G21" s="272"/>
      <c r="H21" s="272"/>
      <c r="I21" s="272"/>
      <c r="J21" s="273"/>
    </row>
    <row r="22" spans="2:10" ht="15">
      <c r="B22" s="268" t="s">
        <v>19</v>
      </c>
      <c r="C22" s="269"/>
      <c r="D22" s="270" t="s">
        <v>39</v>
      </c>
      <c r="E22" s="270"/>
      <c r="F22" s="272" t="s">
        <v>181</v>
      </c>
      <c r="G22" s="272"/>
      <c r="H22" s="272"/>
      <c r="I22" s="272"/>
      <c r="J22" s="273"/>
    </row>
    <row r="23" spans="2:10" ht="27.75" customHeight="1">
      <c r="B23" s="268" t="s">
        <v>20</v>
      </c>
      <c r="C23" s="269"/>
      <c r="D23" s="271">
        <v>215</v>
      </c>
      <c r="E23" s="271"/>
      <c r="F23" s="272" t="s">
        <v>107</v>
      </c>
      <c r="G23" s="272"/>
      <c r="H23" s="272"/>
      <c r="I23" s="272"/>
      <c r="J23" s="273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  <row r="26" spans="2:10">
      <c r="B26" s="161" t="s">
        <v>182</v>
      </c>
      <c r="C26" s="36"/>
    </row>
    <row r="27" spans="2:10">
      <c r="B27" s="161" t="s">
        <v>183</v>
      </c>
      <c r="C27" s="36"/>
    </row>
    <row r="28" spans="2:10">
      <c r="B28" s="161" t="s">
        <v>184</v>
      </c>
      <c r="C28" s="36"/>
    </row>
  </sheetData>
  <mergeCells count="28">
    <mergeCell ref="F22:J22"/>
    <mergeCell ref="D23:E23"/>
    <mergeCell ref="F23:J23"/>
    <mergeCell ref="F20:J20"/>
    <mergeCell ref="F21:J21"/>
    <mergeCell ref="B19:C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F19:J19"/>
    <mergeCell ref="E18:J18"/>
    <mergeCell ref="D19:E19"/>
    <mergeCell ref="B23:C23"/>
    <mergeCell ref="B20:C20"/>
    <mergeCell ref="B21:C21"/>
    <mergeCell ref="B22:C22"/>
    <mergeCell ref="D22:E22"/>
    <mergeCell ref="D20:E20"/>
    <mergeCell ref="D21:E2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5"/>
  <sheetViews>
    <sheetView workbookViewId="0"/>
  </sheetViews>
  <sheetFormatPr defaultRowHeight="12.75"/>
  <cols>
    <col min="1" max="1" width="2.5703125" customWidth="1"/>
    <col min="2" max="2" width="20.140625" customWidth="1"/>
    <col min="3" max="3" width="17.140625" customWidth="1"/>
    <col min="4" max="10" width="13.7109375" customWidth="1"/>
  </cols>
  <sheetData>
    <row r="1" spans="2:10">
      <c r="B1" s="1" t="s">
        <v>21</v>
      </c>
      <c r="C1" s="2"/>
      <c r="D1" s="2"/>
      <c r="E1" s="2"/>
      <c r="F1" s="2"/>
      <c r="G1" s="2"/>
      <c r="H1" s="2"/>
      <c r="I1" s="2"/>
      <c r="J1" s="2"/>
    </row>
    <row r="2" spans="2:10">
      <c r="B2" s="1" t="s">
        <v>23</v>
      </c>
      <c r="C2" s="283" t="s">
        <v>116</v>
      </c>
      <c r="D2" s="283"/>
      <c r="E2" s="283"/>
      <c r="F2" s="283"/>
      <c r="G2" s="2"/>
      <c r="H2" s="2"/>
      <c r="I2" s="2"/>
      <c r="J2" s="2"/>
    </row>
    <row r="3" spans="2:10">
      <c r="B3" s="1" t="s">
        <v>22</v>
      </c>
      <c r="C3" s="283" t="s">
        <v>117</v>
      </c>
      <c r="D3" s="283"/>
      <c r="E3" s="283"/>
      <c r="F3" s="283"/>
      <c r="G3" s="2"/>
      <c r="H3" s="2"/>
      <c r="I3" s="2"/>
      <c r="J3" s="2"/>
    </row>
    <row r="4" spans="2:10">
      <c r="B4" s="2" t="s">
        <v>24</v>
      </c>
      <c r="C4" s="65">
        <v>42490</v>
      </c>
      <c r="D4" s="2"/>
      <c r="E4" s="2"/>
      <c r="F4" s="2"/>
      <c r="G4" s="2"/>
      <c r="H4" s="2"/>
      <c r="I4" s="2"/>
      <c r="J4" s="2"/>
    </row>
    <row r="5" spans="2:10">
      <c r="B5" s="227" t="s">
        <v>1</v>
      </c>
      <c r="C5" s="227"/>
      <c r="D5" s="227"/>
      <c r="E5" s="227"/>
      <c r="F5" s="227"/>
      <c r="G5" s="227"/>
      <c r="H5" s="227"/>
      <c r="I5" s="227"/>
      <c r="J5" s="227"/>
    </row>
    <row r="6" spans="2:10">
      <c r="B6" s="3" t="s">
        <v>25</v>
      </c>
      <c r="C6" s="2"/>
      <c r="D6" s="2"/>
      <c r="E6" s="2"/>
      <c r="F6" s="2"/>
      <c r="G6" s="2"/>
      <c r="H6" s="2"/>
      <c r="I6" s="2"/>
      <c r="J6" s="2"/>
    </row>
    <row r="7" spans="2:10">
      <c r="B7" s="228" t="s">
        <v>2</v>
      </c>
      <c r="C7" s="229"/>
      <c r="D7" s="229" t="s">
        <v>3</v>
      </c>
      <c r="E7" s="229"/>
      <c r="F7" s="229"/>
      <c r="G7" s="229"/>
      <c r="H7" s="229"/>
      <c r="I7" s="229"/>
      <c r="J7" s="230"/>
    </row>
    <row r="8" spans="2:10">
      <c r="B8" s="228"/>
      <c r="C8" s="229"/>
      <c r="D8" s="229" t="s">
        <v>4</v>
      </c>
      <c r="E8" s="229" t="s">
        <v>5</v>
      </c>
      <c r="F8" s="229" t="s">
        <v>6</v>
      </c>
      <c r="G8" s="229" t="s">
        <v>7</v>
      </c>
      <c r="H8" s="229" t="s">
        <v>8</v>
      </c>
      <c r="I8" s="229"/>
      <c r="J8" s="230"/>
    </row>
    <row r="9" spans="2:10">
      <c r="B9" s="10" t="s">
        <v>9</v>
      </c>
      <c r="C9" s="11" t="s">
        <v>10</v>
      </c>
      <c r="D9" s="229"/>
      <c r="E9" s="229"/>
      <c r="F9" s="229"/>
      <c r="G9" s="229"/>
      <c r="H9" s="11" t="s">
        <v>11</v>
      </c>
      <c r="I9" s="11" t="s">
        <v>12</v>
      </c>
      <c r="J9" s="12" t="s">
        <v>0</v>
      </c>
    </row>
    <row r="10" spans="2:10">
      <c r="B10" s="126" t="s">
        <v>41</v>
      </c>
      <c r="C10" s="66" t="s">
        <v>186</v>
      </c>
      <c r="D10" s="59">
        <v>2034</v>
      </c>
      <c r="E10" s="59">
        <v>371</v>
      </c>
      <c r="F10" s="59">
        <v>75</v>
      </c>
      <c r="G10" s="59">
        <v>76</v>
      </c>
      <c r="H10" s="60">
        <v>2672</v>
      </c>
      <c r="I10" s="60">
        <v>3543</v>
      </c>
      <c r="J10" s="67">
        <f>H10+I10</f>
        <v>6215</v>
      </c>
    </row>
    <row r="11" spans="2:10">
      <c r="B11" s="4"/>
      <c r="C11" s="9"/>
      <c r="D11" s="9"/>
      <c r="E11" s="9"/>
      <c r="F11" s="9"/>
      <c r="G11" s="9"/>
      <c r="H11" s="5"/>
      <c r="I11" s="5"/>
      <c r="J11" s="6">
        <f t="shared" ref="J11:J14" si="0">H11+I11</f>
        <v>0</v>
      </c>
    </row>
    <row r="12" spans="2:10">
      <c r="B12" s="4"/>
      <c r="C12" s="9"/>
      <c r="D12" s="9"/>
      <c r="E12" s="9"/>
      <c r="F12" s="9"/>
      <c r="G12" s="9"/>
      <c r="H12" s="5"/>
      <c r="I12" s="5"/>
      <c r="J12" s="6">
        <f t="shared" si="0"/>
        <v>0</v>
      </c>
    </row>
    <row r="13" spans="2:10">
      <c r="B13" s="7"/>
      <c r="C13" s="9"/>
      <c r="D13" s="9"/>
      <c r="E13" s="9"/>
      <c r="F13" s="9"/>
      <c r="G13" s="9"/>
      <c r="H13" s="5"/>
      <c r="I13" s="5"/>
      <c r="J13" s="6">
        <f t="shared" si="0"/>
        <v>0</v>
      </c>
    </row>
    <row r="14" spans="2:10">
      <c r="B14" s="7"/>
      <c r="C14" s="9"/>
      <c r="D14" s="9"/>
      <c r="E14" s="9"/>
      <c r="F14" s="9"/>
      <c r="G14" s="9"/>
      <c r="H14" s="5"/>
      <c r="I14" s="5"/>
      <c r="J14" s="6">
        <f t="shared" si="0"/>
        <v>0</v>
      </c>
    </row>
    <row r="15" spans="2:10">
      <c r="B15" s="228" t="s">
        <v>0</v>
      </c>
      <c r="C15" s="229"/>
      <c r="D15" s="8">
        <f>SUM(D10:D14)</f>
        <v>2034</v>
      </c>
      <c r="E15" s="8">
        <f t="shared" ref="E15:J15" si="1">SUM(E10:E14)</f>
        <v>371</v>
      </c>
      <c r="F15" s="8">
        <f t="shared" si="1"/>
        <v>75</v>
      </c>
      <c r="G15" s="8">
        <f t="shared" si="1"/>
        <v>76</v>
      </c>
      <c r="H15" s="8">
        <f t="shared" si="1"/>
        <v>2672</v>
      </c>
      <c r="I15" s="8">
        <f t="shared" si="1"/>
        <v>3543</v>
      </c>
      <c r="J15" s="8">
        <f t="shared" si="1"/>
        <v>6215</v>
      </c>
    </row>
    <row r="16" spans="2:10">
      <c r="B16" s="233"/>
      <c r="C16" s="233"/>
      <c r="D16" s="233"/>
      <c r="E16" s="233"/>
      <c r="F16" s="233"/>
      <c r="G16" s="233"/>
      <c r="H16" s="233"/>
      <c r="I16" s="233"/>
      <c r="J16" s="233"/>
    </row>
    <row r="17" spans="2:10">
      <c r="B17" s="234" t="s">
        <v>27</v>
      </c>
      <c r="C17" s="234"/>
      <c r="D17" s="234"/>
      <c r="E17" s="234"/>
      <c r="F17" s="234"/>
      <c r="G17" s="234"/>
      <c r="H17" s="234"/>
      <c r="I17" s="234"/>
      <c r="J17" s="234"/>
    </row>
    <row r="18" spans="2:10" ht="36">
      <c r="B18" s="251" t="s">
        <v>13</v>
      </c>
      <c r="C18" s="251"/>
      <c r="D18" s="62" t="s">
        <v>14</v>
      </c>
      <c r="E18" s="251" t="s">
        <v>15</v>
      </c>
      <c r="F18" s="251"/>
      <c r="G18" s="251"/>
      <c r="H18" s="251"/>
      <c r="I18" s="251"/>
      <c r="J18" s="251"/>
    </row>
    <row r="19" spans="2:10" ht="12.75" customHeight="1">
      <c r="B19" s="275" t="s">
        <v>16</v>
      </c>
      <c r="C19" s="275"/>
      <c r="D19" s="68">
        <v>884</v>
      </c>
      <c r="E19" s="279" t="s">
        <v>110</v>
      </c>
      <c r="F19" s="279"/>
      <c r="G19" s="279"/>
      <c r="H19" s="279"/>
      <c r="I19" s="279"/>
      <c r="J19" s="279"/>
    </row>
    <row r="20" spans="2:10" ht="12.75" customHeight="1">
      <c r="B20" s="275" t="s">
        <v>17</v>
      </c>
      <c r="C20" s="275"/>
      <c r="D20" s="68">
        <v>699</v>
      </c>
      <c r="E20" s="279" t="s">
        <v>110</v>
      </c>
      <c r="F20" s="279"/>
      <c r="G20" s="279"/>
      <c r="H20" s="279"/>
      <c r="I20" s="279"/>
      <c r="J20" s="279"/>
    </row>
    <row r="21" spans="2:10" ht="12.75" customHeight="1">
      <c r="B21" s="257" t="s">
        <v>18</v>
      </c>
      <c r="C21" s="257"/>
      <c r="D21" s="64">
        <v>385.87</v>
      </c>
      <c r="E21" s="280" t="s">
        <v>118</v>
      </c>
      <c r="F21" s="281"/>
      <c r="G21" s="281"/>
      <c r="H21" s="281"/>
      <c r="I21" s="281"/>
      <c r="J21" s="282"/>
    </row>
    <row r="22" spans="2:10" ht="12.75" customHeight="1">
      <c r="B22" s="257" t="s">
        <v>19</v>
      </c>
      <c r="C22" s="257"/>
      <c r="D22" s="64">
        <v>96.02</v>
      </c>
      <c r="E22" s="267" t="s">
        <v>43</v>
      </c>
      <c r="F22" s="267"/>
      <c r="G22" s="267"/>
      <c r="H22" s="267"/>
      <c r="I22" s="267"/>
      <c r="J22" s="267"/>
    </row>
    <row r="23" spans="2:10" ht="12.75" customHeight="1">
      <c r="B23" s="275" t="s">
        <v>20</v>
      </c>
      <c r="C23" s="275"/>
      <c r="D23" s="68">
        <v>215</v>
      </c>
      <c r="E23" s="276" t="s">
        <v>113</v>
      </c>
      <c r="F23" s="277"/>
      <c r="G23" s="277"/>
      <c r="H23" s="277"/>
      <c r="I23" s="277"/>
      <c r="J23" s="278"/>
    </row>
    <row r="24" spans="2:10">
      <c r="B24" s="2"/>
      <c r="C24" s="2"/>
      <c r="D24" s="2"/>
      <c r="E24" s="2"/>
      <c r="F24" s="2"/>
      <c r="G24" s="2"/>
      <c r="H24" s="2"/>
      <c r="I24" s="2"/>
      <c r="J24" s="2"/>
    </row>
    <row r="25" spans="2:10">
      <c r="B25" s="2" t="s">
        <v>26</v>
      </c>
      <c r="C25" s="2"/>
      <c r="D25" s="2"/>
      <c r="E25" s="2"/>
      <c r="F25" s="2"/>
      <c r="G25" s="2"/>
      <c r="H25" s="2"/>
      <c r="I25" s="2"/>
      <c r="J25" s="2"/>
    </row>
  </sheetData>
  <protectedRanges>
    <protectedRange sqref="C2:F3 C4" name="Cabeçalho"/>
    <protectedRange sqref="B10:I10" name="Dados dos TRTs"/>
    <protectedRange sqref="D21:J22" name="Dados dos TRTs_1"/>
  </protectedRanges>
  <mergeCells count="25">
    <mergeCell ref="C2:F2"/>
    <mergeCell ref="C3:F3"/>
    <mergeCell ref="B19:C19"/>
    <mergeCell ref="E19:J19"/>
    <mergeCell ref="B5:J5"/>
    <mergeCell ref="B7:C8"/>
    <mergeCell ref="D7:J7"/>
    <mergeCell ref="D8:D9"/>
    <mergeCell ref="E8:E9"/>
    <mergeCell ref="F8:F9"/>
    <mergeCell ref="G8:G9"/>
    <mergeCell ref="H8:J8"/>
    <mergeCell ref="B15:C15"/>
    <mergeCell ref="B16:J16"/>
    <mergeCell ref="B17:J17"/>
    <mergeCell ref="B18:C18"/>
    <mergeCell ref="E18:J18"/>
    <mergeCell ref="B23:C23"/>
    <mergeCell ref="E23:J23"/>
    <mergeCell ref="B20:C20"/>
    <mergeCell ref="E20:J20"/>
    <mergeCell ref="B21:C21"/>
    <mergeCell ref="E21:J21"/>
    <mergeCell ref="B22:C22"/>
    <mergeCell ref="E22:J22"/>
  </mergeCells>
  <pageMargins left="0.511811024" right="0.511811024" top="0.78740157499999996" bottom="0.78740157499999996" header="0.31496062000000002" footer="0.31496062000000002"/>
  <ignoredErrors>
    <ignoredError sqref="B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27</vt:i4>
      </vt:variant>
      <vt:variant>
        <vt:lpstr>Intervalos nomeados</vt:lpstr>
      </vt:variant>
      <vt:variant>
        <vt:i4>1</vt:i4>
      </vt:variant>
    </vt:vector>
  </HeadingPairs>
  <TitlesOfParts>
    <vt:vector size="28" baseType="lpstr">
      <vt:lpstr>Consolidado JT</vt:lpstr>
      <vt:lpstr>Valores Per Capita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  <vt:lpstr>'Consolidado JT'!Print_Area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2016-05-24T19:32:08Z</cp:lastPrinted>
  <dcterms:created xsi:type="dcterms:W3CDTF">2010-01-11T15:46:31Z</dcterms:created>
  <dcterms:modified xsi:type="dcterms:W3CDTF">2016-08-31T15:12:25Z</dcterms:modified>
</cp:coreProperties>
</file>