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550" yWindow="0" windowWidth="18210" windowHeight="9090" tabRatio="911"/>
  </bookViews>
  <sheets>
    <sheet name="Consolidado JT" sheetId="28" r:id="rId1"/>
    <sheet name="Valores Per Capita" sheetId="57" r:id="rId2"/>
    <sheet name="TST" sheetId="31" r:id="rId3"/>
    <sheet name="TRT1" sheetId="33" r:id="rId4"/>
    <sheet name="TRT2" sheetId="34" r:id="rId5"/>
    <sheet name="TRT3" sheetId="35" r:id="rId6"/>
    <sheet name="TRT4" sheetId="36" r:id="rId7"/>
    <sheet name="TRT5" sheetId="37" r:id="rId8"/>
    <sheet name="TRT6" sheetId="38" r:id="rId9"/>
    <sheet name="TRT7" sheetId="39" r:id="rId10"/>
    <sheet name="TRT8" sheetId="40" r:id="rId11"/>
    <sheet name="TRT9" sheetId="41" r:id="rId12"/>
    <sheet name="TRT10" sheetId="42" r:id="rId13"/>
    <sheet name="TRT11" sheetId="43" r:id="rId14"/>
    <sheet name="TRT12" sheetId="44" r:id="rId15"/>
    <sheet name="TRT13" sheetId="45" r:id="rId16"/>
    <sheet name="TRT14" sheetId="46" r:id="rId17"/>
    <sheet name="TRT15" sheetId="47" r:id="rId18"/>
    <sheet name="TRT16" sheetId="48" r:id="rId19"/>
    <sheet name="TRT17" sheetId="49" r:id="rId20"/>
    <sheet name="TRT18" sheetId="50" r:id="rId21"/>
    <sheet name="TRT19" sheetId="51" r:id="rId22"/>
    <sheet name="TRT20" sheetId="52" r:id="rId23"/>
    <sheet name="TRT21" sheetId="53" r:id="rId24"/>
    <sheet name="TRT22" sheetId="54" r:id="rId25"/>
    <sheet name="TRT23" sheetId="55" r:id="rId26"/>
    <sheet name="TRT24" sheetId="56" r:id="rId27"/>
  </sheets>
  <definedNames>
    <definedName name="Print_Area" localSheetId="0">'Consolidado JT'!$A$1:$K$35</definedName>
  </definedNames>
  <calcPr calcId="145621"/>
</workbook>
</file>

<file path=xl/calcChain.xml><?xml version="1.0" encoding="utf-8"?>
<calcChain xmlns="http://schemas.openxmlformats.org/spreadsheetml/2006/main">
  <c r="H10" i="28" l="1"/>
  <c r="D10" i="28"/>
  <c r="I15" i="56" l="1"/>
  <c r="H15" i="56"/>
  <c r="G15" i="56"/>
  <c r="F15" i="56"/>
  <c r="E15" i="56"/>
  <c r="D15" i="56"/>
  <c r="J14" i="56"/>
  <c r="J13" i="56"/>
  <c r="J12" i="56"/>
  <c r="J11" i="56"/>
  <c r="J15" i="56" s="1"/>
  <c r="J10" i="56"/>
  <c r="I15" i="55"/>
  <c r="H15" i="55"/>
  <c r="G15" i="55"/>
  <c r="F15" i="55"/>
  <c r="E15" i="55"/>
  <c r="D15" i="55"/>
  <c r="J14" i="55"/>
  <c r="J13" i="55"/>
  <c r="J12" i="55"/>
  <c r="J11" i="55"/>
  <c r="J10" i="55"/>
  <c r="J15" i="55" l="1"/>
  <c r="G10" i="28"/>
  <c r="J10" i="31" l="1"/>
  <c r="I15" i="37" l="1"/>
  <c r="G15" i="37"/>
  <c r="F15" i="37"/>
  <c r="E15" i="37"/>
  <c r="D15" i="37"/>
  <c r="J14" i="37"/>
  <c r="J13" i="37"/>
  <c r="J12" i="37"/>
  <c r="J11" i="37"/>
  <c r="I10" i="37"/>
  <c r="H10" i="37"/>
  <c r="J10" i="37" s="1"/>
  <c r="J15" i="37" l="1"/>
  <c r="H15" i="37"/>
  <c r="I15" i="43"/>
  <c r="H15" i="43"/>
  <c r="G15" i="43"/>
  <c r="F15" i="43"/>
  <c r="E15" i="43"/>
  <c r="D15" i="43"/>
  <c r="J14" i="43"/>
  <c r="J13" i="43"/>
  <c r="J12" i="43"/>
  <c r="J11" i="43"/>
  <c r="J10" i="43"/>
  <c r="J15" i="43" l="1"/>
  <c r="J11" i="34"/>
  <c r="J15" i="34" s="1"/>
  <c r="J12" i="34"/>
  <c r="J13" i="34"/>
  <c r="J14" i="34"/>
  <c r="D15" i="34"/>
  <c r="E15" i="34"/>
  <c r="F15" i="34"/>
  <c r="G15" i="34"/>
  <c r="H15" i="34"/>
  <c r="I15" i="34"/>
  <c r="I15" i="54" l="1"/>
  <c r="H15" i="54"/>
  <c r="G15" i="54"/>
  <c r="F15" i="54"/>
  <c r="E15" i="54"/>
  <c r="D15" i="54"/>
  <c r="J14" i="54"/>
  <c r="J13" i="54"/>
  <c r="J12" i="54"/>
  <c r="J11" i="54"/>
  <c r="J10" i="54"/>
  <c r="J15" i="54" l="1"/>
  <c r="I15" i="53"/>
  <c r="H15" i="53"/>
  <c r="G15" i="53"/>
  <c r="F15" i="53"/>
  <c r="E15" i="53"/>
  <c r="D15" i="53"/>
  <c r="J14" i="53"/>
  <c r="J13" i="53"/>
  <c r="J12" i="53"/>
  <c r="J11" i="53"/>
  <c r="J10" i="53"/>
  <c r="J15" i="53" l="1"/>
  <c r="I15" i="41"/>
  <c r="H15" i="41"/>
  <c r="G15" i="41"/>
  <c r="F15" i="41"/>
  <c r="E15" i="41"/>
  <c r="D15" i="41"/>
  <c r="J14" i="41"/>
  <c r="J13" i="41"/>
  <c r="J12" i="41"/>
  <c r="J11" i="41"/>
  <c r="J10" i="41"/>
  <c r="J15" i="41" s="1"/>
  <c r="I15" i="42" l="1"/>
  <c r="H15" i="42"/>
  <c r="G15" i="42"/>
  <c r="F15" i="42"/>
  <c r="E15" i="42"/>
  <c r="D15" i="42"/>
  <c r="J14" i="42"/>
  <c r="J13" i="42"/>
  <c r="J12" i="42"/>
  <c r="J11" i="42"/>
  <c r="J10" i="42"/>
  <c r="J15" i="42" s="1"/>
  <c r="I15" i="38" l="1"/>
  <c r="H15" i="38"/>
  <c r="G15" i="38"/>
  <c r="F15" i="38"/>
  <c r="E15" i="38"/>
  <c r="D15" i="38"/>
  <c r="J14" i="38"/>
  <c r="J13" i="38"/>
  <c r="J12" i="38"/>
  <c r="J11" i="38"/>
  <c r="J10" i="38"/>
  <c r="J15" i="38" l="1"/>
  <c r="I15" i="49"/>
  <c r="H15" i="49"/>
  <c r="G15" i="49"/>
  <c r="F15" i="49"/>
  <c r="E15" i="49"/>
  <c r="D15" i="49"/>
  <c r="J14" i="49"/>
  <c r="J13" i="49"/>
  <c r="J12" i="49"/>
  <c r="J11" i="49"/>
  <c r="J10" i="49"/>
  <c r="J15" i="49" s="1"/>
  <c r="D21" i="45" l="1"/>
  <c r="I15" i="45" l="1"/>
  <c r="H15" i="45"/>
  <c r="G15" i="45"/>
  <c r="F15" i="45"/>
  <c r="E15" i="45"/>
  <c r="D15" i="45"/>
  <c r="J14" i="45"/>
  <c r="J13" i="45"/>
  <c r="J12" i="45"/>
  <c r="J11" i="45"/>
  <c r="J10" i="45"/>
  <c r="J15" i="45" l="1"/>
  <c r="I15" i="51"/>
  <c r="H15" i="51"/>
  <c r="G15" i="51"/>
  <c r="F15" i="51"/>
  <c r="E15" i="51"/>
  <c r="D15" i="51"/>
  <c r="J14" i="51"/>
  <c r="J13" i="51"/>
  <c r="J12" i="51"/>
  <c r="J11" i="51"/>
  <c r="J10" i="51"/>
  <c r="J15" i="51" l="1"/>
  <c r="I15" i="46"/>
  <c r="H15" i="46"/>
  <c r="G15" i="46"/>
  <c r="F15" i="46"/>
  <c r="E15" i="46"/>
  <c r="D15" i="46"/>
  <c r="J14" i="46"/>
  <c r="J13" i="46"/>
  <c r="J12" i="46"/>
  <c r="J11" i="46"/>
  <c r="J10" i="46"/>
  <c r="J15" i="46" l="1"/>
  <c r="I15" i="48"/>
  <c r="H15" i="48"/>
  <c r="G15" i="48"/>
  <c r="F15" i="48"/>
  <c r="E15" i="48"/>
  <c r="D15" i="48"/>
  <c r="J14" i="48"/>
  <c r="J13" i="48"/>
  <c r="J12" i="48"/>
  <c r="J11" i="48"/>
  <c r="J10" i="48"/>
  <c r="J15" i="48" s="1"/>
  <c r="I15" i="31"/>
  <c r="H15" i="31"/>
  <c r="G15" i="31"/>
  <c r="F15" i="31"/>
  <c r="E15" i="31"/>
  <c r="D15" i="31"/>
  <c r="J14" i="31"/>
  <c r="J13" i="31"/>
  <c r="J15" i="31" s="1"/>
  <c r="J12" i="31"/>
  <c r="H35" i="57" l="1"/>
  <c r="E35" i="57"/>
  <c r="D35" i="57"/>
  <c r="G34" i="57"/>
  <c r="F34" i="57"/>
  <c r="G33" i="57"/>
  <c r="F33" i="57"/>
  <c r="G32" i="57"/>
  <c r="F32" i="57"/>
  <c r="G31" i="57"/>
  <c r="F31" i="57"/>
  <c r="G30" i="57"/>
  <c r="F30" i="57"/>
  <c r="G29" i="57"/>
  <c r="F29" i="57"/>
  <c r="G28" i="57"/>
  <c r="F28" i="57"/>
  <c r="G27" i="57"/>
  <c r="F27" i="57"/>
  <c r="G26" i="57"/>
  <c r="F26" i="57"/>
  <c r="G25" i="57"/>
  <c r="F25" i="57"/>
  <c r="G24" i="57"/>
  <c r="F24" i="57"/>
  <c r="G23" i="57"/>
  <c r="F23" i="57"/>
  <c r="G22" i="57"/>
  <c r="F22" i="57"/>
  <c r="G21" i="57"/>
  <c r="F21" i="57"/>
  <c r="G20" i="57"/>
  <c r="F20" i="57"/>
  <c r="F19" i="57"/>
  <c r="G18" i="57"/>
  <c r="F18" i="57"/>
  <c r="G17" i="57"/>
  <c r="F17" i="57"/>
  <c r="G16" i="57"/>
  <c r="F16" i="57"/>
  <c r="G15" i="57"/>
  <c r="F15" i="57"/>
  <c r="G14" i="57"/>
  <c r="F14" i="57"/>
  <c r="G13" i="57"/>
  <c r="F13" i="57"/>
  <c r="G12" i="57"/>
  <c r="F12" i="57"/>
  <c r="G11" i="57"/>
  <c r="F11" i="57"/>
  <c r="G10" i="57"/>
  <c r="F10" i="57"/>
  <c r="F35" i="57" l="1"/>
  <c r="G19" i="57" l="1"/>
  <c r="G35" i="57" s="1"/>
  <c r="B34" i="57" l="1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35" i="28" s="1"/>
  <c r="G17" i="28"/>
  <c r="G16" i="28"/>
  <c r="G15" i="28"/>
  <c r="G14" i="28"/>
  <c r="G13" i="28"/>
  <c r="G12" i="28"/>
  <c r="G11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J34" i="28" l="1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8" i="28"/>
  <c r="J17" i="28"/>
  <c r="J15" i="28"/>
  <c r="J14" i="28"/>
  <c r="J13" i="28"/>
  <c r="J12" i="28"/>
  <c r="J11" i="28"/>
  <c r="J19" i="28" l="1"/>
  <c r="J10" i="28"/>
  <c r="J16" i="28"/>
  <c r="E35" i="28" l="1"/>
  <c r="F35" i="28"/>
  <c r="H35" i="28"/>
  <c r="I35" i="28"/>
  <c r="D35" i="28"/>
  <c r="J35" i="28" l="1"/>
</calcChain>
</file>

<file path=xl/sharedStrings.xml><?xml version="1.0" encoding="utf-8"?>
<sst xmlns="http://schemas.openxmlformats.org/spreadsheetml/2006/main" count="1019" uniqueCount="175">
  <si>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</si>
  <si>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</si>
  <si>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</si>
  <si>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</si>
  <si>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</si>
  <si>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</si>
  <si>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</si>
  <si>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</si>
  <si>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</si>
  <si>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</si>
  <si>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</si>
  <si>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</si>
  <si>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</si>
  <si>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</si>
  <si>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</si>
  <si>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</si>
  <si>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</si>
  <si>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</si>
  <si>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</si>
  <si>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</si>
  <si>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</si>
  <si>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</si>
  <si>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</si>
  <si>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</si>
  <si>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</si>
  <si>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</si>
  <si>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</si>
  <si>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t>TRT 9ª Região</t>
  </si>
  <si>
    <t>TST</t>
  </si>
  <si>
    <t>Consolidado da Justiça do Trabalho</t>
  </si>
  <si>
    <t>UNIDADE: Coordenadoria de Gestão de Pessoas CSJT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</si>
  <si>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</si>
  <si>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</si>
  <si>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</si>
  <si>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</si>
  <si>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</si>
  <si>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</si>
  <si>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</si>
  <si>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</si>
  <si>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</si>
  <si>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</si>
  <si>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</si>
  <si>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</si>
  <si>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</si>
  <si>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</si>
  <si>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</si>
  <si>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</si>
  <si>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</si>
  <si>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</si>
  <si>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</si>
  <si>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</si>
  <si>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</si>
  <si>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</si>
  <si>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</si>
  <si>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Portaria Conjunta do Poder Judiciário da União Nº 1/2016</t>
  </si>
  <si>
    <t>Acordo da Secretaria de Orçamento Federal com o Poder Judiciário</t>
  </si>
  <si>
    <t>VALOR PER CAPITA (R$ 1,00)</t>
  </si>
  <si>
    <t>Descrição da Legislação</t>
  </si>
  <si>
    <t>JT (média simples)</t>
  </si>
  <si>
    <t>Descrição do ato legal que define os valores unitários (per capita) dos benefícios assistenciais</t>
  </si>
  <si>
    <t>Utilização do valor médio realizado no âmbito de cada órgão da JT</t>
  </si>
  <si>
    <r>
      <t xml:space="preserve"> Descrição do ato legal que define os valores unitários (</t>
    </r>
    <r>
      <rPr>
        <i/>
        <sz val="9"/>
        <rFont val="Arial"/>
        <family val="2"/>
      </rPr>
      <t>per capita</t>
    </r>
    <r>
      <rPr>
        <sz val="9"/>
        <rFont val="Arial"/>
        <family val="2"/>
      </rPr>
      <t>) dos benefícios assistenciais:</t>
    </r>
  </si>
  <si>
    <t>TRIBUNAL REGIONAL DO TRABALHO DA 1ª REGIÃO</t>
  </si>
  <si>
    <t>SECRETARIA DE GESTÃO DE PESSOAS</t>
  </si>
  <si>
    <t>15102</t>
  </si>
  <si>
    <t>TRT 1</t>
  </si>
  <si>
    <t>TRT- 2ª REGIÃO</t>
  </si>
  <si>
    <t>TRT 2</t>
  </si>
  <si>
    <t>TRIBUNAL REGIONAL DO TRABALHO DA TERCEIRA REGIÃO</t>
  </si>
  <si>
    <t>SECRETÁRIA DE PAGAMENTO DE PESSOAL/SECRETÁRIA DE SAÚDE</t>
  </si>
  <si>
    <t>TRIBUNAL REGIONAL DO TRABALHO DA 4ª REGIÃO</t>
  </si>
  <si>
    <t>JUSTIÇA DO TRABALHO</t>
  </si>
  <si>
    <t>TRIBUNAL REGIONAL DO TRABALHO DA 5ª REGIÃO</t>
  </si>
  <si>
    <t>15106</t>
  </si>
  <si>
    <t>TRT 5ª REGIÃO</t>
  </si>
  <si>
    <t>TRIBUNAL REGIONAL DO TRABALHO DA SEXTA REGIÃO</t>
  </si>
  <si>
    <t>COORDENADORIA DE ADMINISTRAÇÃO DE PESSOAL/SECRETARIA DE GESTÃO DE PESSOAS</t>
  </si>
  <si>
    <t>15107</t>
  </si>
  <si>
    <t>Tribunal Regional do Trabalho da Sexta Região</t>
  </si>
  <si>
    <t>TRIBUNAL REGIONAL DO TRABALHO DA 7ª REGIÃO</t>
  </si>
  <si>
    <t>DIVISÃO DE SAÚDE / DIVISÃO DE PAGAMENTO DE PESSOAL</t>
  </si>
  <si>
    <t>TRIBUNAL REGIONAL DO TRABALHO DA 8ª REGIÃO</t>
  </si>
  <si>
    <t>Secretaria de Gestão de Pessoas</t>
  </si>
  <si>
    <t>Tribunal Regional do Trabalho da 9ª Região - Paraná</t>
  </si>
  <si>
    <t>15110</t>
  </si>
  <si>
    <t>TRIBUNAL REGIONAL DO TRABALHO DA 10ª REGIÃO</t>
  </si>
  <si>
    <t>Coordenadoria de Assistência ao Pessoal</t>
  </si>
  <si>
    <t>15111</t>
  </si>
  <si>
    <t>TRIBUNAL REGIONAL DO TRABALHO DA 11ª REGIÃO</t>
  </si>
  <si>
    <t>SEÇÃO DE BENEFÍCIOS - SGPES</t>
  </si>
  <si>
    <t>TRIBUNAL REGIONAL DO TRABALHO DA 12ª REGIÃO</t>
  </si>
  <si>
    <t>15113</t>
  </si>
  <si>
    <t>TRIBUNAL REGIONAL DO TRABALHO 12ª REGIÃO</t>
  </si>
  <si>
    <t>TRIBUNAL REGIONAL DO TRABALHO DA 13ª REGIÃO</t>
  </si>
  <si>
    <t>COORDENADORIA DE ADMINISTRAÇÃO E PAGAMENTO DE PESSOAL</t>
  </si>
  <si>
    <t>TRT 13ª REGIÃO</t>
  </si>
  <si>
    <t>TRIBUNAL REGIONAL DO TRABALHO DA 14ª REGIÃO</t>
  </si>
  <si>
    <t>15115</t>
  </si>
  <si>
    <t>TRT14 REGIÃO</t>
  </si>
  <si>
    <t>TRIBUNAL REGIONAL DO DA TRABAHO DA 15ª REGIÃO</t>
  </si>
  <si>
    <t>TRIBUNAL REGIONAL DO TRABALHO DA 16ª REGIÃO</t>
  </si>
  <si>
    <t>COORDENADORIA DE GESTÃO DE PESSOAS</t>
  </si>
  <si>
    <t>TRT 16ª REGIÃO</t>
  </si>
  <si>
    <t xml:space="preserve">AUXÍLIO-TRANSPORTE                                    </t>
  </si>
  <si>
    <t xml:space="preserve">EXAMES PERIÓDICOS                                     </t>
  </si>
  <si>
    <t>TRT 17ª REGIÃO</t>
  </si>
  <si>
    <t>SGP</t>
  </si>
  <si>
    <t>TRIBUNAL REGIONAL DO TRABALHO DA 18ª REGIÃO</t>
  </si>
  <si>
    <t>SECRETARIA DE GESTÃO DE PESSOAS – SGPe</t>
  </si>
  <si>
    <t>TRT18</t>
  </si>
  <si>
    <t>TRT 19</t>
  </si>
  <si>
    <t>TRT 19ª REGIÃO</t>
  </si>
  <si>
    <t>TRIBUNAL REGIONAL DO TRABALHO DA 20ª REGIÃO</t>
  </si>
  <si>
    <t>15121</t>
  </si>
  <si>
    <t>TRIBUNAL REGIONAL DO TRABALHO DA 21 REGIÃO</t>
  </si>
  <si>
    <t>TRIBUNAL REGIONAL DO TRABALHO DA 22ª REGIÃO</t>
  </si>
  <si>
    <t>TRIBUNAL REGIONAL DO TRABALHO DA 23ª REGIÃO</t>
  </si>
  <si>
    <t>SECRETARIA DE GERENCIAMENTO HUMANO</t>
  </si>
  <si>
    <t>15124</t>
  </si>
  <si>
    <t>TRT DA 23ª REGIÃO</t>
  </si>
  <si>
    <t>TRT 24</t>
  </si>
  <si>
    <t>TRT 24ª REGIÃO</t>
  </si>
  <si>
    <t>15103</t>
  </si>
  <si>
    <t>Atos da Presidência do TRT1 nº 835, de 13 de dezembro de 2007 e nº 63, de 06 de outubro de 2010.</t>
  </si>
  <si>
    <t>-</t>
  </si>
  <si>
    <t>PORTARIA CONJUNTA Nº 1/2016 - CNJ</t>
  </si>
  <si>
    <t>ATO REGULAMENTAR N. 6, DE 21 DE JULHO DE 1999.</t>
  </si>
  <si>
    <t>ACORDO DA SECRETARIA DE ORÇAMENTO FEDERAL COM O PODER JUDICIÁRIO</t>
  </si>
  <si>
    <t>PORTARIA TRT4 nº 591/2000, alterada pela Portaria TRT4 nº 275/2001</t>
  </si>
  <si>
    <t>Portaria TRT5 nº 191/2001</t>
  </si>
  <si>
    <t>ATO TRT5 nº 277/2012</t>
  </si>
  <si>
    <t>ATO TRT-GP 437/2013</t>
  </si>
  <si>
    <t>ATO TRT-GP 367/2013</t>
  </si>
  <si>
    <t>ATO TRT7 Nº 119/2007</t>
  </si>
  <si>
    <t>Lei nº 7.418/1985. Decreto nº 2.880/1998. Resolução TRT8 nº 053/1999</t>
  </si>
  <si>
    <t>Não há ato normativo para o estabelecimento do valor per capita</t>
  </si>
  <si>
    <t>PORTARIA PRE-DGA N° 416/2007 – Anexo I   (*Média dos valores do benefício)</t>
  </si>
  <si>
    <t>PORTARIA PRE-DIGER nº 044/2012 -Não há previsão orçamentária específica para exames periódicos.</t>
  </si>
  <si>
    <t>DECRETO MUNICIPAL Nº 3.641, DE 23/02/2017 - RESOLUÇÃO ADMINISTRATIVA Nº 251/2015</t>
  </si>
  <si>
    <t>A Coordenadoria de Saúde realiza os exames periódicos com equipe própria.</t>
  </si>
  <si>
    <t>RA TRT13 12/2013</t>
  </si>
  <si>
    <t>VARIAVEL</t>
  </si>
  <si>
    <t>ATO TRT-17ª SGP / PRESI Nº 18 /2015</t>
  </si>
  <si>
    <t>ATO DG.PR TRT20 Nº 243/2012  E RESOLUÇÃO CSJT Nº 141/2014</t>
  </si>
  <si>
    <t>PORTARIA TRT/DG/GP Nº 252/1999</t>
  </si>
  <si>
    <t>RESOLUÇÃO ADMINISTRATIVA TRT23 N. 059/2011</t>
  </si>
  <si>
    <t>Lei nº 7.418 de 16/12/1985 c/c Ato Regulamentar GP TRT-16ª nº 02/1999</t>
  </si>
  <si>
    <t>ATO GP Nº 17 DE 13/07/2015</t>
  </si>
  <si>
    <t>DECRETO Nº 6.856, DE 25 DE MAIO DE 2009 / RESOLUÇÃO CSJT Nº 141/2014 / RESOLUÇÃO Nº 207, DE 15 DE OUTUBRO DE 2015</t>
  </si>
  <si>
    <t>LEI Nº 13.115, DE 20 DE ABRIL DE 2015.</t>
  </si>
  <si>
    <t>ATO DELIBERATIVO N. 12, DE 30 DE ABRIL DE 2009; LEI Nº 8.112, de 11 DE DEZEMBRO DE 1990.</t>
  </si>
  <si>
    <t>Data de referência: 31/8/2018</t>
  </si>
  <si>
    <t>Data de referência: 30/8/2018</t>
  </si>
  <si>
    <t>080022</t>
  </si>
  <si>
    <t>ATO TRT 19ª GP Nº 58/2014</t>
  </si>
  <si>
    <t>080005</t>
  </si>
  <si>
    <t>080019</t>
  </si>
  <si>
    <t>TRT-17ª</t>
  </si>
  <si>
    <t>Art. 206 da Lei N.º 8.112/1990 - Resolução CSJT N.º 141/2014 - ATO TRT 17ª PRESI Nº 99/2013</t>
  </si>
  <si>
    <t>15.104</t>
  </si>
  <si>
    <t>15.105</t>
  </si>
  <si>
    <t>TRT - 4ª REGIÃO</t>
  </si>
  <si>
    <t>TRT 10ª REGIÃO</t>
  </si>
  <si>
    <t>*</t>
  </si>
  <si>
    <t>080020</t>
  </si>
  <si>
    <t xml:space="preserve"> - </t>
  </si>
  <si>
    <t>TRT9</t>
  </si>
  <si>
    <t>_</t>
  </si>
  <si>
    <t>15.123</t>
  </si>
  <si>
    <t>TRT 22ª REGIÃO</t>
  </si>
  <si>
    <t xml:space="preserve"> -   </t>
  </si>
  <si>
    <t>TRIBUNAL SUPERIOR DO TRABALHO</t>
  </si>
  <si>
    <t>15101</t>
  </si>
  <si>
    <t>TRT8</t>
  </si>
  <si>
    <t>080026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</si>
</sst>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_(* #,##0.00_);_(* \(#,##0.00\);_(* &quot;-&quot;??_);_(@_)"/>
    <numFmt numFmtId="182" formatCode="#,##0_);[Red]\(#,##0\)"/>
    <numFmt numFmtId="183" formatCode="[$-416]General"/>
    <numFmt numFmtId="184" formatCode="General&quot; &quot;"/>
    <numFmt numFmtId="185" formatCode="[$-416]0.00"/>
    <numFmt numFmtId="186" formatCode="[$-416]#,##0"/>
    <numFmt numFmtId="187" formatCode="[$-416]#,##0.00"/>
    <numFmt numFmtId="188" formatCode="#,##0.00&quot; &quot;;&quot; (&quot;#,##0.00&quot;)&quot;;&quot; -&quot;#&quot; &quot;;@&quot; &quot;"/>
    <numFmt numFmtId="189" formatCode="&quot;$&quot;#,##0&quot; &quot;;&quot;($&quot;#,##0&quot;)&quot;"/>
    <numFmt numFmtId="190" formatCode="yyyy&quot;:&quot;mm"/>
    <numFmt numFmtId="191" formatCode="[$€]#,##0.00&quot; &quot;;[$€]&quot;(&quot;#,##0.00&quot;)&quot;;[$€]&quot;-&quot;#&quot; &quot;"/>
    <numFmt numFmtId="192" formatCode="&quot; R$ &quot;#,##0.00&quot; &quot;;&quot; R$ (&quot;#,##0.00&quot;)&quot;;&quot; R$ -&quot;#&quot; &quot;;@&quot; &quot;"/>
    <numFmt numFmtId="193" formatCode="#.#####"/>
    <numFmt numFmtId="194" formatCode="[$-416]0%"/>
    <numFmt numFmtId="195" formatCode="[$R$-416]&quot; &quot;#,##0.00;[Red]&quot;-&quot;[$R$-416]&quot; &quot;#,##0.00"/>
    <numFmt numFmtId="196" formatCode="[$-416]#,##0&quot; &quot;;[Red][$-416]&quot;(&quot;#,##0&quot;)&quot;"/>
    <numFmt numFmtId="197" formatCode="#,##0.00&quot; &quot;;&quot;-&quot;#,##0.00&quot; &quot;;&quot; -&quot;#&quot; &quot;;@&quot; &quot;"/>
    <numFmt numFmtId="198" formatCode="#.###,"/>
    <numFmt numFmtId="199" formatCode="_(&quot;R$&quot;\ * #,##0.00_);_(&quot;R$&quot;\ * \(#,##0.00\);_(&quot;R$&quot;\ * &quot;-&quot;??_);_(@_)"/>
    <numFmt numFmtId="200" formatCode="#,##0.00&quot; &quot;;&quot;(&quot;#,##0.00&quot;)&quot;;&quot;-&quot;#&quot; &quot;;@&quot; &quot;"/>
    <numFmt numFmtId="201" formatCode="[$€-416]#,##0.00&quot; &quot;;[$€-416]&quot;(&quot;#,##0.00&quot;)&quot;;[$€-416]&quot;-&quot;#&quot; &quot;"/>
    <numFmt numFmtId="202" formatCode="#,##0&quot; &quot;;[Red]&quot;(&quot;#,##0&quot;)&quot;"/>
    <numFmt numFmtId="203" formatCode="#,##0.00&quot; &quot;;#,##0.00&quot; &quot;;&quot;-&quot;#&quot; &quot;;@&quot; &quot;"/>
    <numFmt numFmtId="204" formatCode="#,##0&quot; &quot;;#,##0&quot; &quot;;&quot;-&quot;#&quot; &quot;;@&quot; &quot;"/>
    <numFmt numFmtId="205" formatCode="General\ "/>
    <numFmt numFmtId="206" formatCode="#,##0.00\ ;&quot; (&quot;#,##0.00\);&quot; -&quot;#\ ;@\ "/>
    <numFmt numFmtId="207" formatCode="[$€]#,##0.00\ ;[$€]\(#,##0.00\);[$€]\-#\ "/>
    <numFmt numFmtId="208" formatCode="&quot; R$ &quot;#,##0.00\ ;&quot; R$ (&quot;#,##0.00\);&quot; R$ -&quot;#\ ;@\ "/>
    <numFmt numFmtId="209" formatCode="#,##0\ ;[Red]\(#,##0\)"/>
    <numFmt numFmtId="210" formatCode="#,##0.00\ ;\-#,##0.00\ ;&quot; -&quot;#\ ;@\ "/>
    <numFmt numFmtId="211" formatCode="#,##0\ ;\-#,##0\ ;&quot; -&quot;#\ ;@\ "/>
    <numFmt numFmtId="212" formatCode="_-* #,##0_-;\-* #,##0_-;_-* \-??_-;_-@"/>
    <numFmt numFmtId="213" formatCode="[$R$-416]\ #,##0.00;[Red]\-[$R$-416]\ #,##0.00"/>
    <numFmt numFmtId="214" formatCode="* #,##0.00\ ;\-* #,##0.00\ ;* \-#\ ;@\ "/>
  </numFmts>
  <fonts count="1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000000"/>
      <name val="Calibri1"/>
    </font>
    <font>
      <sz val="11"/>
      <color rgb="FFFFFFFF"/>
      <name val="Calibri"/>
      <family val="2"/>
    </font>
    <font>
      <sz val="11"/>
      <color rgb="FFFFFFFF"/>
      <name val="Calibri1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11"/>
      <color rgb="FFFF9900"/>
      <name val="Calibri1"/>
    </font>
    <font>
      <b/>
      <sz val="9"/>
      <color theme="1"/>
      <name val="Times New Roman"/>
      <family val="1"/>
    </font>
    <font>
      <b/>
      <sz val="11"/>
      <color rgb="FFFFFFFF"/>
      <name val="Calibri1"/>
    </font>
    <font>
      <b/>
      <sz val="11"/>
      <color rgb="FFFFFFFF"/>
      <name val="Calibri"/>
      <family val="2"/>
    </font>
    <font>
      <sz val="11"/>
      <color rgb="FFFF9900"/>
      <name val="Calibri1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800080"/>
      <name val="Calibri1"/>
    </font>
    <font>
      <sz val="11"/>
      <color rgb="FF993300"/>
      <name val="Calibri1"/>
    </font>
    <font>
      <sz val="11"/>
      <color rgb="FF993300"/>
      <name val="Calibri"/>
      <family val="2"/>
    </font>
    <font>
      <sz val="10"/>
      <color theme="1"/>
      <name val="Arial1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b/>
      <sz val="11"/>
      <color rgb="FF333333"/>
      <name val="Calibri1"/>
    </font>
    <font>
      <sz val="10"/>
      <color theme="1"/>
      <name val="MS Sans Serif"/>
      <family val="2"/>
    </font>
    <font>
      <sz val="11"/>
      <color rgb="FFFF0000"/>
      <name val="Calibri1"/>
    </font>
    <font>
      <sz val="11"/>
      <color rgb="FFFF0000"/>
      <name val="Calibri"/>
      <family val="2"/>
    </font>
    <font>
      <i/>
      <sz val="11"/>
      <color rgb="FF808080"/>
      <name val="Calibri1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5"/>
      <color rgb="FF333399"/>
      <name val="Calibri1"/>
    </font>
    <font>
      <b/>
      <sz val="18"/>
      <color rgb="FF333399"/>
      <name val="Cambria"/>
      <family val="1"/>
    </font>
    <font>
      <b/>
      <sz val="18"/>
      <color rgb="FF333399"/>
      <name val="Cambria1"/>
    </font>
    <font>
      <b/>
      <sz val="13"/>
      <color rgb="FF333399"/>
      <name val="Calibri1"/>
    </font>
    <font>
      <b/>
      <sz val="11"/>
      <color rgb="FF333399"/>
      <name val="Calibri1"/>
    </font>
    <font>
      <b/>
      <sz val="1"/>
      <color rgb="FF000000"/>
      <name val="Courier New"/>
      <family val="3"/>
    </font>
    <font>
      <b/>
      <sz val="11"/>
      <color rgb="FF000000"/>
      <name val="Calibri1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8"/>
      <name val="SwitzerlandLight"/>
    </font>
    <font>
      <sz val="7"/>
      <name val="Times New Roman"/>
      <family val="1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 New"/>
      <family val="3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Times New Roman"/>
      <family val="1"/>
      <charset val="1"/>
    </font>
    <font>
      <b/>
      <sz val="9"/>
      <color indexed="10"/>
      <name val="Arial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0"/>
      <name val="Times New Roman"/>
      <family val="1"/>
    </font>
  </fonts>
  <fills count="8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969696"/>
        <bgColor rgb="FF969696"/>
      </patternFill>
    </fill>
    <fill>
      <patternFill patternType="solid">
        <fgColor rgb="FF808080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indexed="27"/>
        <bgColor indexed="42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22"/>
        <bgColor indexed="50"/>
      </patternFill>
    </fill>
    <fill>
      <patternFill patternType="solid">
        <fgColor indexed="50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CCCFF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</fills>
  <borders count="11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333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8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29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9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29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9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1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29" fillId="11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29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9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29" fillId="12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0" fillId="13" borderId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0" fillId="10" borderId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0" fillId="14" borderId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0" fillId="15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30" fillId="16" borderId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164" fontId="31" fillId="0" borderId="1"/>
    <xf numFmtId="0" fontId="19" fillId="3" borderId="0" applyNumberFormat="0" applyBorder="0" applyAlignment="0" applyProtection="0"/>
    <xf numFmtId="164" fontId="32" fillId="0" borderId="0">
      <alignment vertical="top"/>
    </xf>
    <xf numFmtId="164" fontId="33" fillId="0" borderId="0">
      <alignment horizontal="right"/>
    </xf>
    <xf numFmtId="164" fontId="3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37" fillId="0" borderId="0">
      <protection locked="0"/>
    </xf>
    <xf numFmtId="2" fontId="38" fillId="0" borderId="0">
      <protection locked="0"/>
    </xf>
    <xf numFmtId="0" fontId="35" fillId="0" borderId="0"/>
    <xf numFmtId="0" fontId="36" fillId="0" borderId="0"/>
    <xf numFmtId="0" fontId="15" fillId="8" borderId="2" applyNumberFormat="0" applyAlignment="0" applyProtection="0"/>
    <xf numFmtId="0" fontId="15" fillId="8" borderId="2" applyNumberFormat="0" applyAlignment="0" applyProtection="0"/>
    <xf numFmtId="0" fontId="15" fillId="8" borderId="2" applyNumberFormat="0" applyAlignment="0" applyProtection="0"/>
    <xf numFmtId="0" fontId="40" fillId="8" borderId="2"/>
    <xf numFmtId="0" fontId="15" fillId="8" borderId="2" applyNumberFormat="0" applyAlignment="0" applyProtection="0"/>
    <xf numFmtId="0" fontId="15" fillId="8" borderId="2" applyNumberFormat="0" applyAlignment="0" applyProtection="0"/>
    <xf numFmtId="0" fontId="39" fillId="0" borderId="0">
      <alignment vertical="center"/>
    </xf>
    <xf numFmtId="0" fontId="16" fillId="21" borderId="3" applyNumberFormat="0" applyAlignment="0" applyProtection="0"/>
    <xf numFmtId="0" fontId="16" fillId="21" borderId="3" applyNumberFormat="0" applyAlignment="0" applyProtection="0"/>
    <xf numFmtId="0" fontId="41" fillId="21" borderId="3"/>
    <xf numFmtId="0" fontId="16" fillId="21" borderId="3" applyNumberFormat="0" applyAlignment="0" applyProtection="0"/>
    <xf numFmtId="0" fontId="16" fillId="21" borderId="3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42" fillId="0" borderId="4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6" fillId="21" borderId="3" applyNumberFormat="0" applyAlignment="0" applyProtection="0"/>
    <xf numFmtId="4" fontId="29" fillId="0" borderId="0"/>
    <xf numFmtId="166" fontId="29" fillId="0" borderId="0"/>
    <xf numFmtId="165" fontId="11" fillId="0" borderId="0" applyBorder="0" applyAlignment="0" applyProtection="0"/>
    <xf numFmtId="165" fontId="11" fillId="0" borderId="0" applyBorder="0" applyAlignment="0" applyProtection="0"/>
    <xf numFmtId="40" fontId="29" fillId="0" borderId="0"/>
    <xf numFmtId="3" fontId="29" fillId="0" borderId="0"/>
    <xf numFmtId="0" fontId="29" fillId="0" borderId="0"/>
    <xf numFmtId="0" fontId="29" fillId="0" borderId="0"/>
    <xf numFmtId="167" fontId="29" fillId="0" borderId="0"/>
    <xf numFmtId="0" fontId="29" fillId="0" borderId="0"/>
    <xf numFmtId="0" fontId="29" fillId="0" borderId="0"/>
    <xf numFmtId="168" fontId="29" fillId="0" borderId="0"/>
    <xf numFmtId="169" fontId="29" fillId="0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30" fillId="17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30" fillId="18" borderId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0" fillId="19" borderId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0" fillId="14" borderId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0" fillId="15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30" fillId="20" borderId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8" borderId="2" applyNumberFormat="0" applyAlignment="0" applyProtection="0"/>
    <xf numFmtId="170" fontId="11" fillId="0" borderId="0" applyFill="0" applyBorder="0" applyAlignment="0" applyProtection="0"/>
    <xf numFmtId="0" fontId="11" fillId="0" borderId="0" applyFill="0" applyBorder="0" applyAlignment="0" applyProtection="0"/>
    <xf numFmtId="170" fontId="11" fillId="0" borderId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5">
      <alignment horizontal="center"/>
    </xf>
    <xf numFmtId="2" fontId="29" fillId="0" borderId="0"/>
    <xf numFmtId="2" fontId="29" fillId="0" borderId="0"/>
    <xf numFmtId="0" fontId="44" fillId="0" borderId="0">
      <alignment horizontal="left"/>
    </xf>
    <xf numFmtId="0" fontId="14" fillId="4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5" fillId="3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6" fillId="0" borderId="0"/>
    <xf numFmtId="0" fontId="18" fillId="7" borderId="2" applyNumberFormat="0" applyAlignment="0" applyProtection="0"/>
    <xf numFmtId="0" fontId="43" fillId="0" borderId="9">
      <alignment horizontal="center"/>
    </xf>
    <xf numFmtId="0" fontId="47" fillId="0" borderId="10">
      <alignment horizontal="center"/>
    </xf>
    <xf numFmtId="171" fontId="29" fillId="0" borderId="0"/>
    <xf numFmtId="0" fontId="17" fillId="0" borderId="4" applyNumberFormat="0" applyFill="0" applyAlignment="0" applyProtection="0"/>
    <xf numFmtId="165" fontId="29" fillId="0" borderId="0"/>
    <xf numFmtId="172" fontId="11" fillId="0" borderId="0" applyFill="0" applyBorder="0" applyAlignment="0" applyProtection="0"/>
    <xf numFmtId="167" fontId="29" fillId="0" borderId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8" fillId="22" borderId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29" fillId="0" borderId="0"/>
    <xf numFmtId="0" fontId="11" fillId="0" borderId="0"/>
    <xf numFmtId="0" fontId="11" fillId="0" borderId="0"/>
    <xf numFmtId="0" fontId="49" fillId="0" borderId="0"/>
    <xf numFmtId="0" fontId="49" fillId="0" borderId="0"/>
    <xf numFmtId="0" fontId="11" fillId="0" borderId="0"/>
    <xf numFmtId="0" fontId="11" fillId="0" borderId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21" fillId="8" borderId="12" applyNumberFormat="0" applyAlignment="0" applyProtection="0"/>
    <xf numFmtId="10" fontId="29" fillId="0" borderId="0"/>
    <xf numFmtId="173" fontId="37" fillId="0" borderId="0">
      <protection locked="0"/>
    </xf>
    <xf numFmtId="174" fontId="37" fillId="0" borderId="0">
      <protection locked="0"/>
    </xf>
    <xf numFmtId="9" fontId="11" fillId="0" borderId="0" applyFill="0" applyBorder="0" applyAlignment="0" applyProtection="0"/>
    <xf numFmtId="9" fontId="63" fillId="0" borderId="0" applyFont="0" applyFill="0" applyBorder="0" applyAlignment="0" applyProtection="0"/>
    <xf numFmtId="9" fontId="29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29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0" fontId="33" fillId="0" borderId="0"/>
    <xf numFmtId="0" fontId="21" fillId="8" borderId="12" applyNumberFormat="0" applyAlignment="0" applyProtection="0"/>
    <xf numFmtId="0" fontId="21" fillId="8" borderId="12" applyNumberFormat="0" applyAlignment="0" applyProtection="0"/>
    <xf numFmtId="0" fontId="50" fillId="8" borderId="12"/>
    <xf numFmtId="0" fontId="21" fillId="8" borderId="12" applyNumberFormat="0" applyAlignment="0" applyProtection="0"/>
    <xf numFmtId="0" fontId="21" fillId="8" borderId="12" applyNumberFormat="0" applyAlignment="0" applyProtection="0"/>
    <xf numFmtId="38" fontId="29" fillId="0" borderId="0"/>
    <xf numFmtId="38" fontId="51" fillId="0" borderId="13"/>
    <xf numFmtId="175" fontId="49" fillId="0" borderId="0">
      <protection locked="0"/>
    </xf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29" fillId="0" borderId="0"/>
    <xf numFmtId="176" fontId="11" fillId="0" borderId="0" applyFill="0" applyBorder="0" applyAlignment="0" applyProtection="0"/>
    <xf numFmtId="165" fontId="11" fillId="0" borderId="0"/>
    <xf numFmtId="0" fontId="11" fillId="0" borderId="0"/>
    <xf numFmtId="165" fontId="11" fillId="0" borderId="0"/>
    <xf numFmtId="165" fontId="49" fillId="0" borderId="0"/>
    <xf numFmtId="165" fontId="1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7" fontId="29" fillId="0" borderId="0"/>
    <xf numFmtId="178" fontId="29" fillId="0" borderId="0"/>
    <xf numFmtId="0" fontId="24" fillId="0" borderId="0" applyNumberFormat="0" applyFill="0" applyBorder="0" applyAlignment="0" applyProtection="0"/>
    <xf numFmtId="0" fontId="54" fillId="0" borderId="14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8" fillId="0" borderId="6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60" fillId="0" borderId="7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61" fillId="0" borderId="8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6" fillId="0" borderId="15"/>
    <xf numFmtId="2" fontId="55" fillId="0" borderId="0">
      <protection locked="0"/>
    </xf>
    <xf numFmtId="2" fontId="55" fillId="0" borderId="0">
      <protection locked="0"/>
    </xf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57" fillId="0" borderId="16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174" fontId="37" fillId="0" borderId="0">
      <protection locked="0"/>
    </xf>
    <xf numFmtId="179" fontId="37" fillId="0" borderId="0">
      <protection locked="0"/>
    </xf>
    <xf numFmtId="0" fontId="49" fillId="0" borderId="0"/>
    <xf numFmtId="43" fontId="63" fillId="0" borderId="0" applyFont="0" applyFill="0" applyBorder="0" applyAlignment="0" applyProtection="0"/>
    <xf numFmtId="165" fontId="11" fillId="0" borderId="0" applyFill="0" applyBorder="0" applyAlignment="0" applyProtection="0"/>
    <xf numFmtId="176" fontId="11" fillId="0" borderId="0" applyFill="0" applyBorder="0" applyAlignment="0" applyProtection="0"/>
    <xf numFmtId="165" fontId="11" fillId="0" borderId="0" applyFill="0" applyBorder="0" applyAlignment="0" applyProtection="0"/>
    <xf numFmtId="176" fontId="11" fillId="0" borderId="0" applyFill="0" applyBorder="0" applyAlignment="0" applyProtection="0"/>
    <xf numFmtId="3" fontId="29" fillId="0" borderId="0"/>
    <xf numFmtId="0" fontId="22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49" fillId="0" borderId="0"/>
    <xf numFmtId="176" fontId="4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73" fillId="62" borderId="0"/>
    <xf numFmtId="0" fontId="73" fillId="63" borderId="0"/>
    <xf numFmtId="0" fontId="73" fillId="62" borderId="0"/>
    <xf numFmtId="183" fontId="114" fillId="0" borderId="57"/>
    <xf numFmtId="0" fontId="113" fillId="0" borderId="0"/>
    <xf numFmtId="178" fontId="71" fillId="0" borderId="0"/>
    <xf numFmtId="177" fontId="71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188" fontId="92" fillId="0" borderId="0"/>
    <xf numFmtId="188" fontId="92" fillId="0" borderId="0"/>
    <xf numFmtId="183" fontId="92" fillId="0" borderId="0"/>
    <xf numFmtId="188" fontId="92" fillId="0" borderId="0"/>
    <xf numFmtId="197" fontId="92" fillId="0" borderId="0"/>
    <xf numFmtId="188" fontId="71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75" fontId="92" fillId="0" borderId="0">
      <protection locked="0"/>
    </xf>
    <xf numFmtId="196" fontId="109" fillId="0" borderId="56"/>
    <xf numFmtId="196" fontId="71" fillId="0" borderId="0"/>
    <xf numFmtId="0" fontId="106" fillId="54" borderId="55"/>
    <xf numFmtId="0" fontId="106" fillId="54" borderId="55"/>
    <xf numFmtId="0" fontId="106" fillId="54" borderId="55"/>
    <xf numFmtId="0" fontId="106" fillId="54" borderId="55"/>
    <xf numFmtId="183" fontId="78" fillId="0" borderId="0"/>
    <xf numFmtId="195" fontId="107" fillId="0" borderId="0"/>
    <xf numFmtId="0" fontId="107" fillId="0" borderId="0"/>
    <xf numFmtId="194" fontId="92" fillId="0" borderId="0"/>
    <xf numFmtId="194" fontId="92" fillId="0" borderId="0"/>
    <xf numFmtId="194" fontId="92" fillId="0" borderId="0"/>
    <xf numFmtId="194" fontId="92" fillId="0" borderId="0"/>
    <xf numFmtId="194" fontId="92" fillId="0" borderId="0"/>
    <xf numFmtId="194" fontId="92" fillId="0" borderId="0"/>
    <xf numFmtId="194" fontId="71" fillId="0" borderId="0"/>
    <xf numFmtId="194" fontId="92" fillId="0" borderId="0"/>
    <xf numFmtId="194" fontId="71" fillId="0" borderId="0"/>
    <xf numFmtId="194" fontId="70" fillId="0" borderId="0"/>
    <xf numFmtId="194" fontId="92" fillId="0" borderId="0"/>
    <xf numFmtId="193" fontId="81" fillId="0" borderId="0">
      <protection locked="0"/>
    </xf>
    <xf numFmtId="173" fontId="81" fillId="0" borderId="0">
      <protection locked="0"/>
    </xf>
    <xf numFmtId="0" fontId="106" fillId="54" borderId="55"/>
    <xf numFmtId="0" fontId="92" fillId="53" borderId="54"/>
    <xf numFmtId="0" fontId="92" fillId="53" borderId="54"/>
    <xf numFmtId="0" fontId="92" fillId="53" borderId="54"/>
    <xf numFmtId="0" fontId="92" fillId="53" borderId="54"/>
    <xf numFmtId="0" fontId="92" fillId="53" borderId="54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71" fillId="0" borderId="0"/>
    <xf numFmtId="183" fontId="71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71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0" fontId="104" fillId="59" borderId="0"/>
    <xf numFmtId="0" fontId="104" fillId="59" borderId="0"/>
    <xf numFmtId="0" fontId="104" fillId="59" borderId="0"/>
    <xf numFmtId="0" fontId="104" fillId="59" borderId="0"/>
    <xf numFmtId="0" fontId="104" fillId="59" borderId="0"/>
    <xf numFmtId="189" fontId="71" fillId="0" borderId="0"/>
    <xf numFmtId="192" fontId="92" fillId="0" borderId="0"/>
    <xf numFmtId="0" fontId="91" fillId="0" borderId="48"/>
    <xf numFmtId="171" fontId="71" fillId="0" borderId="0"/>
    <xf numFmtId="0" fontId="94" fillId="51" borderId="46"/>
    <xf numFmtId="183" fontId="75" fillId="0" borderId="0"/>
    <xf numFmtId="0" fontId="76" fillId="47" borderId="0"/>
    <xf numFmtId="0" fontId="76" fillId="47" borderId="0"/>
    <xf numFmtId="0" fontId="76" fillId="47" borderId="0"/>
    <xf numFmtId="0" fontId="76" fillId="47" borderId="0"/>
    <xf numFmtId="0" fontId="98" fillId="0" borderId="0">
      <alignment horizontal="center" textRotation="90"/>
    </xf>
    <xf numFmtId="0" fontId="101" fillId="0" borderId="0"/>
    <xf numFmtId="0" fontId="101" fillId="0" borderId="52"/>
    <xf numFmtId="0" fontId="100" fillId="0" borderId="51"/>
    <xf numFmtId="0" fontId="99" fillId="0" borderId="50"/>
    <xf numFmtId="0" fontId="98" fillId="0" borderId="0">
      <alignment horizontal="center"/>
    </xf>
    <xf numFmtId="0" fontId="80" fillId="48" borderId="0"/>
    <xf numFmtId="183" fontId="97" fillId="0" borderId="0">
      <alignment horizontal="left"/>
    </xf>
    <xf numFmtId="185" fontId="71" fillId="0" borderId="0"/>
    <xf numFmtId="185" fontId="71" fillId="0" borderId="0"/>
    <xf numFmtId="183" fontId="96" fillId="0" borderId="49">
      <alignment horizontal="center"/>
    </xf>
    <xf numFmtId="0" fontId="95" fillId="0" borderId="0"/>
    <xf numFmtId="191" fontId="92" fillId="0" borderId="0"/>
    <xf numFmtId="0" fontId="94" fillId="51" borderId="46"/>
    <xf numFmtId="0" fontId="94" fillId="51" borderId="46"/>
    <xf numFmtId="0" fontId="73" fillId="67" borderId="0"/>
    <xf numFmtId="0" fontId="73" fillId="67" borderId="0"/>
    <xf numFmtId="0" fontId="73" fillId="67" borderId="0"/>
    <xf numFmtId="0" fontId="73" fillId="62" borderId="0"/>
    <xf numFmtId="0" fontId="73" fillId="62" borderId="0"/>
    <xf numFmtId="0" fontId="73" fillId="62" borderId="0"/>
    <xf numFmtId="0" fontId="73" fillId="62" borderId="0"/>
    <xf numFmtId="0" fontId="73" fillId="61" borderId="0"/>
    <xf numFmtId="0" fontId="73" fillId="61" borderId="0"/>
    <xf numFmtId="0" fontId="73" fillId="61" borderId="0"/>
    <xf numFmtId="0" fontId="73" fillId="61" borderId="0"/>
    <xf numFmtId="0" fontId="73" fillId="66" borderId="0"/>
    <xf numFmtId="0" fontId="73" fillId="66" borderId="0"/>
    <xf numFmtId="0" fontId="73" fillId="66" borderId="0"/>
    <xf numFmtId="0" fontId="73" fillId="66" borderId="0"/>
    <xf numFmtId="0" fontId="73" fillId="65" borderId="0"/>
    <xf numFmtId="0" fontId="73" fillId="65" borderId="0"/>
    <xf numFmtId="0" fontId="73" fillId="65" borderId="0"/>
    <xf numFmtId="0" fontId="73" fillId="65" borderId="0"/>
    <xf numFmtId="0" fontId="73" fillId="64" borderId="0"/>
    <xf numFmtId="0" fontId="73" fillId="64" borderId="0"/>
    <xf numFmtId="0" fontId="73" fillId="64" borderId="0"/>
    <xf numFmtId="0" fontId="73" fillId="64" borderId="0"/>
    <xf numFmtId="190" fontId="71" fillId="0" borderId="0"/>
    <xf numFmtId="168" fontId="71" fillId="0" borderId="0"/>
    <xf numFmtId="183" fontId="71" fillId="0" borderId="0"/>
    <xf numFmtId="183" fontId="71" fillId="0" borderId="0"/>
    <xf numFmtId="189" fontId="71" fillId="0" borderId="0"/>
    <xf numFmtId="186" fontId="71" fillId="0" borderId="0"/>
    <xf numFmtId="188" fontId="92" fillId="0" borderId="0"/>
    <xf numFmtId="188" fontId="92" fillId="0" borderId="0"/>
    <xf numFmtId="187" fontId="71" fillId="0" borderId="0"/>
    <xf numFmtId="0" fontId="89" fillId="70" borderId="47"/>
    <xf numFmtId="0" fontId="91" fillId="0" borderId="48"/>
    <xf numFmtId="0" fontId="91" fillId="0" borderId="48"/>
    <xf numFmtId="0" fontId="91" fillId="0" borderId="48"/>
    <xf numFmtId="0" fontId="91" fillId="0" borderId="48"/>
    <xf numFmtId="0" fontId="89" fillId="70" borderId="47"/>
    <xf numFmtId="0" fontId="89" fillId="70" borderId="47"/>
    <xf numFmtId="0" fontId="89" fillId="70" borderId="47"/>
    <xf numFmtId="0" fontId="89" fillId="70" borderId="47"/>
    <xf numFmtId="183" fontId="87" fillId="0" borderId="0">
      <alignment vertical="center"/>
    </xf>
    <xf numFmtId="0" fontId="85" fillId="54" borderId="46"/>
    <xf numFmtId="0" fontId="85" fillId="54" borderId="46"/>
    <xf numFmtId="0" fontId="85" fillId="54" borderId="46"/>
    <xf numFmtId="0" fontId="85" fillId="54" borderId="46"/>
    <xf numFmtId="0" fontId="85" fillId="54" borderId="46"/>
    <xf numFmtId="183" fontId="84" fillId="0" borderId="0"/>
    <xf numFmtId="183" fontId="83" fillId="0" borderId="0"/>
    <xf numFmtId="185" fontId="82" fillId="0" borderId="0">
      <protection locked="0"/>
    </xf>
    <xf numFmtId="185" fontId="81" fillId="0" borderId="0">
      <protection locked="0"/>
    </xf>
    <xf numFmtId="0" fontId="80" fillId="48" borderId="0"/>
    <xf numFmtId="0" fontId="80" fillId="48" borderId="0"/>
    <xf numFmtId="0" fontId="80" fillId="48" borderId="0"/>
    <xf numFmtId="0" fontId="80" fillId="48" borderId="0"/>
    <xf numFmtId="184" fontId="78" fillId="0" borderId="0">
      <alignment horizontal="left"/>
    </xf>
    <xf numFmtId="184" fontId="78" fillId="0" borderId="0">
      <alignment horizontal="right"/>
    </xf>
    <xf numFmtId="184" fontId="77" fillId="0" borderId="0">
      <alignment vertical="top"/>
    </xf>
    <xf numFmtId="0" fontId="76" fillId="47" borderId="0"/>
    <xf numFmtId="184" fontId="75" fillId="0" borderId="45"/>
    <xf numFmtId="0" fontId="73" fillId="67" borderId="0"/>
    <xf numFmtId="0" fontId="73" fillId="62" borderId="0"/>
    <xf numFmtId="0" fontId="73" fillId="61" borderId="0"/>
    <xf numFmtId="0" fontId="73" fillId="65" borderId="0"/>
    <xf numFmtId="0" fontId="73" fillId="64" borderId="0"/>
    <xf numFmtId="0" fontId="73" fillId="63" borderId="0"/>
    <xf numFmtId="0" fontId="73" fillId="63" borderId="0"/>
    <xf numFmtId="0" fontId="73" fillId="62" borderId="0"/>
    <xf numFmtId="0" fontId="73" fillId="62" borderId="0"/>
    <xf numFmtId="0" fontId="73" fillId="61" borderId="0"/>
    <xf numFmtId="0" fontId="73" fillId="61" borderId="0"/>
    <xf numFmtId="0" fontId="73" fillId="61" borderId="0"/>
    <xf numFmtId="0" fontId="73" fillId="61" borderId="0"/>
    <xf numFmtId="0" fontId="73" fillId="57" borderId="0"/>
    <xf numFmtId="0" fontId="73" fillId="57" borderId="0"/>
    <xf numFmtId="0" fontId="73" fillId="57" borderId="0"/>
    <xf numFmtId="0" fontId="73" fillId="57" borderId="0"/>
    <xf numFmtId="0" fontId="73" fillId="56" borderId="0"/>
    <xf numFmtId="0" fontId="73" fillId="56" borderId="0"/>
    <xf numFmtId="0" fontId="73" fillId="56" borderId="0"/>
    <xf numFmtId="0" fontId="73" fillId="56" borderId="0"/>
    <xf numFmtId="0" fontId="73" fillId="60" borderId="0"/>
    <xf numFmtId="0" fontId="73" fillId="60" borderId="0"/>
    <xf numFmtId="0" fontId="73" fillId="60" borderId="0"/>
    <xf numFmtId="0" fontId="73" fillId="60" borderId="0"/>
    <xf numFmtId="0" fontId="73" fillId="63" borderId="0"/>
    <xf numFmtId="0" fontId="73" fillId="62" borderId="0"/>
    <xf numFmtId="0" fontId="73" fillId="61" borderId="0"/>
    <xf numFmtId="0" fontId="73" fillId="57" borderId="0"/>
    <xf numFmtId="0" fontId="73" fillId="56" borderId="0"/>
    <xf numFmtId="0" fontId="73" fillId="60" borderId="0"/>
    <xf numFmtId="0" fontId="71" fillId="58" borderId="0"/>
    <xf numFmtId="0" fontId="71" fillId="58" borderId="0"/>
    <xf numFmtId="0" fontId="71" fillId="58" borderId="0"/>
    <xf numFmtId="0" fontId="71" fillId="58" borderId="0"/>
    <xf numFmtId="0" fontId="71" fillId="55" borderId="0"/>
    <xf numFmtId="0" fontId="71" fillId="55" borderId="0"/>
    <xf numFmtId="0" fontId="71" fillId="55" borderId="0"/>
    <xf numFmtId="0" fontId="71" fillId="55" borderId="0"/>
    <xf numFmtId="0" fontId="71" fillId="49" borderId="0"/>
    <xf numFmtId="0" fontId="71" fillId="49" borderId="0"/>
    <xf numFmtId="0" fontId="71" fillId="49" borderId="0"/>
    <xf numFmtId="0" fontId="71" fillId="49" borderId="0"/>
    <xf numFmtId="0" fontId="71" fillId="57" borderId="0"/>
    <xf numFmtId="0" fontId="71" fillId="57" borderId="0"/>
    <xf numFmtId="182" fontId="29" fillId="0" borderId="0"/>
    <xf numFmtId="182" fontId="51" fillId="0" borderId="13"/>
    <xf numFmtId="0" fontId="71" fillId="57" borderId="0"/>
    <xf numFmtId="0" fontId="71" fillId="57" borderId="0"/>
    <xf numFmtId="0" fontId="71" fillId="56" borderId="0"/>
    <xf numFmtId="0" fontId="71" fillId="56" borderId="0"/>
    <xf numFmtId="0" fontId="71" fillId="56" borderId="0"/>
    <xf numFmtId="0" fontId="71" fillId="56" borderId="0"/>
    <xf numFmtId="0" fontId="71" fillId="55" borderId="0"/>
    <xf numFmtId="0" fontId="71" fillId="55" borderId="0"/>
    <xf numFmtId="0" fontId="71" fillId="55" borderId="0"/>
    <xf numFmtId="0" fontId="71" fillId="55" borderId="0"/>
    <xf numFmtId="0" fontId="71" fillId="58" borderId="0"/>
    <xf numFmtId="0" fontId="71" fillId="55" borderId="0"/>
    <xf numFmtId="0" fontId="71" fillId="49" borderId="0"/>
    <xf numFmtId="0" fontId="71" fillId="57" borderId="0"/>
    <xf numFmtId="0" fontId="71" fillId="56" borderId="0"/>
    <xf numFmtId="0" fontId="71" fillId="55" borderId="0"/>
    <xf numFmtId="0" fontId="71" fillId="54" borderId="0"/>
    <xf numFmtId="0" fontId="71" fillId="51" borderId="0"/>
    <xf numFmtId="0" fontId="71" fillId="51" borderId="0"/>
    <xf numFmtId="0" fontId="71" fillId="51" borderId="0"/>
    <xf numFmtId="0" fontId="71" fillId="50" borderId="0"/>
    <xf numFmtId="0" fontId="71" fillId="50" borderId="0"/>
    <xf numFmtId="0" fontId="71" fillId="50" borderId="0"/>
    <xf numFmtId="0" fontId="71" fillId="50" borderId="0"/>
    <xf numFmtId="0" fontId="71" fillId="49" borderId="0"/>
    <xf numFmtId="0" fontId="71" fillId="49" borderId="0"/>
    <xf numFmtId="0" fontId="71" fillId="49" borderId="0"/>
    <xf numFmtId="0" fontId="71" fillId="49" borderId="0"/>
    <xf numFmtId="0" fontId="71" fillId="48" borderId="0"/>
    <xf numFmtId="0" fontId="71" fillId="48" borderId="0"/>
    <xf numFmtId="0" fontId="71" fillId="48" borderId="0"/>
    <xf numFmtId="0" fontId="71" fillId="48" borderId="0"/>
    <xf numFmtId="0" fontId="71" fillId="47" borderId="0"/>
    <xf numFmtId="0" fontId="71" fillId="47" borderId="0"/>
    <xf numFmtId="0" fontId="71" fillId="47" borderId="0"/>
    <xf numFmtId="0" fontId="71" fillId="47" borderId="0"/>
    <xf numFmtId="0" fontId="71" fillId="46" borderId="0"/>
    <xf numFmtId="0" fontId="71" fillId="46" borderId="0"/>
    <xf numFmtId="0" fontId="71" fillId="46" borderId="0"/>
    <xf numFmtId="0" fontId="71" fillId="46" borderId="0"/>
    <xf numFmtId="0" fontId="71" fillId="51" borderId="0"/>
    <xf numFmtId="0" fontId="71" fillId="50" borderId="0"/>
    <xf numFmtId="0" fontId="71" fillId="49" borderId="0"/>
    <xf numFmtId="0" fontId="71" fillId="48" borderId="0"/>
    <xf numFmtId="0" fontId="71" fillId="47" borderId="0"/>
    <xf numFmtId="0" fontId="71" fillId="46" borderId="0"/>
    <xf numFmtId="0" fontId="74" fillId="51" borderId="0"/>
    <xf numFmtId="0" fontId="72" fillId="51" borderId="0"/>
    <xf numFmtId="0" fontId="72" fillId="51" borderId="0"/>
    <xf numFmtId="0" fontId="74" fillId="67" borderId="0"/>
    <xf numFmtId="0" fontId="74" fillId="62" borderId="0"/>
    <xf numFmtId="0" fontId="72" fillId="55" borderId="0"/>
    <xf numFmtId="0" fontId="72" fillId="50" borderId="0"/>
    <xf numFmtId="0" fontId="74" fillId="62" borderId="0"/>
    <xf numFmtId="0" fontId="74" fillId="54" borderId="0"/>
    <xf numFmtId="0" fontId="72" fillId="52" borderId="0"/>
    <xf numFmtId="0" fontId="72" fillId="52" borderId="0"/>
    <xf numFmtId="0" fontId="74" fillId="71" borderId="0"/>
    <xf numFmtId="0" fontId="74" fillId="59" borderId="0"/>
    <xf numFmtId="0" fontId="72" fillId="59" borderId="0"/>
    <xf numFmtId="0" fontId="72" fillId="53" borderId="0"/>
    <xf numFmtId="0" fontId="74" fillId="66" borderId="0"/>
    <xf numFmtId="0" fontId="74" fillId="56" borderId="0"/>
    <xf numFmtId="0" fontId="72" fillId="56" borderId="0"/>
    <xf numFmtId="0" fontId="72" fillId="51" borderId="0"/>
    <xf numFmtId="0" fontId="74" fillId="65" borderId="0"/>
    <xf numFmtId="0" fontId="74" fillId="62" borderId="0"/>
    <xf numFmtId="0" fontId="72" fillId="52" borderId="0"/>
    <xf numFmtId="0" fontId="72" fillId="52" borderId="0"/>
    <xf numFmtId="0" fontId="74" fillId="62" borderId="0"/>
    <xf numFmtId="0" fontId="121" fillId="0" borderId="59"/>
    <xf numFmtId="0" fontId="112" fillId="0" borderId="0"/>
    <xf numFmtId="0" fontId="105" fillId="53" borderId="53"/>
    <xf numFmtId="0" fontId="110" fillId="0" borderId="0"/>
    <xf numFmtId="0" fontId="88" fillId="69" borderId="47"/>
    <xf numFmtId="0" fontId="90" fillId="0" borderId="48"/>
    <xf numFmtId="0" fontId="86" fillId="68" borderId="46"/>
    <xf numFmtId="0" fontId="108" fillId="68" borderId="55"/>
    <xf numFmtId="0" fontId="93" fillId="51" borderId="46"/>
    <xf numFmtId="0" fontId="103" fillId="59" borderId="0"/>
    <xf numFmtId="0" fontId="102" fillId="47" borderId="0"/>
    <xf numFmtId="0" fontId="79" fillId="48" borderId="0"/>
    <xf numFmtId="0" fontId="119" fillId="0" borderId="0"/>
    <xf numFmtId="0" fontId="115" fillId="0" borderId="58"/>
    <xf numFmtId="0" fontId="119" fillId="0" borderId="58"/>
    <xf numFmtId="0" fontId="73" fillId="67" borderId="0"/>
    <xf numFmtId="0" fontId="118" fillId="0" borderId="51"/>
    <xf numFmtId="0" fontId="94" fillId="54" borderId="46"/>
    <xf numFmtId="183" fontId="92" fillId="0" borderId="0"/>
    <xf numFmtId="0" fontId="94" fillId="51" borderId="46"/>
    <xf numFmtId="0" fontId="73" fillId="63" borderId="0"/>
    <xf numFmtId="0" fontId="73" fillId="66" borderId="0"/>
    <xf numFmtId="0" fontId="70" fillId="0" borderId="0"/>
    <xf numFmtId="0" fontId="99" fillId="0" borderId="50"/>
    <xf numFmtId="0" fontId="99" fillId="0" borderId="50"/>
    <xf numFmtId="0" fontId="99" fillId="0" borderId="50"/>
    <xf numFmtId="0" fontId="99" fillId="0" borderId="50"/>
    <xf numFmtId="0" fontId="99" fillId="0" borderId="50"/>
    <xf numFmtId="0" fontId="116" fillId="0" borderId="0"/>
    <xf numFmtId="0" fontId="113" fillId="0" borderId="0"/>
    <xf numFmtId="0" fontId="117" fillId="0" borderId="0"/>
    <xf numFmtId="0" fontId="100" fillId="0" borderId="51"/>
    <xf numFmtId="0" fontId="100" fillId="0" borderId="51"/>
    <xf numFmtId="0" fontId="100" fillId="0" borderId="51"/>
    <xf numFmtId="0" fontId="100" fillId="0" borderId="51"/>
    <xf numFmtId="0" fontId="101" fillId="0" borderId="52"/>
    <xf numFmtId="0" fontId="101" fillId="0" borderId="52"/>
    <xf numFmtId="0" fontId="101" fillId="0" borderId="52"/>
    <xf numFmtId="0" fontId="101" fillId="0" borderId="52"/>
    <xf numFmtId="0" fontId="101" fillId="0" borderId="0"/>
    <xf numFmtId="0" fontId="101" fillId="0" borderId="0"/>
    <xf numFmtId="0" fontId="101" fillId="0" borderId="0"/>
    <xf numFmtId="0" fontId="101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85" fontId="120" fillId="0" borderId="0">
      <protection locked="0"/>
    </xf>
    <xf numFmtId="185" fontId="120" fillId="0" borderId="0">
      <protection locked="0"/>
    </xf>
    <xf numFmtId="0" fontId="122" fillId="0" borderId="60"/>
    <xf numFmtId="0" fontId="122" fillId="0" borderId="60"/>
    <xf numFmtId="0" fontId="122" fillId="0" borderId="60"/>
    <xf numFmtId="0" fontId="122" fillId="0" borderId="60"/>
    <xf numFmtId="193" fontId="81" fillId="0" borderId="0">
      <protection locked="0"/>
    </xf>
    <xf numFmtId="198" fontId="81" fillId="0" borderId="0">
      <protection locked="0"/>
    </xf>
    <xf numFmtId="183" fontId="92" fillId="0" borderId="0"/>
    <xf numFmtId="197" fontId="70" fillId="0" borderId="0"/>
    <xf numFmtId="188" fontId="92" fillId="0" borderId="0"/>
    <xf numFmtId="197" fontId="92" fillId="0" borderId="0"/>
    <xf numFmtId="188" fontId="92" fillId="0" borderId="0"/>
    <xf numFmtId="197" fontId="92" fillId="0" borderId="0"/>
    <xf numFmtId="186" fontId="71" fillId="0" borderId="0"/>
    <xf numFmtId="0" fontId="111" fillId="0" borderId="0"/>
    <xf numFmtId="9" fontId="12" fillId="0" borderId="0" applyFont="0" applyFill="0" applyBorder="0" applyAlignment="0" applyProtection="0"/>
    <xf numFmtId="0" fontId="115" fillId="0" borderId="58"/>
    <xf numFmtId="0" fontId="118" fillId="0" borderId="51"/>
    <xf numFmtId="0" fontId="119" fillId="0" borderId="58"/>
    <xf numFmtId="0" fontId="119" fillId="0" borderId="0"/>
    <xf numFmtId="0" fontId="79" fillId="48" borderId="0"/>
    <xf numFmtId="0" fontId="102" fillId="47" borderId="0"/>
    <xf numFmtId="0" fontId="103" fillId="59" borderId="0"/>
    <xf numFmtId="0" fontId="93" fillId="51" borderId="46"/>
    <xf numFmtId="0" fontId="108" fillId="68" borderId="55"/>
    <xf numFmtId="0" fontId="86" fillId="68" borderId="46"/>
    <xf numFmtId="0" fontId="90" fillId="0" borderId="48"/>
    <xf numFmtId="0" fontId="88" fillId="69" borderId="47"/>
    <xf numFmtId="0" fontId="110" fillId="0" borderId="0"/>
    <xf numFmtId="0" fontId="105" fillId="53" borderId="53"/>
    <xf numFmtId="0" fontId="112" fillId="0" borderId="0"/>
    <xf numFmtId="0" fontId="121" fillId="0" borderId="59"/>
    <xf numFmtId="0" fontId="74" fillId="62" borderId="0"/>
    <xf numFmtId="0" fontId="72" fillId="52" borderId="0"/>
    <xf numFmtId="0" fontId="72" fillId="52" borderId="0"/>
    <xf numFmtId="0" fontId="74" fillId="62" borderId="0"/>
    <xf numFmtId="0" fontId="74" fillId="65" borderId="0"/>
    <xf numFmtId="0" fontId="72" fillId="51" borderId="0"/>
    <xf numFmtId="0" fontId="72" fillId="56" borderId="0"/>
    <xf numFmtId="0" fontId="74" fillId="56" borderId="0"/>
    <xf numFmtId="0" fontId="74" fillId="66" borderId="0"/>
    <xf numFmtId="0" fontId="72" fillId="53" borderId="0"/>
    <xf numFmtId="0" fontId="72" fillId="59" borderId="0"/>
    <xf numFmtId="0" fontId="74" fillId="59" borderId="0"/>
    <xf numFmtId="0" fontId="74" fillId="71" borderId="0"/>
    <xf numFmtId="0" fontId="72" fillId="52" borderId="0"/>
    <xf numFmtId="0" fontId="72" fillId="52" borderId="0"/>
    <xf numFmtId="0" fontId="74" fillId="54" borderId="0"/>
    <xf numFmtId="0" fontId="74" fillId="62" borderId="0"/>
    <xf numFmtId="0" fontId="72" fillId="50" borderId="0"/>
    <xf numFmtId="0" fontId="72" fillId="55" borderId="0"/>
    <xf numFmtId="0" fontId="74" fillId="62" borderId="0"/>
    <xf numFmtId="0" fontId="74" fillId="67" borderId="0"/>
    <xf numFmtId="0" fontId="72" fillId="51" borderId="0"/>
    <xf numFmtId="0" fontId="72" fillId="51" borderId="0"/>
    <xf numFmtId="0" fontId="74" fillId="51" borderId="0"/>
    <xf numFmtId="0" fontId="92" fillId="0" borderId="0"/>
    <xf numFmtId="0" fontId="92" fillId="0" borderId="0"/>
    <xf numFmtId="0" fontId="92" fillId="0" borderId="0"/>
    <xf numFmtId="0" fontId="71" fillId="0" borderId="0"/>
    <xf numFmtId="0" fontId="92" fillId="0" borderId="0"/>
    <xf numFmtId="183" fontId="114" fillId="0" borderId="57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0" fontId="91" fillId="0" borderId="0"/>
    <xf numFmtId="0" fontId="75" fillId="0" borderId="0"/>
    <xf numFmtId="0" fontId="126" fillId="0" borderId="0">
      <alignment horizontal="center" textRotation="90"/>
    </xf>
    <xf numFmtId="0" fontId="126" fillId="0" borderId="0">
      <alignment horizontal="center"/>
    </xf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97" fillId="0" borderId="0">
      <alignment horizontal="left"/>
    </xf>
    <xf numFmtId="2" fontId="71" fillId="0" borderId="0"/>
    <xf numFmtId="2" fontId="71" fillId="0" borderId="0"/>
    <xf numFmtId="0" fontId="96" fillId="0" borderId="49">
      <alignment horizontal="center"/>
    </xf>
    <xf numFmtId="0" fontId="92" fillId="0" borderId="0"/>
    <xf numFmtId="201" fontId="92" fillId="0" borderId="0"/>
    <xf numFmtId="9" fontId="124" fillId="0" borderId="0" applyFill="0" applyBorder="0" applyAlignment="0" applyProtection="0"/>
    <xf numFmtId="0" fontId="21" fillId="26" borderId="12" applyNumberFormat="0" applyAlignment="0" applyProtection="0"/>
    <xf numFmtId="0" fontId="12" fillId="0" borderId="0"/>
    <xf numFmtId="0" fontId="71" fillId="0" borderId="0"/>
    <xf numFmtId="0" fontId="71" fillId="0" borderId="0"/>
    <xf numFmtId="3" fontId="71" fillId="0" borderId="0"/>
    <xf numFmtId="200" fontId="92" fillId="0" borderId="0"/>
    <xf numFmtId="200" fontId="92" fillId="0" borderId="0"/>
    <xf numFmtId="4" fontId="71" fillId="0" borderId="0"/>
    <xf numFmtId="0" fontId="89" fillId="7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89" fillId="70" borderId="0"/>
    <xf numFmtId="0" fontId="89" fillId="70" borderId="0"/>
    <xf numFmtId="0" fontId="89" fillId="70" borderId="0"/>
    <xf numFmtId="2" fontId="82" fillId="0" borderId="0">
      <protection locked="0"/>
    </xf>
    <xf numFmtId="0" fontId="18" fillId="26" borderId="2" applyNumberFormat="0" applyAlignment="0" applyProtection="0"/>
    <xf numFmtId="0" fontId="15" fillId="26" borderId="2" applyNumberFormat="0" applyAlignment="0" applyProtection="0"/>
    <xf numFmtId="0" fontId="15" fillId="26" borderId="2" applyNumberFormat="0" applyAlignment="0" applyProtection="0"/>
    <xf numFmtId="0" fontId="15" fillId="26" borderId="2" applyNumberFormat="0" applyAlignment="0" applyProtection="0"/>
    <xf numFmtId="0" fontId="15" fillId="26" borderId="2" applyNumberFormat="0" applyAlignment="0" applyProtection="0"/>
    <xf numFmtId="187" fontId="71" fillId="0" borderId="0"/>
    <xf numFmtId="0" fontId="15" fillId="26" borderId="2" applyNumberFormat="0" applyAlignment="0" applyProtection="0"/>
    <xf numFmtId="187" fontId="71" fillId="0" borderId="0"/>
    <xf numFmtId="0" fontId="8" fillId="0" borderId="0"/>
    <xf numFmtId="9" fontId="8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3" fillId="72" borderId="0" applyBorder="0" applyProtection="0"/>
    <xf numFmtId="183" fontId="114" fillId="0" borderId="57"/>
    <xf numFmtId="0" fontId="123" fillId="72" borderId="0" applyBorder="0" applyProtection="0"/>
    <xf numFmtId="0" fontId="84" fillId="0" borderId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7" fillId="0" borderId="0">
      <alignment vertical="center"/>
    </xf>
    <xf numFmtId="0" fontId="74" fillId="51" borderId="0"/>
    <xf numFmtId="0" fontId="72" fillId="51" borderId="0"/>
    <xf numFmtId="0" fontId="72" fillId="51" borderId="0"/>
    <xf numFmtId="0" fontId="74" fillId="67" borderId="0"/>
    <xf numFmtId="0" fontId="74" fillId="62" borderId="0"/>
    <xf numFmtId="0" fontId="72" fillId="55" borderId="0"/>
    <xf numFmtId="0" fontId="72" fillId="50" borderId="0"/>
    <xf numFmtId="0" fontId="74" fillId="62" borderId="0"/>
    <xf numFmtId="0" fontId="74" fillId="54" borderId="0"/>
    <xf numFmtId="0" fontId="72" fillId="52" borderId="0"/>
    <xf numFmtId="0" fontId="72" fillId="52" borderId="0"/>
    <xf numFmtId="0" fontId="74" fillId="71" borderId="0"/>
    <xf numFmtId="0" fontId="74" fillId="59" borderId="0"/>
    <xf numFmtId="0" fontId="72" fillId="59" borderId="0"/>
    <xf numFmtId="0" fontId="72" fillId="53" borderId="0"/>
    <xf numFmtId="0" fontId="74" fillId="66" borderId="0"/>
    <xf numFmtId="0" fontId="74" fillId="56" borderId="0"/>
    <xf numFmtId="0" fontId="72" fillId="56" borderId="0"/>
    <xf numFmtId="0" fontId="72" fillId="51" borderId="0"/>
    <xf numFmtId="0" fontId="74" fillId="65" borderId="0"/>
    <xf numFmtId="0" fontId="74" fillId="62" borderId="0"/>
    <xf numFmtId="0" fontId="72" fillId="52" borderId="0"/>
    <xf numFmtId="0" fontId="72" fillId="52" borderId="0"/>
    <xf numFmtId="0" fontId="74" fillId="62" borderId="0"/>
    <xf numFmtId="0" fontId="121" fillId="0" borderId="59"/>
    <xf numFmtId="0" fontId="112" fillId="0" borderId="0"/>
    <xf numFmtId="0" fontId="105" fillId="53" borderId="53"/>
    <xf numFmtId="0" fontId="110" fillId="0" borderId="0"/>
    <xf numFmtId="0" fontId="88" fillId="69" borderId="47"/>
    <xf numFmtId="0" fontId="90" fillId="0" borderId="48"/>
    <xf numFmtId="0" fontId="86" fillId="68" borderId="46"/>
    <xf numFmtId="0" fontId="108" fillId="68" borderId="55"/>
    <xf numFmtId="0" fontId="93" fillId="51" borderId="46"/>
    <xf numFmtId="0" fontId="103" fillId="59" borderId="0"/>
    <xf numFmtId="0" fontId="102" fillId="47" borderId="0"/>
    <xf numFmtId="0" fontId="79" fillId="48" borderId="0"/>
    <xf numFmtId="0" fontId="119" fillId="0" borderId="0"/>
    <xf numFmtId="0" fontId="119" fillId="0" borderId="58"/>
    <xf numFmtId="0" fontId="118" fillId="0" borderId="51"/>
    <xf numFmtId="0" fontId="115" fillId="0" borderId="58"/>
    <xf numFmtId="0" fontId="89" fillId="70" borderId="0"/>
    <xf numFmtId="0" fontId="83" fillId="0" borderId="0"/>
    <xf numFmtId="2" fontId="81" fillId="0" borderId="0">
      <protection locked="0"/>
    </xf>
    <xf numFmtId="176" fontId="49" fillId="0" borderId="0"/>
    <xf numFmtId="176" fontId="124" fillId="0" borderId="0" applyFill="0" applyBorder="0" applyAlignment="0" applyProtection="0"/>
    <xf numFmtId="0" fontId="125" fillId="0" borderId="0"/>
    <xf numFmtId="0" fontId="11" fillId="0" borderId="0"/>
    <xf numFmtId="199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71" fillId="0" borderId="0"/>
    <xf numFmtId="0" fontId="71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92" fillId="0" borderId="0"/>
    <xf numFmtId="9" fontId="92" fillId="0" borderId="0"/>
    <xf numFmtId="9" fontId="71" fillId="0" borderId="0"/>
    <xf numFmtId="9" fontId="92" fillId="0" borderId="0"/>
    <xf numFmtId="9" fontId="71" fillId="0" borderId="0"/>
    <xf numFmtId="9" fontId="92" fillId="0" borderId="0"/>
    <xf numFmtId="9" fontId="92" fillId="0" borderId="0"/>
    <xf numFmtId="9" fontId="92" fillId="0" borderId="0"/>
    <xf numFmtId="9" fontId="92" fillId="0" borderId="0"/>
    <xf numFmtId="9" fontId="92" fillId="0" borderId="0"/>
    <xf numFmtId="9" fontId="92" fillId="0" borderId="0"/>
    <xf numFmtId="0" fontId="127" fillId="0" borderId="0"/>
    <xf numFmtId="195" fontId="127" fillId="0" borderId="0"/>
    <xf numFmtId="0" fontId="78" fillId="0" borderId="0"/>
    <xf numFmtId="202" fontId="71" fillId="0" borderId="0"/>
    <xf numFmtId="202" fontId="109" fillId="0" borderId="56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71" fillId="0" borderId="0"/>
    <xf numFmtId="203" fontId="92" fillId="0" borderId="0"/>
    <xf numFmtId="200" fontId="92" fillId="0" borderId="0"/>
    <xf numFmtId="0" fontId="92" fillId="0" borderId="0"/>
    <xf numFmtId="200" fontId="92" fillId="0" borderId="0"/>
    <xf numFmtId="200" fontId="92" fillId="0" borderId="0"/>
    <xf numFmtId="0" fontId="114" fillId="0" borderId="57"/>
    <xf numFmtId="2" fontId="120" fillId="0" borderId="0">
      <protection locked="0"/>
    </xf>
    <xf numFmtId="2" fontId="120" fillId="0" borderId="0">
      <protection locked="0"/>
    </xf>
    <xf numFmtId="0" fontId="122" fillId="0" borderId="62"/>
    <xf numFmtId="0" fontId="122" fillId="0" borderId="62"/>
    <xf numFmtId="0" fontId="122" fillId="0" borderId="62"/>
    <xf numFmtId="0" fontId="122" fillId="0" borderId="62"/>
    <xf numFmtId="0" fontId="92" fillId="0" borderId="0"/>
    <xf numFmtId="203" fontId="92" fillId="0" borderId="0"/>
    <xf numFmtId="200" fontId="92" fillId="0" borderId="0"/>
    <xf numFmtId="203" fontId="92" fillId="0" borderId="0"/>
    <xf numFmtId="200" fontId="92" fillId="0" borderId="0"/>
    <xf numFmtId="203" fontId="92" fillId="0" borderId="0"/>
    <xf numFmtId="3" fontId="71" fillId="0" borderId="0"/>
    <xf numFmtId="176" fontId="49" fillId="0" borderId="0" applyBorder="0" applyProtection="0"/>
    <xf numFmtId="183" fontId="73" fillId="67" borderId="0"/>
    <xf numFmtId="0" fontId="11" fillId="0" borderId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8" fillId="7" borderId="66" applyNumberFormat="0" applyAlignment="0" applyProtection="0"/>
    <xf numFmtId="0" fontId="18" fillId="7" borderId="66" applyNumberFormat="0" applyAlignment="0" applyProtection="0"/>
    <xf numFmtId="0" fontId="18" fillId="7" borderId="66" applyNumberFormat="0" applyAlignment="0" applyProtection="0"/>
    <xf numFmtId="0" fontId="18" fillId="8" borderId="66" applyNumberFormat="0" applyAlignment="0" applyProtection="0"/>
    <xf numFmtId="0" fontId="23" fillId="0" borderId="0"/>
    <xf numFmtId="0" fontId="11" fillId="0" borderId="0"/>
    <xf numFmtId="0" fontId="129" fillId="0" borderId="0"/>
    <xf numFmtId="0" fontId="18" fillId="7" borderId="66" applyNumberFormat="0" applyAlignment="0" applyProtection="0"/>
    <xf numFmtId="0" fontId="7" fillId="0" borderId="0"/>
    <xf numFmtId="0" fontId="11" fillId="23" borderId="67" applyNumberFormat="0" applyAlignment="0" applyProtection="0"/>
    <xf numFmtId="0" fontId="11" fillId="23" borderId="67" applyNumberFormat="0" applyAlignment="0" applyProtection="0"/>
    <xf numFmtId="0" fontId="11" fillId="23" borderId="67" applyNumberFormat="0" applyAlignment="0" applyProtection="0"/>
    <xf numFmtId="0" fontId="11" fillId="23" borderId="67" applyNumberFormat="0" applyAlignment="0" applyProtection="0"/>
    <xf numFmtId="0" fontId="11" fillId="23" borderId="67" applyNumberFormat="0" applyAlignment="0" applyProtection="0"/>
    <xf numFmtId="0" fontId="21" fillId="8" borderId="68" applyNumberFormat="0" applyAlignment="0" applyProtection="0"/>
    <xf numFmtId="9" fontId="7" fillId="0" borderId="0" applyFont="0" applyFill="0" applyBorder="0" applyAlignment="0" applyProtection="0"/>
    <xf numFmtId="0" fontId="123" fillId="72" borderId="0" applyBorder="0" applyProtection="0"/>
    <xf numFmtId="0" fontId="21" fillId="8" borderId="68" applyNumberFormat="0" applyAlignment="0" applyProtection="0"/>
    <xf numFmtId="0" fontId="21" fillId="8" borderId="68" applyNumberFormat="0" applyAlignment="0" applyProtection="0"/>
    <xf numFmtId="0" fontId="21" fillId="8" borderId="68" applyNumberFormat="0" applyAlignment="0" applyProtection="0"/>
    <xf numFmtId="0" fontId="21" fillId="8" borderId="68" applyNumberFormat="0" applyAlignment="0" applyProtection="0"/>
    <xf numFmtId="0" fontId="126" fillId="0" borderId="0">
      <alignment horizontal="center"/>
    </xf>
    <xf numFmtId="0" fontId="135" fillId="0" borderId="0"/>
    <xf numFmtId="0" fontId="135" fillId="0" borderId="0"/>
    <xf numFmtId="0" fontId="92" fillId="0" borderId="0"/>
    <xf numFmtId="0" fontId="125" fillId="0" borderId="0"/>
    <xf numFmtId="0" fontId="92" fillId="0" borderId="0"/>
    <xf numFmtId="0" fontId="125" fillId="0" borderId="0"/>
    <xf numFmtId="0" fontId="143" fillId="53" borderId="46"/>
    <xf numFmtId="0" fontId="143" fillId="53" borderId="46"/>
    <xf numFmtId="0" fontId="142" fillId="53" borderId="0"/>
    <xf numFmtId="0" fontId="142" fillId="53" borderId="0"/>
    <xf numFmtId="0" fontId="139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8" fillId="48" borderId="0"/>
    <xf numFmtId="0" fontId="138" fillId="48" borderId="0"/>
    <xf numFmtId="0" fontId="137" fillId="0" borderId="0"/>
    <xf numFmtId="0" fontId="137" fillId="0" borderId="0"/>
    <xf numFmtId="0" fontId="136" fillId="77" borderId="0"/>
    <xf numFmtId="0" fontId="136" fillId="77" borderId="0"/>
    <xf numFmtId="0" fontId="135" fillId="76" borderId="0"/>
    <xf numFmtId="0" fontId="135" fillId="76" borderId="0"/>
    <xf numFmtId="0" fontId="133" fillId="0" borderId="0"/>
    <xf numFmtId="0" fontId="133" fillId="75" borderId="0"/>
    <xf numFmtId="0" fontId="133" fillId="75" borderId="0"/>
    <xf numFmtId="0" fontId="134" fillId="71" borderId="0"/>
    <xf numFmtId="0" fontId="134" fillId="71" borderId="0"/>
    <xf numFmtId="0" fontId="134" fillId="74" borderId="0"/>
    <xf numFmtId="0" fontId="134" fillId="74" borderId="0"/>
    <xf numFmtId="0" fontId="28" fillId="0" borderId="69" applyNumberFormat="0" applyFill="0" applyAlignment="0" applyProtection="0"/>
    <xf numFmtId="0" fontId="28" fillId="0" borderId="69" applyNumberFormat="0" applyFill="0" applyAlignment="0" applyProtection="0"/>
    <xf numFmtId="0" fontId="28" fillId="0" borderId="69" applyNumberFormat="0" applyFill="0" applyAlignment="0" applyProtection="0"/>
    <xf numFmtId="0" fontId="28" fillId="0" borderId="69" applyNumberFormat="0" applyFill="0" applyAlignment="0" applyProtection="0"/>
    <xf numFmtId="0" fontId="133" fillId="0" borderId="0"/>
    <xf numFmtId="43" fontId="7" fillId="0" borderId="0" applyFont="0" applyFill="0" applyBorder="0" applyAlignment="0" applyProtection="0"/>
    <xf numFmtId="0" fontId="12" fillId="2" borderId="0"/>
    <xf numFmtId="0" fontId="12" fillId="3" borderId="0"/>
    <xf numFmtId="0" fontId="12" fillId="4" borderId="0"/>
    <xf numFmtId="0" fontId="12" fillId="5" borderId="0"/>
    <xf numFmtId="0" fontId="12" fillId="73" borderId="0"/>
    <xf numFmtId="0" fontId="12" fillId="7" borderId="0"/>
    <xf numFmtId="0" fontId="12" fillId="81" borderId="0" applyNumberFormat="0" applyBorder="0" applyAlignment="0" applyProtection="0"/>
    <xf numFmtId="0" fontId="12" fillId="2" borderId="0"/>
    <xf numFmtId="0" fontId="12" fillId="2" borderId="0"/>
    <xf numFmtId="0" fontId="12" fillId="2" borderId="0"/>
    <xf numFmtId="0" fontId="12" fillId="2" borderId="0"/>
    <xf numFmtId="0" fontId="12" fillId="7" borderId="0" applyNumberFormat="0" applyBorder="0" applyAlignment="0" applyProtection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23" borderId="0" applyNumberFormat="0" applyBorder="0" applyAlignment="0" applyProtection="0"/>
    <xf numFmtId="0" fontId="12" fillId="4" borderId="0"/>
    <xf numFmtId="0" fontId="12" fillId="4" borderId="0"/>
    <xf numFmtId="0" fontId="12" fillId="4" borderId="0"/>
    <xf numFmtId="0" fontId="12" fillId="4" borderId="0"/>
    <xf numFmtId="0" fontId="12" fillId="81" borderId="0" applyNumberFormat="0" applyBorder="0" applyAlignment="0" applyProtection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73" borderId="0"/>
    <xf numFmtId="0" fontId="12" fillId="73" borderId="0"/>
    <xf numFmtId="0" fontId="12" fillId="73" borderId="0"/>
    <xf numFmtId="0" fontId="12" fillId="73" borderId="0"/>
    <xf numFmtId="0" fontId="12" fillId="7" borderId="0"/>
    <xf numFmtId="0" fontId="12" fillId="7" borderId="0"/>
    <xf numFmtId="0" fontId="12" fillId="7" borderId="0"/>
    <xf numFmtId="0" fontId="12" fillId="82" borderId="0"/>
    <xf numFmtId="0" fontId="12" fillId="9" borderId="0"/>
    <xf numFmtId="0" fontId="12" fillId="10" borderId="0"/>
    <xf numFmtId="0" fontId="12" fillId="11" borderId="0"/>
    <xf numFmtId="0" fontId="12" fillId="5" borderId="0"/>
    <xf numFmtId="0" fontId="12" fillId="9" borderId="0"/>
    <xf numFmtId="0" fontId="12" fillId="12" borderId="0"/>
    <xf numFmtId="0" fontId="12" fillId="82" borderId="0" applyNumberFormat="0" applyBorder="0" applyAlignment="0" applyProtection="0"/>
    <xf numFmtId="0" fontId="12" fillId="9" borderId="0"/>
    <xf numFmtId="0" fontId="12" fillId="9" borderId="0"/>
    <xf numFmtId="0" fontId="12" fillId="9" borderId="0"/>
    <xf numFmtId="0" fontId="12" fillId="9" borderId="0"/>
    <xf numFmtId="0" fontId="12" fillId="10" borderId="0"/>
    <xf numFmtId="0" fontId="12" fillId="10" borderId="0"/>
    <xf numFmtId="0" fontId="12" fillId="10" borderId="0"/>
    <xf numFmtId="0" fontId="12" fillId="10" borderId="0"/>
    <xf numFmtId="0" fontId="12" fillId="22" borderId="0" applyNumberFormat="0" applyBorder="0" applyAlignment="0" applyProtection="0"/>
    <xf numFmtId="0" fontId="12" fillId="11" borderId="0"/>
    <xf numFmtId="0" fontId="12" fillId="11" borderId="0"/>
    <xf numFmtId="0" fontId="12" fillId="11" borderId="0"/>
    <xf numFmtId="0" fontId="12" fillId="11" borderId="0"/>
    <xf numFmtId="0" fontId="12" fillId="82" borderId="0" applyNumberFormat="0" applyBorder="0" applyAlignment="0" applyProtection="0"/>
    <xf numFmtId="0" fontId="12" fillId="5" borderId="0"/>
    <xf numFmtId="0" fontId="12" fillId="5" borderId="0"/>
    <xf numFmtId="0" fontId="12" fillId="5" borderId="0"/>
    <xf numFmtId="0" fontId="12" fillId="5" borderId="0"/>
    <xf numFmtId="0" fontId="12" fillId="9" borderId="0"/>
    <xf numFmtId="0" fontId="12" fillId="9" borderId="0"/>
    <xf numFmtId="0" fontId="12" fillId="9" borderId="0"/>
    <xf numFmtId="0" fontId="12" fillId="9" borderId="0"/>
    <xf numFmtId="0" fontId="12" fillId="7" borderId="0" applyNumberFormat="0" applyBorder="0" applyAlignment="0" applyProtection="0"/>
    <xf numFmtId="0" fontId="12" fillId="12" borderId="0"/>
    <xf numFmtId="0" fontId="12" fillId="12" borderId="0"/>
    <xf numFmtId="0" fontId="12" fillId="12" borderId="0"/>
    <xf numFmtId="0" fontId="12" fillId="12" borderId="0"/>
    <xf numFmtId="0" fontId="13" fillId="13" borderId="0"/>
    <xf numFmtId="0" fontId="13" fillId="10" borderId="0"/>
    <xf numFmtId="0" fontId="13" fillId="11" borderId="0"/>
    <xf numFmtId="0" fontId="13" fillId="14" borderId="0"/>
    <xf numFmtId="0" fontId="13" fillId="15" borderId="0"/>
    <xf numFmtId="0" fontId="13" fillId="16" borderId="0"/>
    <xf numFmtId="0" fontId="13" fillId="15" borderId="0" applyNumberFormat="0" applyBorder="0" applyAlignment="0" applyProtection="0"/>
    <xf numFmtId="0" fontId="13" fillId="13" borderId="0"/>
    <xf numFmtId="0" fontId="13" fillId="13" borderId="0"/>
    <xf numFmtId="0" fontId="13" fillId="13" borderId="0"/>
    <xf numFmtId="0" fontId="13" fillId="13" borderId="0"/>
    <xf numFmtId="0" fontId="13" fillId="10" borderId="0"/>
    <xf numFmtId="0" fontId="13" fillId="10" borderId="0"/>
    <xf numFmtId="0" fontId="13" fillId="10" borderId="0"/>
    <xf numFmtId="0" fontId="13" fillId="10" borderId="0"/>
    <xf numFmtId="0" fontId="13" fillId="22" borderId="0" applyNumberFormat="0" applyBorder="0" applyAlignment="0" applyProtection="0"/>
    <xf numFmtId="0" fontId="13" fillId="11" borderId="0"/>
    <xf numFmtId="0" fontId="13" fillId="11" borderId="0"/>
    <xf numFmtId="0" fontId="13" fillId="11" borderId="0"/>
    <xf numFmtId="0" fontId="13" fillId="11" borderId="0"/>
    <xf numFmtId="0" fontId="13" fillId="83" borderId="0" applyNumberFormat="0" applyBorder="0" applyAlignment="0" applyProtection="0"/>
    <xf numFmtId="0" fontId="13" fillId="14" borderId="0"/>
    <xf numFmtId="0" fontId="13" fillId="14" borderId="0"/>
    <xf numFmtId="0" fontId="13" fillId="14" borderId="0"/>
    <xf numFmtId="0" fontId="13" fillId="14" borderId="0"/>
    <xf numFmtId="0" fontId="13" fillId="15" borderId="0"/>
    <xf numFmtId="0" fontId="13" fillId="15" borderId="0"/>
    <xf numFmtId="0" fontId="13" fillId="15" borderId="0"/>
    <xf numFmtId="0" fontId="13" fillId="15" borderId="0"/>
    <xf numFmtId="0" fontId="13" fillId="7" borderId="0" applyNumberFormat="0" applyBorder="0" applyAlignment="0" applyProtection="0"/>
    <xf numFmtId="0" fontId="13" fillId="16" borderId="0"/>
    <xf numFmtId="0" fontId="13" fillId="16" borderId="0"/>
    <xf numFmtId="0" fontId="13" fillId="16" borderId="0"/>
    <xf numFmtId="0" fontId="13" fillId="16" borderId="0"/>
    <xf numFmtId="0" fontId="13" fillId="17" borderId="0"/>
    <xf numFmtId="0" fontId="13" fillId="18" borderId="0"/>
    <xf numFmtId="0" fontId="13" fillId="19" borderId="0"/>
    <xf numFmtId="0" fontId="13" fillId="14" borderId="0"/>
    <xf numFmtId="0" fontId="13" fillId="15" borderId="0"/>
    <xf numFmtId="0" fontId="13" fillId="20" borderId="0"/>
    <xf numFmtId="205" fontId="46" fillId="0" borderId="1"/>
    <xf numFmtId="0" fontId="19" fillId="3" borderId="0"/>
    <xf numFmtId="205" fontId="148" fillId="0" borderId="0">
      <alignment vertical="top"/>
    </xf>
    <xf numFmtId="205" fontId="149" fillId="0" borderId="0">
      <alignment horizontal="right"/>
    </xf>
    <xf numFmtId="205" fontId="149" fillId="0" borderId="0">
      <alignment horizontal="left"/>
    </xf>
    <xf numFmtId="0" fontId="14" fillId="4" borderId="0"/>
    <xf numFmtId="0" fontId="14" fillId="4" borderId="0"/>
    <xf numFmtId="0" fontId="14" fillId="4" borderId="0"/>
    <xf numFmtId="0" fontId="14" fillId="4" borderId="0"/>
    <xf numFmtId="2" fontId="150" fillId="0" borderId="0">
      <protection locked="0"/>
    </xf>
    <xf numFmtId="2" fontId="151" fillId="0" borderId="0">
      <protection locked="0"/>
    </xf>
    <xf numFmtId="0" fontId="152" fillId="0" borderId="0"/>
    <xf numFmtId="0" fontId="153" fillId="0" borderId="0"/>
    <xf numFmtId="0" fontId="15" fillId="82" borderId="66"/>
    <xf numFmtId="0" fontId="15" fillId="81" borderId="66" applyNumberFormat="0" applyAlignment="0" applyProtection="0"/>
    <xf numFmtId="0" fontId="15" fillId="82" borderId="66"/>
    <xf numFmtId="0" fontId="15" fillId="82" borderId="66"/>
    <xf numFmtId="0" fontId="131" fillId="0" borderId="0">
      <alignment vertical="center"/>
    </xf>
    <xf numFmtId="0" fontId="16" fillId="21" borderId="3"/>
    <xf numFmtId="0" fontId="16" fillId="21" borderId="3"/>
    <xf numFmtId="0" fontId="16" fillId="21" borderId="3"/>
    <xf numFmtId="0" fontId="16" fillId="21" borderId="3"/>
    <xf numFmtId="0" fontId="17" fillId="0" borderId="4"/>
    <xf numFmtId="0" fontId="17" fillId="0" borderId="4"/>
    <xf numFmtId="0" fontId="17" fillId="0" borderId="4"/>
    <xf numFmtId="0" fontId="17" fillId="0" borderId="4"/>
    <xf numFmtId="0" fontId="16" fillId="21" borderId="3"/>
    <xf numFmtId="4" fontId="12" fillId="0" borderId="0"/>
    <xf numFmtId="206" fontId="11" fillId="0" borderId="0"/>
    <xf numFmtId="206" fontId="11" fillId="0" borderId="0"/>
    <xf numFmtId="3" fontId="12" fillId="0" borderId="0"/>
    <xf numFmtId="167" fontId="12" fillId="0" borderId="0"/>
    <xf numFmtId="0" fontId="12" fillId="0" borderId="0"/>
    <xf numFmtId="0" fontId="12" fillId="0" borderId="0"/>
    <xf numFmtId="168" fontId="12" fillId="0" borderId="0"/>
    <xf numFmtId="169" fontId="12" fillId="0" borderId="0"/>
    <xf numFmtId="0" fontId="13" fillId="15" borderId="0" applyNumberFormat="0" applyBorder="0" applyAlignment="0" applyProtection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3" fillId="19" borderId="0"/>
    <xf numFmtId="0" fontId="13" fillId="19" borderId="0"/>
    <xf numFmtId="0" fontId="13" fillId="84" borderId="0" applyNumberFormat="0" applyBorder="0" applyAlignment="0" applyProtection="0"/>
    <xf numFmtId="0" fontId="13" fillId="14" borderId="0"/>
    <xf numFmtId="0" fontId="13" fillId="14" borderId="0"/>
    <xf numFmtId="0" fontId="13" fillId="14" borderId="0"/>
    <xf numFmtId="0" fontId="13" fillId="14" borderId="0"/>
    <xf numFmtId="0" fontId="13" fillId="15" borderId="0"/>
    <xf numFmtId="0" fontId="13" fillId="15" borderId="0"/>
    <xf numFmtId="0" fontId="13" fillId="15" borderId="0"/>
    <xf numFmtId="0" fontId="13" fillId="15" borderId="0"/>
    <xf numFmtId="0" fontId="13" fillId="20" borderId="0"/>
    <xf numFmtId="0" fontId="13" fillId="20" borderId="0"/>
    <xf numFmtId="0" fontId="13" fillId="20" borderId="0"/>
    <xf numFmtId="0" fontId="13" fillId="20" borderId="0"/>
    <xf numFmtId="0" fontId="18" fillId="7" borderId="66"/>
    <xf numFmtId="0" fontId="18" fillId="7" borderId="66"/>
    <xf numFmtId="0" fontId="18" fillId="7" borderId="66"/>
    <xf numFmtId="0" fontId="18" fillId="82" borderId="66"/>
    <xf numFmtId="207" fontId="11" fillId="0" borderId="0"/>
    <xf numFmtId="0" fontId="11" fillId="0" borderId="0"/>
    <xf numFmtId="0" fontId="154" fillId="0" borderId="5">
      <alignment horizontal="center"/>
    </xf>
    <xf numFmtId="2" fontId="12" fillId="0" borderId="0"/>
    <xf numFmtId="2" fontId="12" fillId="0" borderId="0"/>
    <xf numFmtId="0" fontId="130" fillId="0" borderId="0">
      <alignment horizontal="left"/>
    </xf>
    <xf numFmtId="0" fontId="14" fillId="4" borderId="0"/>
    <xf numFmtId="0" fontId="25" fillId="0" borderId="6"/>
    <xf numFmtId="0" fontId="26" fillId="0" borderId="7"/>
    <xf numFmtId="0" fontId="27" fillId="0" borderId="8"/>
    <xf numFmtId="0" fontId="27" fillId="0" borderId="0"/>
    <xf numFmtId="0" fontId="19" fillId="3" borderId="0"/>
    <xf numFmtId="0" fontId="19" fillId="3" borderId="0"/>
    <xf numFmtId="0" fontId="19" fillId="3" borderId="0"/>
    <xf numFmtId="0" fontId="19" fillId="3" borderId="0"/>
    <xf numFmtId="0" fontId="18" fillId="7" borderId="66"/>
    <xf numFmtId="171" fontId="12" fillId="0" borderId="0"/>
    <xf numFmtId="0" fontId="17" fillId="0" borderId="4"/>
    <xf numFmtId="208" fontId="11" fillId="0" borderId="0"/>
    <xf numFmtId="167" fontId="12" fillId="0" borderId="0"/>
    <xf numFmtId="0" fontId="12" fillId="81" borderId="0" applyNumberFormat="0" applyBorder="0" applyAlignment="0" applyProtection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12" fillId="23" borderId="0" applyNumberFormat="0" applyBorder="0" applyAlignment="0" applyProtection="0"/>
    <xf numFmtId="0" fontId="11" fillId="0" borderId="0"/>
    <xf numFmtId="0" fontId="12" fillId="7" borderId="0" applyNumberFormat="0" applyBorder="0" applyAlignment="0" applyProtection="0"/>
    <xf numFmtId="0" fontId="12" fillId="81" borderId="0" applyNumberFormat="0" applyBorder="0" applyAlignment="0" applyProtection="0"/>
    <xf numFmtId="0" fontId="11" fillId="0" borderId="0"/>
    <xf numFmtId="0" fontId="11" fillId="0" borderId="0"/>
    <xf numFmtId="0" fontId="11" fillId="23" borderId="80" applyNumberFormat="0" applyAlignment="0" applyProtection="0"/>
    <xf numFmtId="0" fontId="11" fillId="23" borderId="67"/>
    <xf numFmtId="0" fontId="11" fillId="23" borderId="67"/>
    <xf numFmtId="0" fontId="11" fillId="23" borderId="67"/>
    <xf numFmtId="0" fontId="11" fillId="23" borderId="67"/>
    <xf numFmtId="0" fontId="11" fillId="23" borderId="67"/>
    <xf numFmtId="0" fontId="21" fillId="82" borderId="12"/>
    <xf numFmtId="173" fontId="150" fillId="0" borderId="0">
      <protection locked="0"/>
    </xf>
    <xf numFmtId="193" fontId="150" fillId="0" borderId="0">
      <protection locked="0"/>
    </xf>
    <xf numFmtId="9" fontId="11" fillId="0" borderId="0"/>
    <xf numFmtId="9" fontId="11" fillId="0" borderId="0"/>
    <xf numFmtId="9" fontId="12" fillId="0" borderId="0"/>
    <xf numFmtId="9" fontId="11" fillId="0" borderId="0"/>
    <xf numFmtId="9" fontId="12" fillId="0" borderId="0"/>
    <xf numFmtId="9" fontId="11" fillId="0" borderId="0"/>
    <xf numFmtId="9" fontId="11" fillId="0" borderId="0"/>
    <xf numFmtId="9" fontId="11" fillId="0" borderId="0"/>
    <xf numFmtId="9" fontId="11" fillId="0" borderId="0"/>
    <xf numFmtId="9" fontId="11" fillId="0" borderId="0"/>
    <xf numFmtId="9" fontId="11" fillId="0" borderId="0"/>
    <xf numFmtId="0" fontId="149" fillId="0" borderId="0"/>
    <xf numFmtId="0" fontId="21" fillId="81" borderId="12" applyNumberFormat="0" applyAlignment="0" applyProtection="0"/>
    <xf numFmtId="0" fontId="21" fillId="82" borderId="12"/>
    <xf numFmtId="0" fontId="21" fillId="82" borderId="12"/>
    <xf numFmtId="0" fontId="21" fillId="82" borderId="12"/>
    <xf numFmtId="0" fontId="21" fillId="82" borderId="12"/>
    <xf numFmtId="209" fontId="12" fillId="0" borderId="0"/>
    <xf numFmtId="209" fontId="155" fillId="0" borderId="13"/>
    <xf numFmtId="175" fontId="11" fillId="0" borderId="0">
      <protection locked="0"/>
    </xf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1" fillId="0" borderId="0"/>
    <xf numFmtId="206" fontId="12" fillId="0" borderId="0"/>
    <xf numFmtId="210" fontId="11" fillId="0" borderId="0"/>
    <xf numFmtId="206" fontId="11" fillId="0" borderId="0"/>
    <xf numFmtId="206" fontId="11" fillId="0" borderId="0"/>
    <xf numFmtId="206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12" fillId="0" borderId="0"/>
    <xf numFmtId="178" fontId="12" fillId="0" borderId="0"/>
    <xf numFmtId="0" fontId="24" fillId="0" borderId="0"/>
    <xf numFmtId="0" fontId="56" fillId="0" borderId="14"/>
    <xf numFmtId="0" fontId="59" fillId="0" borderId="0" applyNumberFormat="0" applyFill="0" applyBorder="0" applyAlignment="0" applyProtection="0"/>
    <xf numFmtId="0" fontId="156" fillId="0" borderId="81" applyNumberFormat="0" applyFill="0" applyAlignment="0" applyProtection="0"/>
    <xf numFmtId="0" fontId="25" fillId="0" borderId="6"/>
    <xf numFmtId="0" fontId="25" fillId="0" borderId="6"/>
    <xf numFmtId="0" fontId="25" fillId="0" borderId="6"/>
    <xf numFmtId="0" fontId="25" fillId="0" borderId="6"/>
    <xf numFmtId="0" fontId="25" fillId="0" borderId="6"/>
    <xf numFmtId="0" fontId="59" fillId="0" borderId="0"/>
    <xf numFmtId="0" fontId="24" fillId="0" borderId="0"/>
    <xf numFmtId="0" fontId="157" fillId="0" borderId="7" applyNumberFormat="0" applyFill="0" applyAlignment="0" applyProtection="0"/>
    <xf numFmtId="0" fontId="26" fillId="0" borderId="7"/>
    <xf numFmtId="0" fontId="26" fillId="0" borderId="7"/>
    <xf numFmtId="0" fontId="15" fillId="82" borderId="66"/>
    <xf numFmtId="0" fontId="26" fillId="0" borderId="7"/>
    <xf numFmtId="0" fontId="15" fillId="82" borderId="66"/>
    <xf numFmtId="0" fontId="26" fillId="0" borderId="7"/>
    <xf numFmtId="0" fontId="158" fillId="0" borderId="82" applyNumberFormat="0" applyFill="0" applyAlignment="0" applyProtection="0"/>
    <xf numFmtId="0" fontId="27" fillId="0" borderId="8"/>
    <xf numFmtId="0" fontId="27" fillId="0" borderId="8"/>
    <xf numFmtId="0" fontId="27" fillId="0" borderId="8"/>
    <xf numFmtId="0" fontId="27" fillId="0" borderId="8"/>
    <xf numFmtId="0" fontId="158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2" fontId="159" fillId="0" borderId="0">
      <protection locked="0"/>
    </xf>
    <xf numFmtId="2" fontId="159" fillId="0" borderId="0">
      <protection locked="0"/>
    </xf>
    <xf numFmtId="0" fontId="28" fillId="0" borderId="83" applyNumberFormat="0" applyFill="0" applyAlignment="0" applyProtection="0"/>
    <xf numFmtId="0" fontId="28" fillId="0" borderId="16"/>
    <xf numFmtId="0" fontId="28" fillId="0" borderId="16"/>
    <xf numFmtId="0" fontId="28" fillId="0" borderId="16"/>
    <xf numFmtId="0" fontId="28" fillId="0" borderId="16"/>
    <xf numFmtId="193" fontId="150" fillId="0" borderId="0">
      <protection locked="0"/>
    </xf>
    <xf numFmtId="198" fontId="150" fillId="0" borderId="0">
      <protection locked="0"/>
    </xf>
    <xf numFmtId="0" fontId="11" fillId="0" borderId="0"/>
    <xf numFmtId="210" fontId="11" fillId="0" borderId="0"/>
    <xf numFmtId="206" fontId="11" fillId="0" borderId="0"/>
    <xf numFmtId="210" fontId="11" fillId="0" borderId="0"/>
    <xf numFmtId="206" fontId="11" fillId="0" borderId="0"/>
    <xf numFmtId="210" fontId="11" fillId="0" borderId="0"/>
    <xf numFmtId="3" fontId="12" fillId="0" borderId="0"/>
    <xf numFmtId="0" fontId="22" fillId="0" borderId="0"/>
    <xf numFmtId="0" fontId="12" fillId="82" borderId="0" applyNumberFormat="0" applyBorder="0" applyAlignment="0" applyProtection="0"/>
    <xf numFmtId="0" fontId="12" fillId="22" borderId="0" applyNumberFormat="0" applyBorder="0" applyAlignment="0" applyProtection="0"/>
    <xf numFmtId="0" fontId="12" fillId="82" borderId="0" applyNumberFormat="0" applyBorder="0" applyAlignment="0" applyProtection="0"/>
    <xf numFmtId="0" fontId="21" fillId="82" borderId="12" applyNumberFormat="0" applyAlignment="0" applyProtection="0"/>
    <xf numFmtId="0" fontId="21" fillId="82" borderId="12" applyNumberFormat="0" applyAlignment="0" applyProtection="0"/>
    <xf numFmtId="0" fontId="21" fillId="82" borderId="12" applyNumberFormat="0" applyAlignment="0" applyProtection="0"/>
    <xf numFmtId="0" fontId="21" fillId="82" borderId="12" applyNumberFormat="0" applyAlignment="0" applyProtection="0"/>
    <xf numFmtId="0" fontId="12" fillId="7" borderId="0" applyNumberFormat="0" applyBorder="0" applyAlignment="0" applyProtection="0"/>
    <xf numFmtId="0" fontId="21" fillId="82" borderId="12" applyNumberFormat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83" borderId="0" applyNumberFormat="0" applyBorder="0" applyAlignment="0" applyProtection="0"/>
    <xf numFmtId="0" fontId="13" fillId="7" borderId="0" applyNumberFormat="0" applyBorder="0" applyAlignment="0" applyProtection="0"/>
    <xf numFmtId="0" fontId="15" fillId="82" borderId="2"/>
    <xf numFmtId="0" fontId="15" fillId="81" borderId="2" applyNumberFormat="0" applyAlignment="0" applyProtection="0"/>
    <xf numFmtId="0" fontId="15" fillId="82" borderId="2"/>
    <xf numFmtId="0" fontId="15" fillId="82" borderId="2"/>
    <xf numFmtId="0" fontId="15" fillId="82" borderId="2"/>
    <xf numFmtId="0" fontId="15" fillId="82" borderId="2"/>
    <xf numFmtId="0" fontId="18" fillId="82" borderId="2" applyNumberFormat="0" applyAlignment="0" applyProtection="0"/>
    <xf numFmtId="4" fontId="12" fillId="0" borderId="0"/>
    <xf numFmtId="0" fontId="13" fillId="15" borderId="0" applyNumberFormat="0" applyBorder="0" applyAlignment="0" applyProtection="0"/>
    <xf numFmtId="0" fontId="13" fillId="84" borderId="0" applyNumberFormat="0" applyBorder="0" applyAlignment="0" applyProtection="0"/>
    <xf numFmtId="0" fontId="18" fillId="7" borderId="2"/>
    <xf numFmtId="0" fontId="18" fillId="7" borderId="2"/>
    <xf numFmtId="0" fontId="18" fillId="7" borderId="2"/>
    <xf numFmtId="0" fontId="18" fillId="82" borderId="2"/>
    <xf numFmtId="0" fontId="15" fillId="82" borderId="2" applyNumberFormat="0" applyAlignment="0" applyProtection="0"/>
    <xf numFmtId="0" fontId="15" fillId="82" borderId="2" applyNumberFormat="0" applyAlignment="0" applyProtection="0"/>
    <xf numFmtId="0" fontId="15" fillId="82" borderId="2" applyNumberFormat="0" applyAlignment="0" applyProtection="0"/>
    <xf numFmtId="0" fontId="15" fillId="82" borderId="2" applyNumberFormat="0" applyAlignment="0" applyProtection="0"/>
    <xf numFmtId="0" fontId="15" fillId="82" borderId="2" applyNumberFormat="0" applyAlignment="0" applyProtection="0"/>
    <xf numFmtId="0" fontId="18" fillId="7" borderId="2"/>
    <xf numFmtId="0" fontId="11" fillId="23" borderId="80" applyNumberFormat="0" applyAlignment="0" applyProtection="0"/>
    <xf numFmtId="0" fontId="21" fillId="81" borderId="12" applyNumberFormat="0" applyAlignment="0" applyProtection="0"/>
    <xf numFmtId="0" fontId="12" fillId="82" borderId="0" applyNumberFormat="0" applyBorder="0" applyAlignment="0" applyProtection="0"/>
    <xf numFmtId="0" fontId="56" fillId="0" borderId="14"/>
    <xf numFmtId="0" fontId="59" fillId="0" borderId="0" applyNumberFormat="0" applyFill="0" applyBorder="0" applyAlignment="0" applyProtection="0"/>
    <xf numFmtId="0" fontId="157" fillId="0" borderId="7" applyNumberFormat="0" applyFill="0" applyAlignment="0" applyProtection="0"/>
    <xf numFmtId="0" fontId="158" fillId="0" borderId="82" applyNumberFormat="0" applyFill="0" applyAlignment="0" applyProtection="0"/>
    <xf numFmtId="0" fontId="158" fillId="0" borderId="0" applyNumberFormat="0" applyFill="0" applyBorder="0" applyAlignment="0" applyProtection="0"/>
    <xf numFmtId="0" fontId="28" fillId="0" borderId="83" applyNumberFormat="0" applyFill="0" applyAlignment="0" applyProtection="0"/>
    <xf numFmtId="0" fontId="160" fillId="0" borderId="0"/>
    <xf numFmtId="0" fontId="161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8" borderId="91" applyNumberFormat="0" applyAlignment="0" applyProtection="0"/>
    <xf numFmtId="0" fontId="15" fillId="8" borderId="91" applyNumberFormat="0" applyAlignment="0" applyProtection="0"/>
    <xf numFmtId="0" fontId="15" fillId="8" borderId="91" applyNumberFormat="0" applyAlignment="0" applyProtection="0"/>
    <xf numFmtId="0" fontId="15" fillId="8" borderId="91" applyNumberFormat="0" applyAlignment="0" applyProtection="0"/>
    <xf numFmtId="0" fontId="15" fillId="8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7" borderId="91" applyNumberFormat="0" applyAlignment="0" applyProtection="0"/>
    <xf numFmtId="0" fontId="18" fillId="8" borderId="91" applyNumberFormat="0" applyAlignment="0" applyProtection="0"/>
    <xf numFmtId="0" fontId="18" fillId="7" borderId="91" applyNumberFormat="0" applyAlignment="0" applyProtection="0"/>
    <xf numFmtId="0" fontId="6" fillId="0" borderId="0"/>
    <xf numFmtId="0" fontId="11" fillId="23" borderId="92" applyNumberFormat="0" applyAlignment="0" applyProtection="0"/>
    <xf numFmtId="0" fontId="11" fillId="23" borderId="92" applyNumberFormat="0" applyAlignment="0" applyProtection="0"/>
    <xf numFmtId="0" fontId="11" fillId="23" borderId="92" applyNumberFormat="0" applyAlignment="0" applyProtection="0"/>
    <xf numFmtId="0" fontId="11" fillId="23" borderId="92" applyNumberFormat="0" applyAlignment="0" applyProtection="0"/>
    <xf numFmtId="0" fontId="11" fillId="23" borderId="92" applyNumberFormat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1" fillId="26" borderId="68" applyNumberFormat="0" applyAlignment="0" applyProtection="0"/>
    <xf numFmtId="0" fontId="21" fillId="26" borderId="68" applyNumberFormat="0" applyAlignment="0" applyProtection="0"/>
    <xf numFmtId="0" fontId="21" fillId="26" borderId="68" applyNumberFormat="0" applyAlignment="0" applyProtection="0"/>
    <xf numFmtId="0" fontId="21" fillId="26" borderId="68" applyNumberFormat="0" applyAlignment="0" applyProtection="0"/>
    <xf numFmtId="0" fontId="21" fillId="26" borderId="68" applyNumberFormat="0" applyAlignment="0" applyProtection="0"/>
    <xf numFmtId="0" fontId="18" fillId="26" borderId="91" applyNumberFormat="0" applyAlignment="0" applyProtection="0"/>
    <xf numFmtId="0" fontId="15" fillId="26" borderId="91" applyNumberFormat="0" applyAlignment="0" applyProtection="0"/>
    <xf numFmtId="0" fontId="15" fillId="26" borderId="91" applyNumberFormat="0" applyAlignment="0" applyProtection="0"/>
    <xf numFmtId="0" fontId="15" fillId="26" borderId="91" applyNumberFormat="0" applyAlignment="0" applyProtection="0"/>
    <xf numFmtId="0" fontId="15" fillId="26" borderId="91" applyNumberFormat="0" applyAlignment="0" applyProtection="0"/>
    <xf numFmtId="0" fontId="15" fillId="26" borderId="91" applyNumberFormat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81" borderId="0" applyNumberFormat="0" applyBorder="0" applyAlignment="0" applyProtection="0"/>
    <xf numFmtId="0" fontId="12" fillId="7" borderId="0" applyNumberFormat="0" applyBorder="0" applyAlignment="0" applyProtection="0"/>
    <xf numFmtId="0" fontId="12" fillId="23" borderId="0" applyNumberFormat="0" applyBorder="0" applyAlignment="0" applyProtection="0"/>
    <xf numFmtId="0" fontId="12" fillId="81" borderId="0" applyNumberFormat="0" applyBorder="0" applyAlignment="0" applyProtection="0"/>
    <xf numFmtId="0" fontId="12" fillId="82" borderId="0" applyNumberFormat="0" applyBorder="0" applyAlignment="0" applyProtection="0"/>
    <xf numFmtId="0" fontId="12" fillId="22" borderId="0" applyNumberFormat="0" applyBorder="0" applyAlignment="0" applyProtection="0"/>
    <xf numFmtId="0" fontId="12" fillId="82" borderId="0" applyNumberFormat="0" applyBorder="0" applyAlignment="0" applyProtection="0"/>
    <xf numFmtId="0" fontId="12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83" borderId="0" applyNumberFormat="0" applyBorder="0" applyAlignment="0" applyProtection="0"/>
    <xf numFmtId="0" fontId="13" fillId="7" borderId="0" applyNumberFormat="0" applyBorder="0" applyAlignment="0" applyProtection="0"/>
    <xf numFmtId="0" fontId="15" fillId="82" borderId="91"/>
    <xf numFmtId="0" fontId="15" fillId="81" borderId="91" applyNumberFormat="0" applyAlignment="0" applyProtection="0"/>
    <xf numFmtId="0" fontId="15" fillId="82" borderId="91"/>
    <xf numFmtId="0" fontId="15" fillId="82" borderId="91"/>
    <xf numFmtId="0" fontId="15" fillId="82" borderId="91"/>
    <xf numFmtId="0" fontId="15" fillId="82" borderId="91"/>
    <xf numFmtId="4" fontId="12" fillId="0" borderId="0"/>
    <xf numFmtId="0" fontId="13" fillId="15" borderId="0" applyNumberFormat="0" applyBorder="0" applyAlignment="0" applyProtection="0"/>
    <xf numFmtId="4" fontId="12" fillId="0" borderId="0"/>
    <xf numFmtId="0" fontId="13" fillId="84" borderId="0" applyNumberFormat="0" applyBorder="0" applyAlignment="0" applyProtection="0"/>
    <xf numFmtId="0" fontId="15" fillId="81" borderId="66" applyNumberFormat="0" applyAlignment="0" applyProtection="0"/>
    <xf numFmtId="0" fontId="18" fillId="7" borderId="91"/>
    <xf numFmtId="0" fontId="18" fillId="7" borderId="91"/>
    <xf numFmtId="0" fontId="18" fillId="7" borderId="91"/>
    <xf numFmtId="0" fontId="18" fillId="82" borderId="91"/>
    <xf numFmtId="0" fontId="18" fillId="7" borderId="91"/>
    <xf numFmtId="0" fontId="11" fillId="23" borderId="95" applyNumberFormat="0" applyAlignment="0" applyProtection="0"/>
    <xf numFmtId="0" fontId="11" fillId="23" borderId="92"/>
    <xf numFmtId="0" fontId="11" fillId="23" borderId="92"/>
    <xf numFmtId="0" fontId="11" fillId="23" borderId="92"/>
    <xf numFmtId="0" fontId="11" fillId="23" borderId="92"/>
    <xf numFmtId="0" fontId="11" fillId="23" borderId="92"/>
    <xf numFmtId="0" fontId="21" fillId="82" borderId="68"/>
    <xf numFmtId="0" fontId="21" fillId="81" borderId="68" applyNumberFormat="0" applyAlignment="0" applyProtection="0"/>
    <xf numFmtId="0" fontId="21" fillId="82" borderId="68"/>
    <xf numFmtId="0" fontId="21" fillId="82" borderId="68"/>
    <xf numFmtId="0" fontId="21" fillId="82" borderId="68"/>
    <xf numFmtId="0" fontId="21" fillId="82" borderId="68"/>
    <xf numFmtId="0" fontId="56" fillId="0" borderId="14"/>
    <xf numFmtId="0" fontId="59" fillId="0" borderId="0" applyNumberFormat="0" applyFill="0" applyBorder="0" applyAlignment="0" applyProtection="0"/>
    <xf numFmtId="0" fontId="157" fillId="0" borderId="7" applyNumberFormat="0" applyFill="0" applyAlignment="0" applyProtection="0"/>
    <xf numFmtId="0" fontId="158" fillId="0" borderId="82" applyNumberFormat="0" applyFill="0" applyAlignment="0" applyProtection="0"/>
    <xf numFmtId="0" fontId="158" fillId="0" borderId="0" applyNumberFormat="0" applyFill="0" applyBorder="0" applyAlignment="0" applyProtection="0"/>
    <xf numFmtId="0" fontId="28" fillId="0" borderId="96" applyNumberFormat="0" applyFill="0" applyAlignment="0" applyProtection="0"/>
    <xf numFmtId="0" fontId="28" fillId="0" borderId="69"/>
    <xf numFmtId="0" fontId="28" fillId="0" borderId="69"/>
    <xf numFmtId="0" fontId="28" fillId="0" borderId="69"/>
    <xf numFmtId="0" fontId="28" fillId="0" borderId="69"/>
    <xf numFmtId="0" fontId="56" fillId="0" borderId="14"/>
    <xf numFmtId="0" fontId="126" fillId="0" borderId="0">
      <alignment horizontal="center"/>
    </xf>
    <xf numFmtId="0" fontId="126" fillId="0" borderId="0">
      <alignment horizontal="center"/>
    </xf>
    <xf numFmtId="0" fontId="5" fillId="0" borderId="0"/>
    <xf numFmtId="0" fontId="5" fillId="0" borderId="0"/>
    <xf numFmtId="0" fontId="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88" borderId="0" applyNumberFormat="0" applyBorder="0" applyAlignment="0" applyProtection="0"/>
    <xf numFmtId="0" fontId="12" fillId="2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22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2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176" fontId="49" fillId="0" borderId="0" applyBorder="0" applyProtection="0"/>
    <xf numFmtId="0" fontId="49" fillId="23" borderId="92" applyNumberFormat="0" applyAlignment="0" applyProtection="0"/>
    <xf numFmtId="0" fontId="166" fillId="0" borderId="0" applyNumberFormat="0" applyFill="0" applyBorder="0" applyAlignment="0" applyProtection="0"/>
    <xf numFmtId="0" fontId="167" fillId="0" borderId="81" applyNumberFormat="0" applyFill="0" applyAlignment="0" applyProtection="0"/>
    <xf numFmtId="0" fontId="168" fillId="0" borderId="98" applyNumberFormat="0" applyFill="0" applyAlignment="0" applyProtection="0"/>
    <xf numFmtId="0" fontId="169" fillId="0" borderId="99" applyNumberFormat="0" applyFill="0" applyAlignment="0" applyProtection="0"/>
    <xf numFmtId="0" fontId="169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66" fillId="0" borderId="0" applyNumberForma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29" fillId="0" borderId="0"/>
    <xf numFmtId="0" fontId="11" fillId="0" borderId="0"/>
    <xf numFmtId="176" fontId="11" fillId="0" borderId="0" applyFill="0" applyBorder="0" applyAlignment="0" applyProtection="0"/>
    <xf numFmtId="0" fontId="12" fillId="3" borderId="0" applyBorder="0" applyProtection="0"/>
    <xf numFmtId="0" fontId="12" fillId="4" borderId="0" applyBorder="0" applyProtection="0"/>
    <xf numFmtId="0" fontId="12" fillId="5" borderId="0" applyBorder="0" applyProtection="0"/>
    <xf numFmtId="0" fontId="12" fillId="73" borderId="0" applyBorder="0" applyProtection="0"/>
    <xf numFmtId="0" fontId="12" fillId="7" borderId="0" applyBorder="0" applyProtection="0"/>
    <xf numFmtId="0" fontId="12" fillId="2" borderId="0" applyBorder="0" applyProtection="0"/>
    <xf numFmtId="0" fontId="12" fillId="2" borderId="0" applyBorder="0" applyProtection="0"/>
    <xf numFmtId="0" fontId="12" fillId="2" borderId="0" applyBorder="0" applyProtection="0"/>
    <xf numFmtId="0" fontId="12" fillId="2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4" borderId="0" applyBorder="0" applyProtection="0"/>
    <xf numFmtId="0" fontId="12" fillId="4" borderId="0" applyBorder="0" applyProtection="0"/>
    <xf numFmtId="0" fontId="12" fillId="4" borderId="0" applyBorder="0" applyProtection="0"/>
    <xf numFmtId="0" fontId="12" fillId="4" borderId="0" applyBorder="0" applyProtection="0"/>
    <xf numFmtId="0" fontId="12" fillId="5" borderId="0" applyBorder="0" applyProtection="0"/>
    <xf numFmtId="0" fontId="12" fillId="5" borderId="0" applyBorder="0" applyProtection="0"/>
    <xf numFmtId="0" fontId="12" fillId="5" borderId="0" applyBorder="0" applyProtection="0"/>
    <xf numFmtId="0" fontId="12" fillId="5" borderId="0" applyBorder="0" applyProtection="0"/>
    <xf numFmtId="0" fontId="12" fillId="73" borderId="0" applyBorder="0" applyProtection="0"/>
    <xf numFmtId="0" fontId="12" fillId="73" borderId="0" applyBorder="0" applyProtection="0"/>
    <xf numFmtId="0" fontId="12" fillId="73" borderId="0" applyBorder="0" applyProtection="0"/>
    <xf numFmtId="0" fontId="12" fillId="73" borderId="0" applyBorder="0" applyProtection="0"/>
    <xf numFmtId="0" fontId="12" fillId="7" borderId="0" applyBorder="0" applyProtection="0"/>
    <xf numFmtId="0" fontId="12" fillId="7" borderId="0" applyBorder="0" applyProtection="0"/>
    <xf numFmtId="0" fontId="12" fillId="7" borderId="0" applyBorder="0" applyProtection="0"/>
    <xf numFmtId="0" fontId="12" fillId="82" borderId="0" applyBorder="0" applyProtection="0"/>
    <xf numFmtId="0" fontId="12" fillId="9" borderId="0" applyBorder="0" applyProtection="0"/>
    <xf numFmtId="0" fontId="12" fillId="10" borderId="0" applyBorder="0" applyProtection="0"/>
    <xf numFmtId="0" fontId="12" fillId="11" borderId="0" applyBorder="0" applyProtection="0"/>
    <xf numFmtId="0" fontId="12" fillId="5" borderId="0" applyBorder="0" applyProtection="0"/>
    <xf numFmtId="0" fontId="12" fillId="9" borderId="0" applyBorder="0" applyProtection="0"/>
    <xf numFmtId="0" fontId="12" fillId="12" borderId="0" applyBorder="0" applyProtection="0"/>
    <xf numFmtId="0" fontId="12" fillId="9" borderId="0" applyBorder="0" applyProtection="0"/>
    <xf numFmtId="0" fontId="12" fillId="9" borderId="0" applyBorder="0" applyProtection="0"/>
    <xf numFmtId="0" fontId="12" fillId="9" borderId="0" applyBorder="0" applyProtection="0"/>
    <xf numFmtId="0" fontId="12" fillId="9" borderId="0" applyBorder="0" applyProtection="0"/>
    <xf numFmtId="0" fontId="12" fillId="10" borderId="0" applyBorder="0" applyProtection="0"/>
    <xf numFmtId="0" fontId="12" fillId="10" borderId="0" applyBorder="0" applyProtection="0"/>
    <xf numFmtId="0" fontId="12" fillId="10" borderId="0" applyBorder="0" applyProtection="0"/>
    <xf numFmtId="0" fontId="12" fillId="10" borderId="0" applyBorder="0" applyProtection="0"/>
    <xf numFmtId="0" fontId="12" fillId="11" borderId="0" applyBorder="0" applyProtection="0"/>
    <xf numFmtId="0" fontId="12" fillId="11" borderId="0" applyBorder="0" applyProtection="0"/>
    <xf numFmtId="0" fontId="12" fillId="11" borderId="0" applyBorder="0" applyProtection="0"/>
    <xf numFmtId="0" fontId="12" fillId="11" borderId="0" applyBorder="0" applyProtection="0"/>
    <xf numFmtId="0" fontId="12" fillId="5" borderId="0" applyBorder="0" applyProtection="0"/>
    <xf numFmtId="0" fontId="12" fillId="5" borderId="0" applyBorder="0" applyProtection="0"/>
    <xf numFmtId="0" fontId="12" fillId="5" borderId="0" applyBorder="0" applyProtection="0"/>
    <xf numFmtId="0" fontId="12" fillId="5" borderId="0" applyBorder="0" applyProtection="0"/>
    <xf numFmtId="0" fontId="12" fillId="9" borderId="0" applyBorder="0" applyProtection="0"/>
    <xf numFmtId="0" fontId="12" fillId="9" borderId="0" applyBorder="0" applyProtection="0"/>
    <xf numFmtId="0" fontId="12" fillId="9" borderId="0" applyBorder="0" applyProtection="0"/>
    <xf numFmtId="0" fontId="12" fillId="9" borderId="0" applyBorder="0" applyProtection="0"/>
    <xf numFmtId="0" fontId="12" fillId="12" borderId="0" applyBorder="0" applyProtection="0"/>
    <xf numFmtId="0" fontId="12" fillId="12" borderId="0" applyBorder="0" applyProtection="0"/>
    <xf numFmtId="0" fontId="12" fillId="12" borderId="0" applyBorder="0" applyProtection="0"/>
    <xf numFmtId="0" fontId="12" fillId="12" borderId="0" applyBorder="0" applyProtection="0"/>
    <xf numFmtId="0" fontId="13" fillId="13" borderId="0" applyBorder="0" applyProtection="0"/>
    <xf numFmtId="0" fontId="13" fillId="10" borderId="0" applyBorder="0" applyProtection="0"/>
    <xf numFmtId="0" fontId="13" fillId="11" borderId="0" applyBorder="0" applyProtection="0"/>
    <xf numFmtId="0" fontId="13" fillId="14" borderId="0" applyBorder="0" applyProtection="0"/>
    <xf numFmtId="0" fontId="13" fillId="15" borderId="0" applyBorder="0" applyProtection="0"/>
    <xf numFmtId="0" fontId="13" fillId="16" borderId="0" applyBorder="0" applyProtection="0"/>
    <xf numFmtId="0" fontId="13" fillId="13" borderId="0" applyBorder="0" applyProtection="0"/>
    <xf numFmtId="0" fontId="13" fillId="13" borderId="0" applyBorder="0" applyProtection="0"/>
    <xf numFmtId="0" fontId="13" fillId="13" borderId="0" applyBorder="0" applyProtection="0"/>
    <xf numFmtId="0" fontId="13" fillId="13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4" borderId="0" applyBorder="0" applyProtection="0"/>
    <xf numFmtId="0" fontId="13" fillId="14" borderId="0" applyBorder="0" applyProtection="0"/>
    <xf numFmtId="0" fontId="13" fillId="14" borderId="0" applyBorder="0" applyProtection="0"/>
    <xf numFmtId="0" fontId="13" fillId="14" borderId="0" applyBorder="0" applyProtection="0"/>
    <xf numFmtId="0" fontId="13" fillId="15" borderId="0" applyBorder="0" applyProtection="0"/>
    <xf numFmtId="0" fontId="13" fillId="15" borderId="0" applyBorder="0" applyProtection="0"/>
    <xf numFmtId="0" fontId="13" fillId="15" borderId="0" applyBorder="0" applyProtection="0"/>
    <xf numFmtId="0" fontId="13" fillId="15" borderId="0" applyBorder="0" applyProtection="0"/>
    <xf numFmtId="0" fontId="13" fillId="16" borderId="0" applyBorder="0" applyProtection="0"/>
    <xf numFmtId="0" fontId="13" fillId="16" borderId="0" applyBorder="0" applyProtection="0"/>
    <xf numFmtId="0" fontId="13" fillId="16" borderId="0" applyBorder="0" applyProtection="0"/>
    <xf numFmtId="0" fontId="13" fillId="16" borderId="0" applyBorder="0" applyProtection="0"/>
    <xf numFmtId="0" fontId="13" fillId="17" borderId="0" applyBorder="0" applyProtection="0"/>
    <xf numFmtId="0" fontId="13" fillId="18" borderId="0" applyBorder="0" applyProtection="0"/>
    <xf numFmtId="0" fontId="13" fillId="19" borderId="0" applyBorder="0" applyProtection="0"/>
    <xf numFmtId="0" fontId="13" fillId="14" borderId="0" applyBorder="0" applyProtection="0"/>
    <xf numFmtId="0" fontId="13" fillId="15" borderId="0" applyBorder="0" applyProtection="0"/>
    <xf numFmtId="0" fontId="13" fillId="20" borderId="0" applyBorder="0" applyProtection="0"/>
    <xf numFmtId="205" fontId="46" fillId="0" borderId="1"/>
    <xf numFmtId="0" fontId="19" fillId="3" borderId="0" applyBorder="0" applyProtection="0"/>
    <xf numFmtId="205" fontId="148" fillId="0" borderId="0">
      <alignment vertical="top"/>
    </xf>
    <xf numFmtId="205" fontId="149" fillId="0" borderId="0">
      <alignment horizontal="right"/>
    </xf>
    <xf numFmtId="205" fontId="149" fillId="0" borderId="0">
      <alignment horizontal="left"/>
    </xf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52" fillId="0" borderId="0"/>
    <xf numFmtId="0" fontId="153" fillId="0" borderId="0"/>
    <xf numFmtId="2" fontId="150" fillId="0" borderId="0">
      <protection locked="0"/>
    </xf>
    <xf numFmtId="2" fontId="151" fillId="0" borderId="0">
      <protection locked="0"/>
    </xf>
    <xf numFmtId="0" fontId="15" fillId="82" borderId="91" applyProtection="0"/>
    <xf numFmtId="0" fontId="131" fillId="0" borderId="0">
      <alignment vertical="center"/>
    </xf>
    <xf numFmtId="0" fontId="16" fillId="21" borderId="3" applyProtection="0"/>
    <xf numFmtId="4" fontId="12" fillId="0" borderId="0"/>
    <xf numFmtId="206" fontId="11" fillId="0" borderId="0" applyBorder="0" applyProtection="0"/>
    <xf numFmtId="206" fontId="11" fillId="0" borderId="0" applyBorder="0" applyProtection="0"/>
    <xf numFmtId="3" fontId="12" fillId="0" borderId="0"/>
    <xf numFmtId="167" fontId="12" fillId="0" borderId="0"/>
    <xf numFmtId="0" fontId="15" fillId="82" borderId="91" applyProtection="0"/>
    <xf numFmtId="0" fontId="15" fillId="82" borderId="91" applyProtection="0"/>
    <xf numFmtId="0" fontId="15" fillId="82" borderId="91" applyProtection="0"/>
    <xf numFmtId="0" fontId="15" fillId="82" borderId="91" applyProtection="0"/>
    <xf numFmtId="0" fontId="16" fillId="21" borderId="3" applyProtection="0"/>
    <xf numFmtId="0" fontId="16" fillId="21" borderId="3" applyProtection="0"/>
    <xf numFmtId="0" fontId="16" fillId="21" borderId="3" applyProtection="0"/>
    <xf numFmtId="0" fontId="16" fillId="21" borderId="3" applyProtection="0"/>
    <xf numFmtId="0" fontId="17" fillId="0" borderId="4" applyProtection="0"/>
    <xf numFmtId="0" fontId="17" fillId="0" borderId="4" applyProtection="0"/>
    <xf numFmtId="0" fontId="17" fillId="0" borderId="4" applyProtection="0"/>
    <xf numFmtId="0" fontId="17" fillId="0" borderId="4" applyProtection="0"/>
    <xf numFmtId="0" fontId="12" fillId="0" borderId="0"/>
    <xf numFmtId="0" fontId="12" fillId="0" borderId="0"/>
    <xf numFmtId="168" fontId="12" fillId="0" borderId="0"/>
    <xf numFmtId="169" fontId="12" fillId="0" borderId="0"/>
    <xf numFmtId="0" fontId="18" fillId="7" borderId="91" applyProtection="0"/>
    <xf numFmtId="0" fontId="18" fillId="7" borderId="91" applyProtection="0"/>
    <xf numFmtId="0" fontId="18" fillId="7" borderId="91" applyProtection="0"/>
    <xf numFmtId="0" fontId="18" fillId="82" borderId="91" applyProtection="0"/>
    <xf numFmtId="207" fontId="11" fillId="0" borderId="0" applyBorder="0" applyProtection="0"/>
    <xf numFmtId="0" fontId="11" fillId="0" borderId="0" applyBorder="0" applyProtection="0"/>
    <xf numFmtId="0" fontId="23" fillId="0" borderId="0" applyBorder="0" applyProtection="0"/>
    <xf numFmtId="0" fontId="154" fillId="0" borderId="5">
      <alignment horizontal="center"/>
    </xf>
    <xf numFmtId="2" fontId="12" fillId="0" borderId="0"/>
    <xf numFmtId="2" fontId="12" fillId="0" borderId="0"/>
    <xf numFmtId="0" fontId="130" fillId="0" borderId="0">
      <alignment horizontal="left"/>
    </xf>
    <xf numFmtId="0" fontId="14" fillId="4" borderId="0" applyBorder="0" applyProtection="0"/>
    <xf numFmtId="0" fontId="25" fillId="0" borderId="6" applyProtection="0"/>
    <xf numFmtId="0" fontId="26" fillId="0" borderId="7" applyProtection="0"/>
    <xf numFmtId="0" fontId="27" fillId="0" borderId="8" applyProtection="0"/>
    <xf numFmtId="0" fontId="27" fillId="0" borderId="0" applyBorder="0" applyProtection="0"/>
    <xf numFmtId="0" fontId="19" fillId="3" borderId="0" applyBorder="0" applyProtection="0"/>
    <xf numFmtId="0" fontId="19" fillId="3" borderId="0" applyBorder="0" applyProtection="0"/>
    <xf numFmtId="0" fontId="19" fillId="3" borderId="0" applyBorder="0" applyProtection="0"/>
    <xf numFmtId="0" fontId="19" fillId="3" borderId="0" applyBorder="0" applyProtection="0"/>
    <xf numFmtId="0" fontId="46" fillId="0" borderId="0"/>
    <xf numFmtId="0" fontId="18" fillId="7" borderId="91" applyProtection="0"/>
    <xf numFmtId="171" fontId="12" fillId="0" borderId="0"/>
    <xf numFmtId="0" fontId="17" fillId="0" borderId="4" applyProtection="0"/>
    <xf numFmtId="208" fontId="11" fillId="0" borderId="0" applyBorder="0" applyProtection="0"/>
    <xf numFmtId="167" fontId="12" fillId="0" borderId="0"/>
    <xf numFmtId="0" fontId="20" fillId="22" borderId="0" applyBorder="0" applyProtection="0"/>
    <xf numFmtId="0" fontId="20" fillId="22" borderId="0" applyBorder="0" applyProtection="0"/>
    <xf numFmtId="0" fontId="20" fillId="22" borderId="0" applyBorder="0" applyProtection="0"/>
    <xf numFmtId="0" fontId="20" fillId="22" borderId="0" applyBorder="0" applyProtection="0"/>
    <xf numFmtId="0" fontId="20" fillId="22" borderId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3" borderId="92" applyProtection="0"/>
    <xf numFmtId="0" fontId="11" fillId="23" borderId="92" applyProtection="0"/>
    <xf numFmtId="0" fontId="11" fillId="23" borderId="92" applyProtection="0"/>
    <xf numFmtId="0" fontId="11" fillId="23" borderId="92" applyProtection="0"/>
    <xf numFmtId="0" fontId="11" fillId="23" borderId="92" applyProtection="0"/>
    <xf numFmtId="0" fontId="21" fillId="82" borderId="68" applyProtection="0"/>
    <xf numFmtId="173" fontId="150" fillId="0" borderId="0">
      <protection locked="0"/>
    </xf>
    <xf numFmtId="193" fontId="150" fillId="0" borderId="0">
      <protection locked="0"/>
    </xf>
    <xf numFmtId="9" fontId="11" fillId="0" borderId="0" applyBorder="0" applyProtection="0"/>
    <xf numFmtId="9" fontId="11" fillId="0" borderId="0" applyBorder="0" applyProtection="0"/>
    <xf numFmtId="9" fontId="12" fillId="0" borderId="0"/>
    <xf numFmtId="9" fontId="11" fillId="0" borderId="0" applyBorder="0" applyProtection="0"/>
    <xf numFmtId="9" fontId="12" fillId="0" borderId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0" fontId="149" fillId="0" borderId="0"/>
    <xf numFmtId="0" fontId="21" fillId="82" borderId="68" applyProtection="0"/>
    <xf numFmtId="0" fontId="21" fillId="82" borderId="68" applyProtection="0"/>
    <xf numFmtId="0" fontId="21" fillId="82" borderId="68" applyProtection="0"/>
    <xf numFmtId="0" fontId="21" fillId="82" borderId="68" applyProtection="0"/>
    <xf numFmtId="209" fontId="12" fillId="0" borderId="0"/>
    <xf numFmtId="209" fontId="155" fillId="0" borderId="13"/>
    <xf numFmtId="175" fontId="11" fillId="0" borderId="0">
      <protection locked="0"/>
    </xf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1" fillId="0" borderId="0" applyBorder="0" applyProtection="0"/>
    <xf numFmtId="206" fontId="12" fillId="0" borderId="0"/>
    <xf numFmtId="210" fontId="11" fillId="0" borderId="0" applyBorder="0" applyProtection="0"/>
    <xf numFmtId="206" fontId="11" fillId="0" borderId="0"/>
    <xf numFmtId="0" fontId="11" fillId="0" borderId="0"/>
    <xf numFmtId="206" fontId="11" fillId="0" borderId="0"/>
    <xf numFmtId="206" fontId="11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177" fontId="12" fillId="0" borderId="0"/>
    <xf numFmtId="178" fontId="12" fillId="0" borderId="0"/>
    <xf numFmtId="0" fontId="24" fillId="0" borderId="0" applyBorder="0" applyProtection="0"/>
    <xf numFmtId="0" fontId="56" fillId="0" borderId="14"/>
    <xf numFmtId="2" fontId="159" fillId="0" borderId="0">
      <protection locked="0"/>
    </xf>
    <xf numFmtId="2" fontId="159" fillId="0" borderId="0">
      <protection locked="0"/>
    </xf>
    <xf numFmtId="0" fontId="28" fillId="0" borderId="69" applyProtection="0"/>
    <xf numFmtId="0" fontId="28" fillId="0" borderId="69" applyProtection="0"/>
    <xf numFmtId="0" fontId="28" fillId="0" borderId="69" applyProtection="0"/>
    <xf numFmtId="0" fontId="28" fillId="0" borderId="69" applyProtection="0"/>
    <xf numFmtId="0" fontId="25" fillId="0" borderId="6" applyProtection="0"/>
    <xf numFmtId="0" fontId="25" fillId="0" borderId="6" applyProtection="0"/>
    <xf numFmtId="0" fontId="25" fillId="0" borderId="6" applyProtection="0"/>
    <xf numFmtId="0" fontId="25" fillId="0" borderId="6" applyProtection="0"/>
    <xf numFmtId="0" fontId="25" fillId="0" borderId="6" applyProtection="0"/>
    <xf numFmtId="0" fontId="59" fillId="0" borderId="0" applyBorder="0" applyProtection="0"/>
    <xf numFmtId="0" fontId="24" fillId="0" borderId="0" applyBorder="0" applyProtection="0"/>
    <xf numFmtId="0" fontId="26" fillId="0" borderId="7" applyProtection="0"/>
    <xf numFmtId="0" fontId="26" fillId="0" borderId="7" applyProtection="0"/>
    <xf numFmtId="0" fontId="26" fillId="0" borderId="7" applyProtection="0"/>
    <xf numFmtId="0" fontId="26" fillId="0" borderId="7" applyProtection="0"/>
    <xf numFmtId="0" fontId="27" fillId="0" borderId="8" applyProtection="0"/>
    <xf numFmtId="0" fontId="27" fillId="0" borderId="8" applyProtection="0"/>
    <xf numFmtId="0" fontId="27" fillId="0" borderId="8" applyProtection="0"/>
    <xf numFmtId="0" fontId="27" fillId="0" borderId="8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4" fillId="0" borderId="0" applyBorder="0" applyProtection="0"/>
    <xf numFmtId="0" fontId="24" fillId="0" borderId="0" applyBorder="0" applyProtection="0"/>
    <xf numFmtId="0" fontId="24" fillId="0" borderId="0" applyBorder="0" applyProtection="0"/>
    <xf numFmtId="0" fontId="24" fillId="0" borderId="0" applyBorder="0" applyProtection="0"/>
    <xf numFmtId="0" fontId="24" fillId="0" borderId="0" applyBorder="0" applyProtection="0"/>
    <xf numFmtId="0" fontId="24" fillId="0" borderId="0" applyBorder="0" applyProtection="0"/>
    <xf numFmtId="0" fontId="24" fillId="0" borderId="0" applyBorder="0" applyProtection="0"/>
    <xf numFmtId="0" fontId="24" fillId="0" borderId="0" applyBorder="0" applyProtection="0"/>
    <xf numFmtId="193" fontId="150" fillId="0" borderId="0">
      <protection locked="0"/>
    </xf>
    <xf numFmtId="198" fontId="150" fillId="0" borderId="0">
      <protection locked="0"/>
    </xf>
    <xf numFmtId="0" fontId="11" fillId="0" borderId="0"/>
    <xf numFmtId="210" fontId="11" fillId="0" borderId="0" applyBorder="0" applyProtection="0"/>
    <xf numFmtId="206" fontId="11" fillId="0" borderId="0" applyBorder="0" applyProtection="0"/>
    <xf numFmtId="210" fontId="11" fillId="0" borderId="0" applyBorder="0" applyProtection="0"/>
    <xf numFmtId="206" fontId="11" fillId="0" borderId="0" applyBorder="0" applyProtection="0"/>
    <xf numFmtId="210" fontId="11" fillId="0" borderId="0" applyBorder="0" applyProtection="0"/>
    <xf numFmtId="3" fontId="12" fillId="0" borderId="0"/>
    <xf numFmtId="0" fontId="22" fillId="0" borderId="0" applyBorder="0" applyProtection="0"/>
    <xf numFmtId="0" fontId="13" fillId="17" borderId="0" applyBorder="0" applyProtection="0"/>
    <xf numFmtId="0" fontId="13" fillId="17" borderId="0" applyBorder="0" applyProtection="0"/>
    <xf numFmtId="0" fontId="13" fillId="17" borderId="0" applyBorder="0" applyProtection="0"/>
    <xf numFmtId="0" fontId="13" fillId="17" borderId="0" applyBorder="0" applyProtection="0"/>
    <xf numFmtId="0" fontId="13" fillId="18" borderId="0" applyBorder="0" applyProtection="0"/>
    <xf numFmtId="0" fontId="13" fillId="18" borderId="0" applyBorder="0" applyProtection="0"/>
    <xf numFmtId="0" fontId="13" fillId="18" borderId="0" applyBorder="0" applyProtection="0"/>
    <xf numFmtId="0" fontId="13" fillId="18" borderId="0" applyBorder="0" applyProtection="0"/>
    <xf numFmtId="0" fontId="13" fillId="19" borderId="0" applyBorder="0" applyProtection="0"/>
    <xf numFmtId="0" fontId="13" fillId="19" borderId="0" applyBorder="0" applyProtection="0"/>
    <xf numFmtId="0" fontId="13" fillId="19" borderId="0" applyBorder="0" applyProtection="0"/>
    <xf numFmtId="0" fontId="13" fillId="19" borderId="0" applyBorder="0" applyProtection="0"/>
    <xf numFmtId="0" fontId="13" fillId="14" borderId="0" applyBorder="0" applyProtection="0"/>
    <xf numFmtId="0" fontId="13" fillId="14" borderId="0" applyBorder="0" applyProtection="0"/>
    <xf numFmtId="0" fontId="13" fillId="14" borderId="0" applyBorder="0" applyProtection="0"/>
    <xf numFmtId="0" fontId="13" fillId="14" borderId="0" applyBorder="0" applyProtection="0"/>
    <xf numFmtId="0" fontId="13" fillId="15" borderId="0" applyBorder="0" applyProtection="0"/>
    <xf numFmtId="0" fontId="13" fillId="15" borderId="0" applyBorder="0" applyProtection="0"/>
    <xf numFmtId="0" fontId="13" fillId="15" borderId="0" applyBorder="0" applyProtection="0"/>
    <xf numFmtId="0" fontId="13" fillId="15" borderId="0" applyBorder="0" applyProtection="0"/>
    <xf numFmtId="0" fontId="13" fillId="20" borderId="0" applyBorder="0" applyProtection="0"/>
    <xf numFmtId="0" fontId="13" fillId="20" borderId="0" applyBorder="0" applyProtection="0"/>
    <xf numFmtId="0" fontId="13" fillId="20" borderId="0" applyBorder="0" applyProtection="0"/>
    <xf numFmtId="0" fontId="13" fillId="20" borderId="0" applyBorder="0" applyProtection="0"/>
    <xf numFmtId="214" fontId="11" fillId="0" borderId="0" applyBorder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8">
    <xf numFmtId="0" fontId="0" fillId="0" borderId="0" xfId="0"/>
    <xf numFmtId="0" fontId="64" fillId="0" borderId="0" xfId="0" applyFont="1" applyAlignment="1"/>
    <xf numFmtId="0" fontId="64" fillId="0" borderId="0" xfId="0" applyFont="1"/>
    <xf numFmtId="0" fontId="65" fillId="0" borderId="0" xfId="0" applyFont="1"/>
    <xf numFmtId="0" fontId="64" fillId="8" borderId="26" xfId="232" applyFont="1" applyFill="1" applyBorder="1" applyAlignment="1">
      <alignment horizontal="center" vertical="center" wrapText="1"/>
    </xf>
    <xf numFmtId="0" fontId="64" fillId="8" borderId="27" xfId="232" applyFont="1" applyFill="1" applyBorder="1" applyAlignment="1">
      <alignment horizontal="center" vertical="center" wrapText="1"/>
    </xf>
    <xf numFmtId="0" fontId="64" fillId="0" borderId="22" xfId="232" applyFont="1" applyBorder="1" applyAlignment="1">
      <alignment horizontal="left" vertical="center" wrapText="1"/>
    </xf>
    <xf numFmtId="0" fontId="64" fillId="8" borderId="19" xfId="232" applyFont="1" applyFill="1" applyBorder="1" applyAlignment="1">
      <alignment horizontal="center" vertical="center" wrapText="1"/>
    </xf>
    <xf numFmtId="14" fontId="66" fillId="24" borderId="0" xfId="0" applyNumberFormat="1" applyFont="1" applyFill="1" applyAlignment="1">
      <alignment horizontal="left"/>
    </xf>
    <xf numFmtId="17" fontId="66" fillId="24" borderId="0" xfId="0" applyNumberFormat="1" applyFont="1" applyFill="1" applyAlignment="1">
      <alignment horizontal="left"/>
    </xf>
    <xf numFmtId="0" fontId="0" fillId="0" borderId="0" xfId="0" applyBorder="1"/>
    <xf numFmtId="3" fontId="64" fillId="27" borderId="22" xfId="232" applyNumberFormat="1" applyFont="1" applyFill="1" applyBorder="1" applyAlignment="1">
      <alignment horizontal="right" vertical="center" wrapText="1"/>
    </xf>
    <xf numFmtId="3" fontId="64" fillId="28" borderId="22" xfId="232" applyNumberFormat="1" applyFont="1" applyFill="1" applyBorder="1" applyAlignment="1">
      <alignment horizontal="right" vertical="center" wrapText="1"/>
    </xf>
    <xf numFmtId="3" fontId="64" fillId="29" borderId="22" xfId="232" applyNumberFormat="1" applyFont="1" applyFill="1" applyBorder="1" applyAlignment="1">
      <alignment horizontal="right" vertical="center" wrapText="1"/>
    </xf>
    <xf numFmtId="3" fontId="64" fillId="32" borderId="22" xfId="232" applyNumberFormat="1" applyFont="1" applyFill="1" applyBorder="1" applyAlignment="1">
      <alignment horizontal="right" vertical="center" wrapText="1"/>
    </xf>
    <xf numFmtId="3" fontId="64" fillId="33" borderId="22" xfId="232" applyNumberFormat="1" applyFont="1" applyFill="1" applyBorder="1" applyAlignment="1">
      <alignment horizontal="right" vertical="center" wrapText="1"/>
    </xf>
    <xf numFmtId="0" fontId="64" fillId="36" borderId="19" xfId="232" applyFont="1" applyFill="1" applyBorder="1" applyAlignment="1">
      <alignment horizontal="center" vertical="center" wrapText="1"/>
    </xf>
    <xf numFmtId="0" fontId="64" fillId="37" borderId="19" xfId="232" applyFont="1" applyFill="1" applyBorder="1" applyAlignment="1">
      <alignment horizontal="center" vertical="center" wrapText="1"/>
    </xf>
    <xf numFmtId="180" fontId="68" fillId="30" borderId="30" xfId="379" applyNumberFormat="1" applyFont="1" applyFill="1" applyBorder="1" applyAlignment="1" applyProtection="1">
      <alignment horizontal="right" vertical="center" wrapText="1"/>
    </xf>
    <xf numFmtId="180" fontId="68" fillId="31" borderId="30" xfId="379" applyNumberFormat="1" applyFont="1" applyFill="1" applyBorder="1" applyAlignment="1" applyProtection="1">
      <alignment horizontal="center" vertical="center" wrapText="1"/>
    </xf>
    <xf numFmtId="180" fontId="68" fillId="34" borderId="30" xfId="379" applyNumberFormat="1" applyFont="1" applyFill="1" applyBorder="1" applyAlignment="1" applyProtection="1">
      <alignment horizontal="center" vertical="center" wrapText="1"/>
    </xf>
    <xf numFmtId="180" fontId="68" fillId="35" borderId="30" xfId="379" applyNumberFormat="1" applyFont="1" applyFill="1" applyBorder="1" applyAlignment="1" applyProtection="1">
      <alignment horizontal="center" vertical="center" wrapText="1"/>
    </xf>
    <xf numFmtId="180" fontId="68" fillId="36" borderId="30" xfId="379" applyNumberFormat="1" applyFont="1" applyFill="1" applyBorder="1" applyAlignment="1" applyProtection="1">
      <alignment horizontal="center" vertical="center" wrapText="1"/>
    </xf>
    <xf numFmtId="180" fontId="68" fillId="37" borderId="30" xfId="379" applyNumberFormat="1" applyFont="1" applyFill="1" applyBorder="1" applyAlignment="1" applyProtection="1">
      <alignment horizontal="center" vertical="center" wrapText="1"/>
    </xf>
    <xf numFmtId="180" fontId="68" fillId="8" borderId="31" xfId="379" applyNumberFormat="1" applyFont="1" applyFill="1" applyBorder="1" applyAlignment="1" applyProtection="1">
      <alignment horizontal="center" vertical="center" wrapText="1"/>
    </xf>
    <xf numFmtId="0" fontId="65" fillId="0" borderId="0" xfId="0" applyFont="1" applyAlignment="1">
      <alignment vertical="center"/>
    </xf>
    <xf numFmtId="1" fontId="64" fillId="0" borderId="28" xfId="232" quotePrefix="1" applyNumberFormat="1" applyFont="1" applyBorder="1" applyAlignment="1">
      <alignment horizontal="left" vertical="center" wrapText="1"/>
    </xf>
    <xf numFmtId="1" fontId="64" fillId="0" borderId="28" xfId="232" applyNumberFormat="1" applyFont="1" applyBorder="1" applyAlignment="1">
      <alignment horizontal="left" vertical="center" wrapText="1"/>
    </xf>
    <xf numFmtId="3" fontId="64" fillId="0" borderId="33" xfId="232" applyNumberFormat="1" applyFont="1" applyBorder="1" applyAlignment="1">
      <alignment horizontal="right" vertical="center" wrapText="1"/>
    </xf>
    <xf numFmtId="1" fontId="64" fillId="0" borderId="40" xfId="232" applyNumberFormat="1" applyFont="1" applyBorder="1" applyAlignment="1">
      <alignment horizontal="left" vertical="center" wrapText="1"/>
    </xf>
    <xf numFmtId="0" fontId="64" fillId="0" borderId="41" xfId="232" applyFont="1" applyBorder="1" applyAlignment="1">
      <alignment horizontal="left" vertical="center" wrapText="1"/>
    </xf>
    <xf numFmtId="0" fontId="67" fillId="25" borderId="44" xfId="0" applyFont="1" applyFill="1" applyBorder="1" applyAlignment="1">
      <alignment horizontal="center" vertical="center" wrapText="1"/>
    </xf>
    <xf numFmtId="0" fontId="67" fillId="25" borderId="36" xfId="0" applyFont="1" applyFill="1" applyBorder="1" applyAlignment="1">
      <alignment horizontal="center" vertical="center" wrapText="1"/>
    </xf>
    <xf numFmtId="0" fontId="65" fillId="8" borderId="26" xfId="232" applyFont="1" applyFill="1" applyBorder="1" applyAlignment="1">
      <alignment horizontal="center" vertical="center" wrapText="1"/>
    </xf>
    <xf numFmtId="0" fontId="65" fillId="8" borderId="15" xfId="232" applyFont="1" applyFill="1" applyBorder="1" applyAlignment="1">
      <alignment horizontal="center" vertical="center" wrapText="1"/>
    </xf>
    <xf numFmtId="0" fontId="64" fillId="8" borderId="61" xfId="232" applyFont="1" applyFill="1" applyBorder="1" applyAlignment="1">
      <alignment horizontal="center" vertical="center" wrapText="1"/>
    </xf>
    <xf numFmtId="49" fontId="64" fillId="0" borderId="61" xfId="232" applyNumberFormat="1" applyFont="1" applyBorder="1" applyAlignment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180" fontId="64" fillId="0" borderId="61" xfId="379" applyNumberFormat="1" applyFont="1" applyFill="1" applyBorder="1" applyAlignment="1" applyProtection="1">
      <alignment horizontal="center" vertical="center" wrapText="1"/>
    </xf>
    <xf numFmtId="180" fontId="64" fillId="25" borderId="61" xfId="379" applyNumberFormat="1" applyFont="1" applyFill="1" applyBorder="1" applyAlignment="1" applyProtection="1">
      <alignment horizontal="center" vertical="center" wrapText="1"/>
    </xf>
    <xf numFmtId="49" fontId="64" fillId="0" borderId="61" xfId="232" applyNumberFormat="1" applyFont="1" applyBorder="1" applyAlignment="1">
      <alignment horizontal="justify" vertical="center" wrapText="1"/>
    </xf>
    <xf numFmtId="0" fontId="11" fillId="0" borderId="0" xfId="0" applyFont="1"/>
    <xf numFmtId="2" fontId="146" fillId="0" borderId="77" xfId="1004" applyNumberFormat="1" applyFont="1" applyFill="1" applyBorder="1" applyAlignment="1" applyProtection="1">
      <alignment horizontal="center" vertical="center" wrapText="1"/>
    </xf>
    <xf numFmtId="2" fontId="146" fillId="79" borderId="77" xfId="1004" applyNumberFormat="1" applyFont="1" applyFill="1" applyBorder="1" applyAlignment="1" applyProtection="1">
      <alignment horizontal="center" vertical="center" wrapText="1"/>
    </xf>
    <xf numFmtId="180" fontId="64" fillId="0" borderId="61" xfId="379" applyNumberFormat="1" applyFont="1" applyFill="1" applyBorder="1" applyAlignment="1" applyProtection="1">
      <alignment horizontal="center" vertical="center" wrapText="1"/>
    </xf>
    <xf numFmtId="180" fontId="65" fillId="8" borderId="61" xfId="379" applyNumberFormat="1" applyFont="1" applyFill="1" applyBorder="1" applyAlignment="1" applyProtection="1">
      <alignment horizontal="center" vertical="center" wrapText="1"/>
    </xf>
    <xf numFmtId="180" fontId="64" fillId="25" borderId="61" xfId="379" applyNumberFormat="1" applyFont="1" applyFill="1" applyBorder="1" applyAlignment="1" applyProtection="1">
      <alignment horizontal="center" vertical="center" wrapText="1"/>
    </xf>
    <xf numFmtId="2" fontId="64" fillId="0" borderId="61" xfId="232" applyNumberFormat="1" applyFont="1" applyBorder="1" applyAlignment="1">
      <alignment horizontal="center" vertical="center" wrapText="1"/>
    </xf>
    <xf numFmtId="2" fontId="64" fillId="25" borderId="61" xfId="232" applyNumberFormat="1" applyFont="1" applyFill="1" applyBorder="1" applyAlignment="1">
      <alignment horizontal="center" vertical="center" wrapText="1"/>
    </xf>
    <xf numFmtId="2" fontId="64" fillId="0" borderId="22" xfId="232" applyNumberFormat="1" applyFont="1" applyBorder="1" applyAlignment="1">
      <alignment horizontal="center" vertical="center" wrapText="1"/>
    </xf>
    <xf numFmtId="2" fontId="64" fillId="80" borderId="22" xfId="232" applyNumberFormat="1" applyFont="1" applyFill="1" applyBorder="1" applyAlignment="1">
      <alignment horizontal="center" vertical="center" wrapText="1"/>
    </xf>
    <xf numFmtId="2" fontId="64" fillId="0" borderId="22" xfId="232" applyNumberFormat="1" applyFont="1" applyBorder="1" applyAlignment="1">
      <alignment horizontal="center" vertical="center" wrapText="1"/>
    </xf>
    <xf numFmtId="2" fontId="64" fillId="25" borderId="22" xfId="232" applyNumberFormat="1" applyFont="1" applyFill="1" applyBorder="1" applyAlignment="1">
      <alignment horizontal="center" vertical="center" wrapText="1"/>
    </xf>
    <xf numFmtId="180" fontId="39" fillId="86" borderId="87" xfId="980" applyNumberFormat="1" applyFont="1" applyFill="1" applyBorder="1" applyAlignment="1" applyProtection="1">
      <alignment horizontal="center" vertical="center" wrapText="1"/>
    </xf>
    <xf numFmtId="180" fontId="164" fillId="0" borderId="87" xfId="980" applyNumberFormat="1" applyFont="1" applyBorder="1" applyAlignment="1" applyProtection="1">
      <alignment horizontal="center" vertical="center" wrapText="1"/>
    </xf>
    <xf numFmtId="0" fontId="164" fillId="0" borderId="87" xfId="236" applyFont="1" applyBorder="1" applyAlignment="1">
      <alignment vertical="center" wrapText="1"/>
    </xf>
    <xf numFmtId="180" fontId="146" fillId="0" borderId="22" xfId="236" applyNumberFormat="1" applyFont="1" applyBorder="1" applyAlignment="1" applyProtection="1">
      <alignment horizontal="center" vertical="center" wrapText="1"/>
    </xf>
    <xf numFmtId="180" fontId="146" fillId="79" borderId="22" xfId="236" applyNumberFormat="1" applyFont="1" applyFill="1" applyBorder="1" applyAlignment="1" applyProtection="1">
      <alignment horizontal="center" vertical="center" wrapText="1"/>
    </xf>
    <xf numFmtId="180" fontId="146" fillId="0" borderId="22" xfId="236" applyNumberFormat="1" applyFont="1" applyBorder="1" applyAlignment="1" applyProtection="1">
      <alignment horizontal="right" vertical="center" wrapText="1"/>
    </xf>
    <xf numFmtId="0" fontId="146" fillId="0" borderId="22" xfId="236" applyFont="1" applyBorder="1" applyAlignment="1">
      <alignment horizontal="right" vertical="center" wrapText="1"/>
    </xf>
    <xf numFmtId="0" fontId="146" fillId="0" borderId="22" xfId="236" applyFont="1" applyBorder="1" applyAlignment="1">
      <alignment horizontal="justify" vertical="center" wrapText="1"/>
    </xf>
    <xf numFmtId="2" fontId="162" fillId="0" borderId="76" xfId="1413" applyNumberFormat="1" applyFont="1" applyBorder="1" applyAlignment="1">
      <alignment horizontal="center" vertical="center" wrapText="1"/>
    </xf>
    <xf numFmtId="2" fontId="162" fillId="85" borderId="76" xfId="1413" applyNumberFormat="1" applyFont="1" applyFill="1" applyBorder="1" applyAlignment="1">
      <alignment horizontal="center" vertical="center" wrapText="1"/>
    </xf>
    <xf numFmtId="212" fontId="163" fillId="54" borderId="76" xfId="1413" applyNumberFormat="1" applyFont="1" applyFill="1" applyBorder="1" applyAlignment="1">
      <alignment horizontal="center" vertical="center" wrapText="1"/>
    </xf>
    <xf numFmtId="212" fontId="162" fillId="85" borderId="76" xfId="1413" applyNumberFormat="1" applyFont="1" applyFill="1" applyBorder="1" applyAlignment="1">
      <alignment horizontal="center" vertical="center" wrapText="1"/>
    </xf>
    <xf numFmtId="212" fontId="162" fillId="0" borderId="76" xfId="1413" applyNumberFormat="1" applyFont="1" applyBorder="1" applyAlignment="1">
      <alignment horizontal="center" vertical="center" wrapText="1"/>
    </xf>
    <xf numFmtId="0" fontId="162" fillId="0" borderId="76" xfId="1413" applyFont="1" applyBorder="1" applyAlignment="1">
      <alignment horizontal="left" vertical="center" wrapText="1"/>
    </xf>
    <xf numFmtId="0" fontId="162" fillId="0" borderId="76" xfId="1413" applyFont="1" applyBorder="1" applyAlignment="1">
      <alignment horizontal="right" vertical="center" wrapText="1"/>
    </xf>
    <xf numFmtId="2" fontId="64" fillId="0" borderId="22" xfId="232" applyNumberFormat="1" applyFont="1" applyBorder="1" applyAlignment="1">
      <alignment horizontal="center" vertical="center" wrapText="1"/>
    </xf>
    <xf numFmtId="2" fontId="64" fillId="80" borderId="22" xfId="232" applyNumberFormat="1" applyFont="1" applyFill="1" applyBorder="1" applyAlignment="1">
      <alignment horizontal="center" vertical="center" wrapText="1"/>
    </xf>
    <xf numFmtId="2" fontId="64" fillId="0" borderId="22" xfId="232" applyNumberFormat="1" applyFont="1" applyBorder="1" applyAlignment="1">
      <alignment horizontal="center" vertical="center" wrapText="1"/>
    </xf>
    <xf numFmtId="2" fontId="64" fillId="25" borderId="22" xfId="232" applyNumberFormat="1" applyFont="1" applyFill="1" applyBorder="1" applyAlignment="1">
      <alignment horizontal="center" vertical="center" wrapText="1"/>
    </xf>
    <xf numFmtId="2" fontId="64" fillId="0" borderId="22" xfId="232" applyNumberFormat="1" applyFont="1" applyBorder="1" applyAlignment="1">
      <alignment horizontal="center" vertical="center" wrapText="1"/>
    </xf>
    <xf numFmtId="2" fontId="64" fillId="80" borderId="22" xfId="232" applyNumberFormat="1" applyFont="1" applyFill="1" applyBorder="1" applyAlignment="1">
      <alignment horizontal="center" vertical="center" wrapText="1"/>
    </xf>
    <xf numFmtId="180" fontId="132" fillId="0" borderId="70" xfId="379" applyNumberFormat="1" applyFont="1" applyFill="1" applyBorder="1" applyAlignment="1" applyProtection="1">
      <alignment horizontal="center" vertical="center" wrapText="1"/>
    </xf>
    <xf numFmtId="0" fontId="132" fillId="0" borderId="70" xfId="232" applyFont="1" applyBorder="1" applyAlignment="1">
      <alignment horizontal="right" vertical="center" wrapText="1"/>
    </xf>
    <xf numFmtId="3" fontId="132" fillId="0" borderId="70" xfId="232" applyNumberFormat="1" applyFont="1" applyBorder="1" applyAlignment="1">
      <alignment horizontal="right" vertical="center" wrapText="1"/>
    </xf>
    <xf numFmtId="0" fontId="132" fillId="0" borderId="70" xfId="232" applyFont="1" applyBorder="1" applyAlignment="1">
      <alignment horizontal="justify" vertical="center" wrapText="1"/>
    </xf>
    <xf numFmtId="180" fontId="132" fillId="0" borderId="73" xfId="379" applyNumberFormat="1" applyFont="1" applyFill="1" applyBorder="1" applyAlignment="1" applyProtection="1">
      <alignment horizontal="center" vertical="center" wrapText="1"/>
    </xf>
    <xf numFmtId="180" fontId="131" fillId="8" borderId="70" xfId="379" applyNumberFormat="1" applyFont="1" applyFill="1" applyBorder="1" applyAlignment="1" applyProtection="1">
      <alignment horizontal="center" vertical="center" wrapText="1"/>
    </xf>
    <xf numFmtId="180" fontId="131" fillId="8" borderId="73" xfId="379" applyNumberFormat="1" applyFont="1" applyFill="1" applyBorder="1" applyAlignment="1" applyProtection="1">
      <alignment horizontal="center" vertical="center" wrapText="1"/>
    </xf>
    <xf numFmtId="3" fontId="64" fillId="0" borderId="61" xfId="232" applyNumberFormat="1" applyFont="1" applyBorder="1" applyAlignment="1">
      <alignment horizontal="justify" vertical="center" wrapText="1"/>
    </xf>
    <xf numFmtId="4" fontId="0" fillId="33" borderId="22" xfId="0" applyNumberFormat="1" applyFill="1" applyBorder="1"/>
    <xf numFmtId="4" fontId="0" fillId="27" borderId="22" xfId="0" applyNumberFormat="1" applyFill="1" applyBorder="1" applyAlignment="1">
      <alignment horizontal="right"/>
    </xf>
    <xf numFmtId="4" fontId="0" fillId="27" borderId="41" xfId="0" applyNumberFormat="1" applyFill="1" applyBorder="1" applyAlignment="1">
      <alignment horizontal="right"/>
    </xf>
    <xf numFmtId="4" fontId="0" fillId="33" borderId="22" xfId="0" applyNumberFormat="1" applyFill="1" applyBorder="1" applyAlignment="1">
      <alignment horizontal="right"/>
    </xf>
    <xf numFmtId="4" fontId="0" fillId="28" borderId="22" xfId="0" applyNumberFormat="1" applyFill="1" applyBorder="1"/>
    <xf numFmtId="4" fontId="0" fillId="32" borderId="22" xfId="0" applyNumberFormat="1" applyFill="1" applyBorder="1"/>
    <xf numFmtId="4" fontId="0" fillId="39" borderId="33" xfId="0" applyNumberFormat="1" applyFill="1" applyBorder="1"/>
    <xf numFmtId="4" fontId="0" fillId="39" borderId="42" xfId="0" applyNumberFormat="1" applyFill="1" applyBorder="1"/>
    <xf numFmtId="4" fontId="68" fillId="40" borderId="0" xfId="0" applyNumberFormat="1" applyFont="1" applyFill="1" applyBorder="1" applyAlignment="1">
      <alignment vertical="center"/>
    </xf>
    <xf numFmtId="4" fontId="68" fillId="40" borderId="22" xfId="0" applyNumberFormat="1" applyFont="1" applyFill="1" applyBorder="1" applyAlignment="1">
      <alignment vertical="center"/>
    </xf>
    <xf numFmtId="4" fontId="68" fillId="40" borderId="33" xfId="0" applyNumberFormat="1" applyFont="1" applyFill="1" applyBorder="1" applyAlignment="1">
      <alignment vertical="center"/>
    </xf>
    <xf numFmtId="0" fontId="64" fillId="0" borderId="61" xfId="232" applyFont="1" applyBorder="1" applyAlignment="1">
      <alignment horizontal="justify" vertical="center" wrapText="1"/>
    </xf>
    <xf numFmtId="0" fontId="64" fillId="0" borderId="61" xfId="0" applyFont="1" applyFill="1" applyBorder="1" applyAlignment="1">
      <alignment horizontal="center"/>
    </xf>
    <xf numFmtId="3" fontId="64" fillId="0" borderId="61" xfId="0" applyNumberFormat="1" applyFont="1" applyFill="1" applyBorder="1"/>
    <xf numFmtId="180" fontId="64" fillId="80" borderId="61" xfId="379" applyNumberFormat="1" applyFont="1" applyFill="1" applyBorder="1" applyAlignment="1" applyProtection="1">
      <alignment horizontal="center" vertical="center" wrapText="1"/>
    </xf>
    <xf numFmtId="4" fontId="64" fillId="0" borderId="61" xfId="0" applyNumberFormat="1" applyFont="1" applyFill="1" applyBorder="1" applyAlignment="1">
      <alignment vertical="center"/>
    </xf>
    <xf numFmtId="2" fontId="64" fillId="80" borderId="61" xfId="232" applyNumberFormat="1" applyFont="1" applyFill="1" applyBorder="1" applyAlignment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49" fontId="64" fillId="0" borderId="93" xfId="232" applyNumberFormat="1" applyFont="1" applyBorder="1" applyAlignment="1">
      <alignment horizontal="center" vertical="center" wrapText="1"/>
    </xf>
    <xf numFmtId="0" fontId="64" fillId="0" borderId="93" xfId="232" applyFont="1" applyBorder="1" applyAlignment="1">
      <alignment horizontal="justify" vertical="center" wrapText="1"/>
    </xf>
    <xf numFmtId="0" fontId="64" fillId="0" borderId="93" xfId="232" applyFont="1" applyBorder="1" applyAlignment="1">
      <alignment horizontal="center" vertical="center" wrapText="1"/>
    </xf>
    <xf numFmtId="180" fontId="64" fillId="0" borderId="93" xfId="379" applyNumberFormat="1" applyFont="1" applyFill="1" applyBorder="1" applyAlignment="1" applyProtection="1">
      <alignment horizontal="center" vertical="center" wrapText="1"/>
    </xf>
    <xf numFmtId="180" fontId="64" fillId="83" borderId="93" xfId="379" applyNumberFormat="1" applyFont="1" applyFill="1" applyBorder="1" applyAlignment="1" applyProtection="1">
      <alignment horizontal="center" vertical="center" wrapText="1"/>
    </xf>
    <xf numFmtId="49" fontId="64" fillId="0" borderId="93" xfId="232" applyNumberFormat="1" applyFont="1" applyBorder="1" applyAlignment="1">
      <alignment horizontal="justify" vertical="center" wrapText="1"/>
    </xf>
    <xf numFmtId="180" fontId="65" fillId="82" borderId="93" xfId="379" applyNumberFormat="1" applyFont="1" applyFill="1" applyBorder="1" applyAlignment="1" applyProtection="1">
      <alignment horizontal="center" vertical="center" wrapText="1"/>
    </xf>
    <xf numFmtId="2" fontId="64" fillId="83" borderId="93" xfId="232" applyNumberFormat="1" applyFont="1" applyFill="1" applyBorder="1" applyAlignment="1">
      <alignment horizontal="center" vertical="center" wrapText="1"/>
    </xf>
    <xf numFmtId="2" fontId="64" fillId="0" borderId="93" xfId="232" applyNumberFormat="1" applyFont="1" applyBorder="1" applyAlignment="1">
      <alignment horizontal="center" vertical="center" wrapText="1"/>
    </xf>
    <xf numFmtId="0" fontId="0" fillId="0" borderId="0" xfId="0" applyProtection="1"/>
    <xf numFmtId="49" fontId="146" fillId="0" borderId="94" xfId="1004" applyNumberFormat="1" applyFont="1" applyFill="1" applyBorder="1" applyAlignment="1" applyProtection="1">
      <alignment horizontal="center" vertical="center" wrapText="1"/>
    </xf>
    <xf numFmtId="0" fontId="146" fillId="0" borderId="94" xfId="1004" applyNumberFormat="1" applyFont="1" applyFill="1" applyBorder="1" applyAlignment="1" applyProtection="1">
      <alignment horizontal="justify" vertical="center" wrapText="1"/>
    </xf>
    <xf numFmtId="180" fontId="146" fillId="0" borderId="94" xfId="1004" applyNumberFormat="1" applyFont="1" applyFill="1" applyBorder="1" applyAlignment="1" applyProtection="1">
      <alignment horizontal="center" vertical="center" wrapText="1"/>
    </xf>
    <xf numFmtId="180" fontId="146" fillId="79" borderId="94" xfId="1004" applyNumberFormat="1" applyFont="1" applyFill="1" applyBorder="1" applyAlignment="1" applyProtection="1">
      <alignment horizontal="center" vertical="center" wrapText="1"/>
    </xf>
    <xf numFmtId="49" fontId="146" fillId="0" borderId="94" xfId="1004" applyNumberFormat="1" applyFont="1" applyFill="1" applyBorder="1" applyAlignment="1" applyProtection="1">
      <alignment horizontal="justify" vertical="center" wrapText="1"/>
    </xf>
    <xf numFmtId="180" fontId="147" fillId="78" borderId="94" xfId="1004" applyNumberFormat="1" applyFont="1" applyFill="1" applyBorder="1" applyAlignment="1" applyProtection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0" fontId="64" fillId="0" borderId="61" xfId="232" applyFont="1" applyBorder="1" applyAlignment="1">
      <alignment horizontal="center" vertical="center" wrapText="1"/>
    </xf>
    <xf numFmtId="2" fontId="146" fillId="0" borderId="94" xfId="1004" applyNumberFormat="1" applyFont="1" applyFill="1" applyBorder="1" applyAlignment="1" applyProtection="1">
      <alignment horizontal="center" vertical="center" wrapText="1"/>
    </xf>
    <xf numFmtId="2" fontId="146" fillId="79" borderId="94" xfId="1004" applyNumberFormat="1" applyFont="1" applyFill="1" applyBorder="1" applyAlignment="1" applyProtection="1">
      <alignment horizontal="center" vertical="center" wrapText="1"/>
    </xf>
    <xf numFmtId="49" fontId="64" fillId="0" borderId="93" xfId="232" applyNumberFormat="1" applyFont="1" applyBorder="1" applyAlignment="1">
      <alignment horizontal="center" vertical="center" wrapText="1"/>
    </xf>
    <xf numFmtId="0" fontId="64" fillId="0" borderId="93" xfId="232" applyFont="1" applyBorder="1" applyAlignment="1">
      <alignment horizontal="justify" vertical="center" wrapText="1"/>
    </xf>
    <xf numFmtId="3" fontId="64" fillId="0" borderId="93" xfId="232" applyNumberFormat="1" applyFont="1" applyBorder="1" applyAlignment="1">
      <alignment horizontal="center" vertical="center" wrapText="1"/>
    </xf>
    <xf numFmtId="0" fontId="64" fillId="0" borderId="93" xfId="232" applyFont="1" applyBorder="1" applyAlignment="1">
      <alignment horizontal="center" vertical="center" wrapText="1"/>
    </xf>
    <xf numFmtId="211" fontId="64" fillId="0" borderId="93" xfId="1367" applyNumberFormat="1" applyFont="1" applyFill="1" applyBorder="1" applyAlignment="1" applyProtection="1">
      <alignment horizontal="center" vertical="center" wrapText="1"/>
    </xf>
    <xf numFmtId="211" fontId="64" fillId="83" borderId="93" xfId="1367" applyNumberFormat="1" applyFont="1" applyFill="1" applyBorder="1" applyAlignment="1" applyProtection="1">
      <alignment horizontal="center" vertical="center" wrapText="1"/>
    </xf>
    <xf numFmtId="49" fontId="64" fillId="0" borderId="93" xfId="232" applyNumberFormat="1" applyFont="1" applyBorder="1" applyAlignment="1">
      <alignment horizontal="justify" vertical="center" wrapText="1"/>
    </xf>
    <xf numFmtId="211" fontId="65" fillId="82" borderId="93" xfId="1367" applyNumberFormat="1" applyFont="1" applyFill="1" applyBorder="1" applyAlignment="1" applyProtection="1">
      <alignment horizontal="center" vertical="center" wrapText="1"/>
    </xf>
    <xf numFmtId="2" fontId="64" fillId="83" borderId="93" xfId="232" applyNumberFormat="1" applyFont="1" applyFill="1" applyBorder="1" applyAlignment="1">
      <alignment horizontal="center" vertical="center" wrapText="1"/>
    </xf>
    <xf numFmtId="2" fontId="64" fillId="0" borderId="93" xfId="232" applyNumberFormat="1" applyFont="1" applyBorder="1" applyAlignment="1">
      <alignment horizontal="center" vertical="center" wrapText="1"/>
    </xf>
    <xf numFmtId="49" fontId="144" fillId="0" borderId="76" xfId="908" applyNumberFormat="1" applyFont="1" applyBorder="1" applyAlignment="1">
      <alignment horizontal="center" vertical="center" wrapText="1"/>
    </xf>
    <xf numFmtId="0" fontId="144" fillId="0" borderId="76" xfId="908" applyFont="1" applyBorder="1" applyAlignment="1">
      <alignment horizontal="justify" vertical="center" wrapText="1"/>
    </xf>
    <xf numFmtId="3" fontId="144" fillId="0" borderId="76" xfId="908" applyNumberFormat="1" applyFont="1" applyBorder="1" applyAlignment="1">
      <alignment horizontal="center" vertical="center" wrapText="1"/>
    </xf>
    <xf numFmtId="0" fontId="144" fillId="0" borderId="76" xfId="908" applyFont="1" applyBorder="1" applyAlignment="1">
      <alignment horizontal="center" vertical="center" wrapText="1"/>
    </xf>
    <xf numFmtId="204" fontId="144" fillId="0" borderId="76" xfId="908" applyNumberFormat="1" applyFont="1" applyBorder="1" applyAlignment="1" applyProtection="1">
      <alignment vertical="center" wrapText="1"/>
    </xf>
    <xf numFmtId="204" fontId="144" fillId="0" borderId="76" xfId="908" applyNumberFormat="1" applyFont="1" applyBorder="1" applyAlignment="1" applyProtection="1">
      <alignment horizontal="left" vertical="center" wrapText="1"/>
    </xf>
    <xf numFmtId="204" fontId="144" fillId="0" borderId="76" xfId="908" applyNumberFormat="1" applyFont="1" applyFill="1" applyBorder="1" applyAlignment="1" applyProtection="1">
      <alignment horizontal="center" vertical="center" wrapText="1"/>
    </xf>
    <xf numFmtId="204" fontId="144" fillId="0" borderId="76" xfId="908" applyNumberFormat="1" applyFont="1" applyBorder="1" applyAlignment="1" applyProtection="1">
      <alignment horizontal="center" vertical="center" wrapText="1"/>
    </xf>
    <xf numFmtId="49" fontId="144" fillId="0" borderId="76" xfId="908" applyNumberFormat="1" applyFont="1" applyBorder="1" applyAlignment="1">
      <alignment horizontal="justify" vertical="center" wrapText="1"/>
    </xf>
    <xf numFmtId="204" fontId="145" fillId="54" borderId="76" xfId="908" applyNumberFormat="1" applyFont="1" applyFill="1" applyBorder="1" applyAlignment="1" applyProtection="1">
      <alignment vertical="center" wrapText="1"/>
    </xf>
    <xf numFmtId="204" fontId="145" fillId="54" borderId="76" xfId="908" applyNumberFormat="1" applyFont="1" applyFill="1" applyBorder="1" applyAlignment="1" applyProtection="1">
      <alignment horizontal="center" vertical="center" wrapText="1"/>
    </xf>
    <xf numFmtId="2" fontId="144" fillId="0" borderId="76" xfId="908" applyNumberFormat="1" applyFont="1" applyFill="1" applyBorder="1" applyAlignment="1">
      <alignment horizontal="center" vertical="center" wrapText="1"/>
    </xf>
    <xf numFmtId="2" fontId="144" fillId="0" borderId="76" xfId="908" applyNumberFormat="1" applyFont="1" applyBorder="1" applyAlignment="1">
      <alignment horizontal="center" vertical="center" wrapText="1"/>
    </xf>
    <xf numFmtId="2" fontId="144" fillId="68" borderId="76" xfId="908" applyNumberFormat="1" applyFont="1" applyFill="1" applyBorder="1" applyAlignment="1">
      <alignment horizontal="center" vertical="center" wrapText="1"/>
    </xf>
    <xf numFmtId="49" fontId="64" fillId="0" borderId="61" xfId="232" applyNumberFormat="1" applyFont="1" applyBorder="1" applyAlignment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180" fontId="64" fillId="0" borderId="61" xfId="379" applyNumberFormat="1" applyFont="1" applyFill="1" applyBorder="1" applyAlignment="1" applyProtection="1">
      <alignment horizontal="center" vertical="center" wrapText="1"/>
    </xf>
    <xf numFmtId="180" fontId="64" fillId="25" borderId="61" xfId="379" applyNumberFormat="1" applyFont="1" applyFill="1" applyBorder="1" applyAlignment="1" applyProtection="1">
      <alignment horizontal="center" vertical="center" wrapText="1"/>
    </xf>
    <xf numFmtId="49" fontId="64" fillId="0" borderId="61" xfId="232" applyNumberFormat="1" applyFont="1" applyBorder="1" applyAlignment="1">
      <alignment horizontal="justify" vertical="center" wrapText="1"/>
    </xf>
    <xf numFmtId="180" fontId="65" fillId="8" borderId="61" xfId="379" applyNumberFormat="1" applyFont="1" applyFill="1" applyBorder="1" applyAlignment="1" applyProtection="1">
      <alignment horizontal="center" vertical="center" wrapText="1"/>
    </xf>
    <xf numFmtId="2" fontId="64" fillId="25" borderId="61" xfId="232" applyNumberFormat="1" applyFont="1" applyFill="1" applyBorder="1" applyAlignment="1">
      <alignment horizontal="center" vertical="center" wrapText="1"/>
    </xf>
    <xf numFmtId="2" fontId="64" fillId="0" borderId="61" xfId="232" applyNumberFormat="1" applyFont="1" applyBorder="1" applyAlignment="1">
      <alignment horizontal="center" vertical="center" wrapText="1"/>
    </xf>
    <xf numFmtId="49" fontId="64" fillId="0" borderId="61" xfId="232" applyNumberFormat="1" applyFont="1" applyBorder="1" applyAlignment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180" fontId="64" fillId="0" borderId="61" xfId="379" applyNumberFormat="1" applyFont="1" applyFill="1" applyBorder="1" applyAlignment="1" applyProtection="1">
      <alignment horizontal="center" vertical="center" wrapText="1"/>
    </xf>
    <xf numFmtId="49" fontId="64" fillId="0" borderId="61" xfId="232" applyNumberFormat="1" applyFont="1" applyBorder="1" applyAlignment="1">
      <alignment horizontal="justify" vertical="center" wrapText="1"/>
    </xf>
    <xf numFmtId="180" fontId="65" fillId="8" borderId="61" xfId="379" applyNumberFormat="1" applyFont="1" applyFill="1" applyBorder="1" applyAlignment="1" applyProtection="1">
      <alignment horizontal="center" vertical="center" wrapText="1"/>
    </xf>
    <xf numFmtId="180" fontId="64" fillId="80" borderId="61" xfId="379" applyNumberFormat="1" applyFont="1" applyFill="1" applyBorder="1" applyAlignment="1" applyProtection="1">
      <alignment horizontal="center" vertical="center" wrapText="1"/>
    </xf>
    <xf numFmtId="2" fontId="64" fillId="0" borderId="61" xfId="232" applyNumberFormat="1" applyFont="1" applyBorder="1" applyAlignment="1">
      <alignment horizontal="center" vertical="center" wrapText="1"/>
    </xf>
    <xf numFmtId="2" fontId="64" fillId="80" borderId="61" xfId="232" applyNumberFormat="1" applyFont="1" applyFill="1" applyBorder="1" applyAlignment="1">
      <alignment horizontal="center" vertical="center" wrapText="1"/>
    </xf>
    <xf numFmtId="49" fontId="64" fillId="0" borderId="61" xfId="232" applyNumberFormat="1" applyFont="1" applyBorder="1" applyAlignment="1" applyProtection="1">
      <alignment horizontal="center" vertical="center" wrapText="1"/>
    </xf>
    <xf numFmtId="0" fontId="64" fillId="0" borderId="61" xfId="232" applyFont="1" applyBorder="1" applyAlignment="1" applyProtection="1">
      <alignment horizontal="justify" vertical="center" wrapText="1"/>
    </xf>
    <xf numFmtId="0" fontId="64" fillId="0" borderId="61" xfId="232" applyFont="1" applyBorder="1" applyAlignment="1">
      <alignment horizontal="justify" vertical="center" wrapText="1"/>
    </xf>
    <xf numFmtId="0" fontId="64" fillId="0" borderId="94" xfId="232" applyFont="1" applyBorder="1" applyAlignment="1" applyProtection="1">
      <alignment horizontal="justify" vertical="center" wrapText="1"/>
    </xf>
    <xf numFmtId="180" fontId="64" fillId="0" borderId="94" xfId="379" applyNumberFormat="1" applyFont="1" applyFill="1" applyBorder="1" applyAlignment="1" applyProtection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3" fontId="146" fillId="0" borderId="22" xfId="236" applyNumberFormat="1" applyFont="1" applyBorder="1" applyAlignment="1">
      <alignment horizontal="justify" vertical="center" wrapText="1"/>
    </xf>
    <xf numFmtId="213" fontId="64" fillId="0" borderId="97" xfId="0" applyNumberFormat="1" applyFont="1" applyBorder="1" applyAlignment="1">
      <alignment horizontal="left"/>
    </xf>
    <xf numFmtId="2" fontId="64" fillId="83" borderId="93" xfId="1517" applyNumberFormat="1" applyFont="1" applyFill="1" applyBorder="1" applyAlignment="1">
      <alignment horizontal="left" vertical="center" wrapText="1"/>
    </xf>
    <xf numFmtId="49" fontId="64" fillId="0" borderId="61" xfId="232" applyNumberFormat="1" applyFont="1" applyBorder="1" applyAlignment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180" fontId="64" fillId="0" borderId="61" xfId="379" applyNumberFormat="1" applyFont="1" applyFill="1" applyBorder="1" applyAlignment="1" applyProtection="1">
      <alignment horizontal="center" vertical="center" wrapText="1"/>
    </xf>
    <xf numFmtId="49" fontId="64" fillId="0" borderId="61" xfId="232" applyNumberFormat="1" applyFont="1" applyBorder="1" applyAlignment="1">
      <alignment horizontal="justify" vertical="center" wrapText="1"/>
    </xf>
    <xf numFmtId="180" fontId="65" fillId="8" borderId="61" xfId="379" applyNumberFormat="1" applyFont="1" applyFill="1" applyBorder="1" applyAlignment="1" applyProtection="1">
      <alignment horizontal="center" vertical="center" wrapText="1"/>
    </xf>
    <xf numFmtId="180" fontId="64" fillId="25" borderId="61" xfId="379" applyNumberFormat="1" applyFont="1" applyFill="1" applyBorder="1" applyAlignment="1" applyProtection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0" fontId="164" fillId="0" borderId="93" xfId="383" applyFont="1" applyBorder="1" applyAlignment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49" fontId="132" fillId="0" borderId="105" xfId="232" applyNumberFormat="1" applyFont="1" applyBorder="1" applyAlignment="1" applyProtection="1">
      <alignment horizontal="center" vertical="center" wrapText="1"/>
    </xf>
    <xf numFmtId="0" fontId="132" fillId="0" borderId="93" xfId="232" applyFont="1" applyBorder="1" applyAlignment="1" applyProtection="1">
      <alignment horizontal="center" vertical="center" wrapText="1"/>
    </xf>
    <xf numFmtId="180" fontId="132" fillId="0" borderId="93" xfId="379" applyNumberFormat="1" applyFont="1" applyFill="1" applyBorder="1" applyAlignment="1" applyProtection="1">
      <alignment horizontal="center" vertical="center" wrapText="1"/>
    </xf>
    <xf numFmtId="180" fontId="132" fillId="0" borderId="106" xfId="379" applyNumberFormat="1" applyFont="1" applyFill="1" applyBorder="1" applyAlignment="1" applyProtection="1">
      <alignment horizontal="center" vertical="center" wrapText="1"/>
    </xf>
    <xf numFmtId="0" fontId="64" fillId="8" borderId="61" xfId="232" applyFont="1" applyFill="1" applyBorder="1" applyAlignment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49" fontId="162" fillId="0" borderId="76" xfId="0" applyNumberFormat="1" applyFont="1" applyBorder="1" applyAlignment="1">
      <alignment horizontal="center" vertical="center" wrapText="1"/>
    </xf>
    <xf numFmtId="0" fontId="162" fillId="0" borderId="76" xfId="0" applyFont="1" applyBorder="1" applyAlignment="1">
      <alignment horizontal="left" vertical="center" wrapText="1"/>
    </xf>
    <xf numFmtId="212" fontId="162" fillId="0" borderId="76" xfId="0" applyNumberFormat="1" applyFont="1" applyBorder="1" applyAlignment="1">
      <alignment horizontal="center" vertical="center" wrapText="1"/>
    </xf>
    <xf numFmtId="212" fontId="162" fillId="85" borderId="76" xfId="0" applyNumberFormat="1" applyFont="1" applyFill="1" applyBorder="1" applyAlignment="1">
      <alignment horizontal="center" vertical="center" wrapText="1"/>
    </xf>
    <xf numFmtId="49" fontId="162" fillId="0" borderId="76" xfId="0" applyNumberFormat="1" applyFont="1" applyBorder="1" applyAlignment="1">
      <alignment horizontal="left" vertical="center" wrapText="1"/>
    </xf>
    <xf numFmtId="212" fontId="163" fillId="54" borderId="76" xfId="0" applyNumberFormat="1" applyFont="1" applyFill="1" applyBorder="1" applyAlignment="1">
      <alignment horizontal="center" vertical="center" wrapText="1"/>
    </xf>
    <xf numFmtId="2" fontId="162" fillId="0" borderId="76" xfId="0" applyNumberFormat="1" applyFont="1" applyBorder="1" applyAlignment="1">
      <alignment horizontal="center" vertical="center" wrapText="1"/>
    </xf>
    <xf numFmtId="2" fontId="162" fillId="85" borderId="76" xfId="0" applyNumberFormat="1" applyFont="1" applyFill="1" applyBorder="1" applyAlignment="1">
      <alignment horizontal="center" vertical="center" wrapText="1"/>
    </xf>
    <xf numFmtId="49" fontId="64" fillId="0" borderId="61" xfId="1560" applyNumberFormat="1" applyFont="1" applyBorder="1" applyAlignment="1">
      <alignment horizontal="center" vertical="center" wrapText="1"/>
    </xf>
    <xf numFmtId="0" fontId="64" fillId="0" borderId="61" xfId="1560" applyFont="1" applyBorder="1" applyAlignment="1">
      <alignment horizontal="justify" vertical="center" wrapText="1"/>
    </xf>
    <xf numFmtId="180" fontId="64" fillId="0" borderId="61" xfId="1561" applyNumberFormat="1" applyFont="1" applyFill="1" applyBorder="1" applyAlignment="1" applyProtection="1">
      <alignment horizontal="center" vertical="center" wrapText="1"/>
    </xf>
    <xf numFmtId="180" fontId="64" fillId="25" borderId="61" xfId="1561" applyNumberFormat="1" applyFont="1" applyFill="1" applyBorder="1" applyAlignment="1" applyProtection="1">
      <alignment horizontal="center" vertical="center" wrapText="1"/>
    </xf>
    <xf numFmtId="49" fontId="64" fillId="0" borderId="61" xfId="1560" applyNumberFormat="1" applyFont="1" applyBorder="1" applyAlignment="1">
      <alignment horizontal="justify" vertical="center" wrapText="1"/>
    </xf>
    <xf numFmtId="180" fontId="65" fillId="8" borderId="61" xfId="1561" applyNumberFormat="1" applyFont="1" applyFill="1" applyBorder="1" applyAlignment="1" applyProtection="1">
      <alignment horizontal="center" vertical="center" wrapText="1"/>
    </xf>
    <xf numFmtId="213" fontId="64" fillId="0" borderId="97" xfId="228" applyNumberFormat="1" applyFont="1" applyBorder="1" applyAlignment="1">
      <alignment horizontal="left"/>
    </xf>
    <xf numFmtId="2" fontId="64" fillId="83" borderId="93" xfId="1517" applyNumberFormat="1" applyFont="1" applyFill="1" applyBorder="1" applyAlignment="1">
      <alignment horizontal="left" vertical="center" wrapText="1"/>
    </xf>
    <xf numFmtId="213" fontId="132" fillId="0" borderId="87" xfId="228" applyNumberFormat="1" applyFont="1" applyBorder="1" applyAlignment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0" fontId="132" fillId="0" borderId="93" xfId="232" applyFont="1" applyBorder="1" applyAlignment="1">
      <alignment horizontal="center" vertical="center" wrapText="1"/>
    </xf>
    <xf numFmtId="4" fontId="132" fillId="0" borderId="109" xfId="232" applyNumberFormat="1" applyFont="1" applyBorder="1" applyAlignment="1">
      <alignment horizontal="center" vertical="center" wrapText="1"/>
    </xf>
    <xf numFmtId="0" fontId="64" fillId="8" borderId="61" xfId="232" applyFont="1" applyFill="1" applyBorder="1" applyAlignment="1">
      <alignment horizontal="center" vertical="center" wrapText="1"/>
    </xf>
    <xf numFmtId="0" fontId="64" fillId="0" borderId="61" xfId="232" applyFont="1" applyBorder="1" applyAlignment="1">
      <alignment horizontal="justify" vertical="center" wrapText="1"/>
    </xf>
    <xf numFmtId="0" fontId="64" fillId="0" borderId="61" xfId="232" applyFont="1" applyBorder="1" applyAlignment="1">
      <alignment horizontal="justify" vertical="center" wrapText="1"/>
    </xf>
    <xf numFmtId="3" fontId="162" fillId="0" borderId="76" xfId="1413" applyNumberFormat="1" applyFont="1" applyBorder="1" applyAlignment="1">
      <alignment horizontal="right" vertical="center" wrapText="1"/>
    </xf>
    <xf numFmtId="0" fontId="64" fillId="0" borderId="61" xfId="232" applyFont="1" applyBorder="1" applyAlignment="1">
      <alignment horizontal="justify" vertical="center" wrapText="1"/>
    </xf>
    <xf numFmtId="49" fontId="130" fillId="0" borderId="61" xfId="232" applyNumberFormat="1" applyFont="1" applyBorder="1" applyAlignment="1">
      <alignment horizontal="center" vertical="center" wrapText="1"/>
    </xf>
    <xf numFmtId="3" fontId="130" fillId="0" borderId="110" xfId="232" applyNumberFormat="1" applyFont="1" applyBorder="1" applyAlignment="1">
      <alignment horizontal="right" vertical="center" wrapText="1"/>
    </xf>
    <xf numFmtId="0" fontId="130" fillId="0" borderId="20" xfId="232" applyFont="1" applyBorder="1" applyAlignment="1">
      <alignment horizontal="right" vertical="center" wrapText="1"/>
    </xf>
    <xf numFmtId="180" fontId="170" fillId="8" borderId="110" xfId="379" applyNumberFormat="1" applyFont="1" applyFill="1" applyBorder="1" applyAlignment="1" applyProtection="1">
      <alignment vertical="center" wrapText="1"/>
    </xf>
    <xf numFmtId="0" fontId="69" fillId="0" borderId="0" xfId="0" applyFont="1" applyAlignment="1">
      <alignment horizontal="center" vertical="center"/>
    </xf>
    <xf numFmtId="0" fontId="68" fillId="8" borderId="29" xfId="232" applyFont="1" applyFill="1" applyBorder="1" applyAlignment="1">
      <alignment horizontal="center" vertical="center" wrapText="1"/>
    </xf>
    <xf numFmtId="0" fontId="68" fillId="8" borderId="30" xfId="232" applyFont="1" applyFill="1" applyBorder="1" applyAlignment="1">
      <alignment horizontal="center" vertical="center" wrapText="1"/>
    </xf>
    <xf numFmtId="0" fontId="65" fillId="0" borderId="0" xfId="232" applyFont="1" applyBorder="1" applyAlignment="1">
      <alignment horizontal="left" vertical="center" wrapText="1"/>
    </xf>
    <xf numFmtId="0" fontId="64" fillId="8" borderId="23" xfId="232" applyFont="1" applyFill="1" applyBorder="1" applyAlignment="1">
      <alignment horizontal="center" vertical="center" wrapText="1"/>
    </xf>
    <xf numFmtId="0" fontId="64" fillId="8" borderId="24" xfId="232" applyFont="1" applyFill="1" applyBorder="1" applyAlignment="1">
      <alignment horizontal="center" vertical="center" wrapText="1"/>
    </xf>
    <xf numFmtId="0" fontId="64" fillId="8" borderId="17" xfId="232" applyFont="1" applyFill="1" applyBorder="1" applyAlignment="1">
      <alignment horizontal="center" vertical="center" wrapText="1"/>
    </xf>
    <xf numFmtId="0" fontId="64" fillId="8" borderId="20" xfId="232" applyFont="1" applyFill="1" applyBorder="1" applyAlignment="1">
      <alignment horizontal="center" vertical="center" wrapText="1"/>
    </xf>
    <xf numFmtId="0" fontId="64" fillId="8" borderId="25" xfId="232" applyFont="1" applyFill="1" applyBorder="1" applyAlignment="1">
      <alignment horizontal="center" vertical="center" wrapText="1"/>
    </xf>
    <xf numFmtId="0" fontId="64" fillId="30" borderId="20" xfId="232" applyFont="1" applyFill="1" applyBorder="1" applyAlignment="1">
      <alignment horizontal="center" vertical="center" wrapText="1"/>
    </xf>
    <xf numFmtId="0" fontId="64" fillId="30" borderId="19" xfId="232" applyFont="1" applyFill="1" applyBorder="1" applyAlignment="1">
      <alignment horizontal="center" vertical="center" wrapText="1"/>
    </xf>
    <xf numFmtId="0" fontId="64" fillId="31" borderId="20" xfId="232" applyFont="1" applyFill="1" applyBorder="1" applyAlignment="1">
      <alignment horizontal="center" vertical="center" wrapText="1"/>
    </xf>
    <xf numFmtId="0" fontId="64" fillId="31" borderId="19" xfId="232" applyFont="1" applyFill="1" applyBorder="1" applyAlignment="1">
      <alignment horizontal="center" vertical="center" wrapText="1"/>
    </xf>
    <xf numFmtId="0" fontId="64" fillId="34" borderId="20" xfId="232" applyFont="1" applyFill="1" applyBorder="1" applyAlignment="1">
      <alignment horizontal="center" vertical="center" wrapText="1"/>
    </xf>
    <xf numFmtId="0" fontId="64" fillId="34" borderId="19" xfId="232" applyFont="1" applyFill="1" applyBorder="1" applyAlignment="1">
      <alignment horizontal="center" vertical="center" wrapText="1"/>
    </xf>
    <xf numFmtId="0" fontId="64" fillId="35" borderId="20" xfId="232" applyFont="1" applyFill="1" applyBorder="1" applyAlignment="1">
      <alignment horizontal="center" vertical="center" wrapText="1"/>
    </xf>
    <xf numFmtId="0" fontId="64" fillId="35" borderId="19" xfId="232" applyFont="1" applyFill="1" applyBorder="1" applyAlignment="1">
      <alignment horizontal="center" vertical="center" wrapText="1"/>
    </xf>
    <xf numFmtId="0" fontId="64" fillId="38" borderId="20" xfId="232" applyFont="1" applyFill="1" applyBorder="1" applyAlignment="1">
      <alignment horizontal="center" vertical="center" wrapText="1"/>
    </xf>
    <xf numFmtId="0" fontId="64" fillId="38" borderId="18" xfId="232" applyFont="1" applyFill="1" applyBorder="1" applyAlignment="1">
      <alignment horizontal="center" vertical="center" wrapText="1"/>
    </xf>
    <xf numFmtId="0" fontId="11" fillId="25" borderId="35" xfId="0" applyFont="1" applyFill="1" applyBorder="1" applyAlignment="1">
      <alignment horizontal="center" vertical="center" wrapText="1"/>
    </xf>
    <xf numFmtId="0" fontId="11" fillId="25" borderId="36" xfId="0" applyFont="1" applyFill="1" applyBorder="1" applyAlignment="1">
      <alignment horizontal="center" vertical="center" wrapText="1"/>
    </xf>
    <xf numFmtId="0" fontId="68" fillId="40" borderId="43" xfId="232" applyFont="1" applyFill="1" applyBorder="1" applyAlignment="1">
      <alignment horizontal="center" vertical="center" wrapText="1"/>
    </xf>
    <xf numFmtId="0" fontId="68" fillId="40" borderId="32" xfId="232" applyFont="1" applyFill="1" applyBorder="1" applyAlignment="1">
      <alignment horizontal="center" vertical="center" wrapText="1"/>
    </xf>
    <xf numFmtId="0" fontId="65" fillId="8" borderId="23" xfId="232" applyFont="1" applyFill="1" applyBorder="1" applyAlignment="1">
      <alignment horizontal="center" vertical="center" wrapText="1"/>
    </xf>
    <xf numFmtId="0" fontId="65" fillId="8" borderId="34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21" xfId="232" applyFont="1" applyFill="1" applyBorder="1" applyAlignment="1">
      <alignment horizontal="center" vertical="center" wrapText="1"/>
    </xf>
    <xf numFmtId="0" fontId="64" fillId="25" borderId="37" xfId="0" applyFont="1" applyFill="1" applyBorder="1" applyAlignment="1">
      <alignment horizontal="center" vertical="center"/>
    </xf>
    <xf numFmtId="0" fontId="64" fillId="25" borderId="38" xfId="0" applyFont="1" applyFill="1" applyBorder="1" applyAlignment="1">
      <alignment horizontal="center" vertical="center"/>
    </xf>
    <xf numFmtId="0" fontId="64" fillId="25" borderId="39" xfId="0" applyFont="1" applyFill="1" applyBorder="1" applyAlignment="1">
      <alignment horizontal="center" vertical="center"/>
    </xf>
    <xf numFmtId="0" fontId="65" fillId="43" borderId="22" xfId="0" applyFont="1" applyFill="1" applyBorder="1" applyAlignment="1">
      <alignment horizontal="center" vertical="center" wrapText="1"/>
    </xf>
    <xf numFmtId="0" fontId="65" fillId="41" borderId="22" xfId="0" applyFont="1" applyFill="1" applyBorder="1" applyAlignment="1">
      <alignment horizontal="center" vertical="center" wrapText="1"/>
    </xf>
    <xf numFmtId="0" fontId="65" fillId="44" borderId="22" xfId="0" applyFont="1" applyFill="1" applyBorder="1" applyAlignment="1">
      <alignment horizontal="right" vertical="center" wrapText="1"/>
    </xf>
    <xf numFmtId="0" fontId="65" fillId="42" borderId="22" xfId="0" applyFont="1" applyFill="1" applyBorder="1" applyAlignment="1">
      <alignment horizontal="center" vertical="center" wrapText="1"/>
    </xf>
    <xf numFmtId="0" fontId="65" fillId="45" borderId="33" xfId="0" applyFont="1" applyFill="1" applyBorder="1" applyAlignment="1">
      <alignment horizontal="center" vertical="center" wrapText="1"/>
    </xf>
    <xf numFmtId="0" fontId="165" fillId="87" borderId="0" xfId="0" applyFont="1" applyFill="1" applyAlignment="1">
      <alignment horizontal="left"/>
    </xf>
    <xf numFmtId="0" fontId="66" fillId="24" borderId="0" xfId="0" applyFont="1" applyFill="1" applyAlignment="1">
      <alignment horizontal="left"/>
    </xf>
    <xf numFmtId="0" fontId="64" fillId="8" borderId="61" xfId="232" applyFont="1" applyFill="1" applyBorder="1" applyAlignment="1">
      <alignment horizontal="center" vertical="center" wrapText="1"/>
    </xf>
    <xf numFmtId="0" fontId="64" fillId="25" borderId="61" xfId="232" applyFont="1" applyFill="1" applyBorder="1" applyAlignment="1">
      <alignment horizontal="justify" vertical="center" wrapText="1"/>
    </xf>
    <xf numFmtId="0" fontId="64" fillId="25" borderId="63" xfId="232" applyFont="1" applyFill="1" applyBorder="1" applyAlignment="1">
      <alignment horizontal="left" vertical="center" wrapText="1"/>
    </xf>
    <xf numFmtId="0" fontId="64" fillId="25" borderId="64" xfId="232" applyFont="1" applyFill="1" applyBorder="1" applyAlignment="1">
      <alignment horizontal="left" vertical="center" wrapText="1"/>
    </xf>
    <xf numFmtId="0" fontId="64" fillId="25" borderId="65" xfId="232" applyFont="1" applyFill="1" applyBorder="1" applyAlignment="1">
      <alignment horizontal="left" vertical="center" wrapText="1"/>
    </xf>
    <xf numFmtId="0" fontId="64" fillId="25" borderId="61" xfId="232" applyFont="1" applyFill="1" applyBorder="1" applyAlignment="1">
      <alignment horizontal="left" vertical="center" wrapText="1"/>
    </xf>
    <xf numFmtId="0" fontId="64" fillId="0" borderId="61" xfId="232" applyFont="1" applyBorder="1" applyAlignment="1">
      <alignment horizontal="justify" vertical="center" wrapText="1"/>
    </xf>
    <xf numFmtId="0" fontId="64" fillId="0" borderId="63" xfId="232" applyFont="1" applyBorder="1" applyAlignment="1">
      <alignment horizontal="center" vertical="center" wrapText="1"/>
    </xf>
    <xf numFmtId="0" fontId="64" fillId="0" borderId="64" xfId="232" applyFont="1" applyBorder="1" applyAlignment="1">
      <alignment horizontal="center" vertical="center" wrapText="1"/>
    </xf>
    <xf numFmtId="0" fontId="64" fillId="0" borderId="65" xfId="232" applyFont="1" applyBorder="1" applyAlignment="1">
      <alignment horizontal="center" vertical="center" wrapText="1"/>
    </xf>
    <xf numFmtId="0" fontId="64" fillId="0" borderId="61" xfId="232" applyFont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64" fillId="0" borderId="0" xfId="232" applyFont="1" applyBorder="1" applyAlignment="1">
      <alignment horizontal="left" vertical="center" wrapText="1"/>
    </xf>
    <xf numFmtId="0" fontId="132" fillId="0" borderId="70" xfId="232" applyFont="1" applyBorder="1" applyAlignment="1">
      <alignment horizontal="center" vertical="center" wrapText="1"/>
    </xf>
    <xf numFmtId="0" fontId="132" fillId="0" borderId="73" xfId="232" applyFont="1" applyBorder="1" applyAlignment="1">
      <alignment horizontal="center" vertical="center" wrapText="1"/>
    </xf>
    <xf numFmtId="0" fontId="132" fillId="0" borderId="71" xfId="232" applyFont="1" applyBorder="1" applyAlignment="1">
      <alignment horizontal="left" vertical="center" wrapText="1"/>
    </xf>
    <xf numFmtId="0" fontId="132" fillId="0" borderId="72" xfId="232" applyFont="1" applyBorder="1" applyAlignment="1">
      <alignment horizontal="left" vertical="center" wrapText="1"/>
    </xf>
    <xf numFmtId="0" fontId="132" fillId="0" borderId="74" xfId="232" applyFont="1" applyBorder="1" applyAlignment="1">
      <alignment horizontal="left" vertical="center" wrapText="1"/>
    </xf>
    <xf numFmtId="0" fontId="64" fillId="8" borderId="100" xfId="232" applyFont="1" applyFill="1" applyBorder="1" applyAlignment="1">
      <alignment horizontal="center" vertical="center" wrapText="1"/>
    </xf>
    <xf numFmtId="0" fontId="64" fillId="8" borderId="101" xfId="232" applyFont="1" applyFill="1" applyBorder="1" applyAlignment="1">
      <alignment horizontal="center" vertical="center" wrapText="1"/>
    </xf>
    <xf numFmtId="0" fontId="64" fillId="8" borderId="102" xfId="232" applyFont="1" applyFill="1" applyBorder="1" applyAlignment="1">
      <alignment horizontal="center" vertical="center" wrapText="1"/>
    </xf>
    <xf numFmtId="0" fontId="64" fillId="25" borderId="100" xfId="232" applyFont="1" applyFill="1" applyBorder="1" applyAlignment="1">
      <alignment horizontal="justify" vertical="center" wrapText="1"/>
    </xf>
    <xf numFmtId="0" fontId="64" fillId="25" borderId="108" xfId="232" applyFont="1" applyFill="1" applyBorder="1" applyAlignment="1">
      <alignment horizontal="justify" vertical="center" wrapText="1"/>
    </xf>
    <xf numFmtId="0" fontId="64" fillId="0" borderId="100" xfId="232" applyFont="1" applyBorder="1" applyAlignment="1">
      <alignment horizontal="justify" vertical="center" wrapText="1"/>
    </xf>
    <xf numFmtId="0" fontId="64" fillId="0" borderId="108" xfId="232" applyFont="1" applyBorder="1" applyAlignment="1">
      <alignment horizontal="justify" vertical="center" wrapText="1"/>
    </xf>
    <xf numFmtId="0" fontId="64" fillId="0" borderId="107" xfId="232" applyFont="1" applyBorder="1" applyAlignment="1">
      <alignment horizontal="center" vertical="center" wrapText="1"/>
    </xf>
    <xf numFmtId="0" fontId="64" fillId="0" borderId="101" xfId="232" applyFont="1" applyBorder="1" applyAlignment="1">
      <alignment horizontal="center" vertical="center" wrapText="1"/>
    </xf>
    <xf numFmtId="0" fontId="64" fillId="0" borderId="102" xfId="232" applyFont="1" applyBorder="1" applyAlignment="1">
      <alignment horizontal="center" vertical="center" wrapText="1"/>
    </xf>
    <xf numFmtId="0" fontId="65" fillId="0" borderId="104" xfId="232" applyFont="1" applyBorder="1" applyAlignment="1">
      <alignment horizontal="left" vertical="center" wrapText="1"/>
    </xf>
    <xf numFmtId="0" fontId="64" fillId="0" borderId="103" xfId="232" applyFont="1" applyBorder="1" applyAlignment="1">
      <alignment horizontal="left" vertical="center" wrapText="1"/>
    </xf>
    <xf numFmtId="0" fontId="144" fillId="54" borderId="76" xfId="908" applyFont="1" applyFill="1" applyBorder="1" applyAlignment="1">
      <alignment horizontal="center" vertical="center" wrapText="1"/>
    </xf>
    <xf numFmtId="0" fontId="125" fillId="0" borderId="0" xfId="908" applyFill="1" applyBorder="1"/>
    <xf numFmtId="0" fontId="144" fillId="0" borderId="76" xfId="908" applyFont="1" applyFill="1" applyBorder="1" applyAlignment="1">
      <alignment horizontal="left" vertical="center" wrapText="1"/>
    </xf>
    <xf numFmtId="0" fontId="144" fillId="68" borderId="76" xfId="908" applyFont="1" applyFill="1" applyBorder="1" applyAlignment="1" applyProtection="1">
      <alignment horizontal="left" vertical="center" wrapText="1"/>
      <protection locked="0"/>
    </xf>
    <xf numFmtId="0" fontId="146" fillId="79" borderId="77" xfId="1004" applyNumberFormat="1" applyFont="1" applyFill="1" applyBorder="1" applyAlignment="1" applyProtection="1">
      <alignment horizontal="left" vertical="center" wrapText="1"/>
    </xf>
    <xf numFmtId="0" fontId="146" fillId="0" borderId="77" xfId="1004" applyNumberFormat="1" applyFont="1" applyFill="1" applyBorder="1" applyAlignment="1" applyProtection="1">
      <alignment horizontal="center" vertical="center" wrapText="1"/>
    </xf>
    <xf numFmtId="0" fontId="64" fillId="80" borderId="78" xfId="232" applyFont="1" applyFill="1" applyBorder="1" applyAlignment="1">
      <alignment horizontal="left" vertical="center" wrapText="1"/>
    </xf>
    <xf numFmtId="0" fontId="64" fillId="80" borderId="79" xfId="232" applyFont="1" applyFill="1" applyBorder="1" applyAlignment="1">
      <alignment horizontal="left" vertical="center" wrapText="1"/>
    </xf>
    <xf numFmtId="0" fontId="64" fillId="80" borderId="32" xfId="232" applyFont="1" applyFill="1" applyBorder="1" applyAlignment="1">
      <alignment horizontal="left" vertical="center" wrapText="1"/>
    </xf>
    <xf numFmtId="0" fontId="64" fillId="0" borderId="22" xfId="232" applyFont="1" applyBorder="1" applyAlignment="1" applyProtection="1">
      <alignment horizontal="center" vertical="center" wrapText="1"/>
    </xf>
    <xf numFmtId="0" fontId="64" fillId="0" borderId="22" xfId="232" applyFont="1" applyBorder="1" applyAlignment="1">
      <alignment horizontal="center" vertical="center" wrapText="1"/>
    </xf>
    <xf numFmtId="0" fontId="64" fillId="25" borderId="78" xfId="232" applyFont="1" applyFill="1" applyBorder="1" applyAlignment="1">
      <alignment horizontal="left" vertical="center" wrapText="1"/>
    </xf>
    <xf numFmtId="0" fontId="64" fillId="25" borderId="79" xfId="232" applyFont="1" applyFill="1" applyBorder="1" applyAlignment="1">
      <alignment horizontal="left" vertical="center" wrapText="1"/>
    </xf>
    <xf numFmtId="0" fontId="64" fillId="25" borderId="32" xfId="232" applyFont="1" applyFill="1" applyBorder="1" applyAlignment="1">
      <alignment horizontal="left" vertical="center" wrapText="1"/>
    </xf>
    <xf numFmtId="0" fontId="64" fillId="8" borderId="61" xfId="1560" applyFont="1" applyFill="1" applyBorder="1" applyAlignment="1">
      <alignment horizontal="center" vertical="center" wrapText="1"/>
    </xf>
    <xf numFmtId="0" fontId="146" fillId="78" borderId="94" xfId="1004" applyNumberFormat="1" applyFont="1" applyFill="1" applyBorder="1" applyAlignment="1" applyProtection="1">
      <alignment horizontal="center" vertical="center" wrapText="1"/>
    </xf>
    <xf numFmtId="0" fontId="64" fillId="0" borderId="78" xfId="232" applyFont="1" applyBorder="1" applyAlignment="1" applyProtection="1">
      <alignment horizontal="center" vertical="center" wrapText="1"/>
    </xf>
    <xf numFmtId="0" fontId="64" fillId="0" borderId="79" xfId="232" applyFont="1" applyBorder="1" applyAlignment="1" applyProtection="1">
      <alignment horizontal="center" vertical="center" wrapText="1"/>
    </xf>
    <xf numFmtId="0" fontId="64" fillId="0" borderId="32" xfId="232" applyFont="1" applyBorder="1" applyAlignment="1" applyProtection="1">
      <alignment horizontal="center" vertical="center" wrapText="1"/>
    </xf>
    <xf numFmtId="0" fontId="162" fillId="54" borderId="84" xfId="0" applyFont="1" applyFill="1" applyBorder="1" applyAlignment="1">
      <alignment horizontal="center" vertical="center" wrapText="1"/>
    </xf>
    <xf numFmtId="0" fontId="129" fillId="0" borderId="86" xfId="0" applyFont="1" applyBorder="1"/>
    <xf numFmtId="0" fontId="64" fillId="83" borderId="70" xfId="232" applyFont="1" applyFill="1" applyBorder="1" applyAlignment="1">
      <alignment horizontal="left" vertical="center" wrapText="1"/>
    </xf>
    <xf numFmtId="0" fontId="64" fillId="0" borderId="70" xfId="232" applyFont="1" applyBorder="1" applyAlignment="1">
      <alignment horizontal="center" vertical="center" wrapText="1"/>
    </xf>
    <xf numFmtId="0" fontId="64" fillId="82" borderId="93" xfId="232" applyFont="1" applyFill="1" applyBorder="1" applyAlignment="1">
      <alignment horizontal="center" vertical="center" wrapText="1"/>
    </xf>
    <xf numFmtId="0" fontId="146" fillId="0" borderId="77" xfId="1004" applyNumberFormat="1" applyFont="1" applyFill="1" applyBorder="1" applyAlignment="1" applyProtection="1">
      <alignment horizontal="center" vertical="center" wrapText="1"/>
      <protection locked="0"/>
    </xf>
    <xf numFmtId="0" fontId="162" fillId="0" borderId="84" xfId="1413" applyFont="1" applyBorder="1" applyAlignment="1">
      <alignment horizontal="center" vertical="center" wrapText="1"/>
    </xf>
    <xf numFmtId="0" fontId="129" fillId="0" borderId="85" xfId="1413" applyFont="1" applyBorder="1"/>
    <xf numFmtId="0" fontId="129" fillId="0" borderId="86" xfId="1413" applyFont="1" applyBorder="1"/>
    <xf numFmtId="0" fontId="162" fillId="85" borderId="84" xfId="1413" applyFont="1" applyFill="1" applyBorder="1" applyAlignment="1">
      <alignment horizontal="left" vertical="center" wrapText="1"/>
    </xf>
    <xf numFmtId="0" fontId="64" fillId="0" borderId="78" xfId="0" applyFont="1" applyFill="1" applyBorder="1" applyAlignment="1">
      <alignment horizontal="center" vertical="center"/>
    </xf>
    <xf numFmtId="0" fontId="64" fillId="0" borderId="79" xfId="0" applyFont="1" applyFill="1" applyBorder="1" applyAlignment="1">
      <alignment horizontal="center" vertical="center"/>
    </xf>
    <xf numFmtId="0" fontId="64" fillId="0" borderId="32" xfId="0" applyFont="1" applyFill="1" applyBorder="1" applyAlignment="1">
      <alignment horizontal="center" vertical="center"/>
    </xf>
    <xf numFmtId="0" fontId="64" fillId="0" borderId="63" xfId="232" applyFont="1" applyBorder="1" applyAlignment="1">
      <alignment horizontal="left" vertical="center" wrapText="1"/>
    </xf>
    <xf numFmtId="0" fontId="64" fillId="0" borderId="64" xfId="232" applyFont="1" applyBorder="1" applyAlignment="1">
      <alignment horizontal="left" vertical="center" wrapText="1"/>
    </xf>
    <xf numFmtId="0" fontId="64" fillId="0" borderId="65" xfId="232" applyFont="1" applyBorder="1" applyAlignment="1">
      <alignment horizontal="left" vertical="center" wrapText="1"/>
    </xf>
    <xf numFmtId="0" fontId="146" fillId="0" borderId="22" xfId="236" applyFont="1" applyBorder="1" applyAlignment="1">
      <alignment horizontal="center" vertical="center" wrapText="1"/>
    </xf>
    <xf numFmtId="0" fontId="146" fillId="79" borderId="22" xfId="236" applyFont="1" applyFill="1" applyBorder="1" applyAlignment="1">
      <alignment horizontal="left" vertical="center" wrapText="1"/>
    </xf>
    <xf numFmtId="0" fontId="64" fillId="80" borderId="63" xfId="232" applyFont="1" applyFill="1" applyBorder="1" applyAlignment="1">
      <alignment horizontal="left" vertical="center" wrapText="1"/>
    </xf>
    <xf numFmtId="0" fontId="64" fillId="80" borderId="64" xfId="232" applyFont="1" applyFill="1" applyBorder="1" applyAlignment="1">
      <alignment horizontal="left" vertical="center" wrapText="1"/>
    </xf>
    <xf numFmtId="0" fontId="64" fillId="80" borderId="65" xfId="232" applyFont="1" applyFill="1" applyBorder="1" applyAlignment="1">
      <alignment horizontal="left" vertical="center" wrapText="1"/>
    </xf>
    <xf numFmtId="0" fontId="164" fillId="0" borderId="87" xfId="236" applyFont="1" applyBorder="1" applyAlignment="1">
      <alignment horizontal="left" vertical="center" wrapText="1"/>
    </xf>
    <xf numFmtId="0" fontId="164" fillId="0" borderId="87" xfId="236" applyFont="1" applyBorder="1" applyAlignment="1">
      <alignment horizontal="center" vertical="center" wrapText="1"/>
    </xf>
    <xf numFmtId="0" fontId="132" fillId="0" borderId="88" xfId="232" applyFont="1" applyBorder="1" applyAlignment="1" applyProtection="1">
      <alignment horizontal="left" vertical="center" wrapText="1"/>
    </xf>
    <xf numFmtId="0" fontId="132" fillId="0" borderId="89" xfId="232" applyFont="1" applyBorder="1" applyAlignment="1" applyProtection="1">
      <alignment horizontal="left" vertical="center" wrapText="1"/>
    </xf>
    <xf numFmtId="0" fontId="132" fillId="0" borderId="90" xfId="232" applyFont="1" applyBorder="1" applyAlignment="1" applyProtection="1">
      <alignment horizontal="left" vertical="center" wrapText="1"/>
    </xf>
    <xf numFmtId="0" fontId="132" fillId="0" borderId="75" xfId="232" applyFont="1" applyBorder="1" applyAlignment="1" applyProtection="1">
      <alignment horizontal="center" vertical="center" wrapText="1"/>
    </xf>
    <xf numFmtId="0" fontId="132" fillId="0" borderId="70" xfId="232" applyFont="1" applyBorder="1" applyAlignment="1" applyProtection="1">
      <alignment horizontal="center" vertical="center" wrapText="1"/>
    </xf>
    <xf numFmtId="0" fontId="132" fillId="0" borderId="73" xfId="232" applyFont="1" applyBorder="1" applyAlignment="1" applyProtection="1">
      <alignment horizontal="center" vertical="center" wrapText="1"/>
    </xf>
  </cellXfs>
  <cellStyles count="1881">
    <cellStyle name="20% - Accent1" xfId="1"/>
    <cellStyle name="20% - Accent1 2" xfId="664"/>
    <cellStyle name="20% - Accent1 3" xfId="1047"/>
    <cellStyle name="20% - Accent2" xfId="2"/>
    <cellStyle name="20% - Accent2 1" xfId="1562"/>
    <cellStyle name="20% - Accent2 2" xfId="663"/>
    <cellStyle name="20% - Accent2 3" xfId="1048"/>
    <cellStyle name="20% - Accent3" xfId="3"/>
    <cellStyle name="20% - Accent3 1" xfId="1563"/>
    <cellStyle name="20% - Accent3 2" xfId="662"/>
    <cellStyle name="20% - Accent3 3" xfId="1049"/>
    <cellStyle name="20% - Accent4" xfId="4"/>
    <cellStyle name="20% - Accent4 1" xfId="1564"/>
    <cellStyle name="20% - Accent4 2" xfId="661"/>
    <cellStyle name="20% - Accent4 3" xfId="1050"/>
    <cellStyle name="20% - Accent5" xfId="5"/>
    <cellStyle name="20% - Accent5 1" xfId="1565"/>
    <cellStyle name="20% - Accent5 2" xfId="660"/>
    <cellStyle name="20% - Accent5 3" xfId="855"/>
    <cellStyle name="20% - Accent5 4" xfId="1051"/>
    <cellStyle name="20% - Accent6" xfId="6"/>
    <cellStyle name="20% - Accent6 1" xfId="1566"/>
    <cellStyle name="20% - Accent6 2" xfId="659"/>
    <cellStyle name="20% - Accent6 3" xfId="1052"/>
    <cellStyle name="20% - Ênfase1 10" xfId="1461"/>
    <cellStyle name="20% - Ênfase1 11" xfId="1521"/>
    <cellStyle name="20% - Ênfase1 2" xfId="7"/>
    <cellStyle name="20% - Ênfase1 2 1" xfId="1567"/>
    <cellStyle name="20% - Ênfase1 2 2" xfId="8"/>
    <cellStyle name="20% - Ênfase1 2 2 1" xfId="1568"/>
    <cellStyle name="20% - Ênfase1 2 2 2" xfId="657"/>
    <cellStyle name="20% - Ênfase1 2 2 3" xfId="1055"/>
    <cellStyle name="20% - Ênfase1 2 3" xfId="658"/>
    <cellStyle name="20% - Ênfase1 2 4" xfId="1054"/>
    <cellStyle name="20% - Ênfase1 2_00_ANEXO V 2015 - VERSÃO INICIAL PLOA_2015" xfId="9"/>
    <cellStyle name="20% - Ênfase1 3" xfId="10"/>
    <cellStyle name="20% - Ênfase1 3 1" xfId="1569"/>
    <cellStyle name="20% - Ênfase1 3 2" xfId="656"/>
    <cellStyle name="20% - Ênfase1 3 3" xfId="1056"/>
    <cellStyle name="20% - Ênfase1 4" xfId="11"/>
    <cellStyle name="20% - Ênfase1 4 1" xfId="1570"/>
    <cellStyle name="20% - Ênfase1 4 2" xfId="655"/>
    <cellStyle name="20% - Ênfase1 4 3" xfId="1057"/>
    <cellStyle name="20% - Ênfase1 5" xfId="687"/>
    <cellStyle name="20% - Ênfase1 6" xfId="774"/>
    <cellStyle name="20% - Ênfase1 7" xfId="885"/>
    <cellStyle name="20% - Ênfase1 8" xfId="1053"/>
    <cellStyle name="20% - Ênfase1 9" xfId="1250"/>
    <cellStyle name="20% - Ênfase2 10" xfId="1462"/>
    <cellStyle name="20% - Ênfase2 2" xfId="12"/>
    <cellStyle name="20% - Ênfase2 2 1" xfId="1571"/>
    <cellStyle name="20% - Ênfase2 2 2" xfId="13"/>
    <cellStyle name="20% - Ênfase2 2 2 1" xfId="1572"/>
    <cellStyle name="20% - Ênfase2 2 2 2" xfId="653"/>
    <cellStyle name="20% - Ênfase2 2 2 3" xfId="1060"/>
    <cellStyle name="20% - Ênfase2 2 3" xfId="654"/>
    <cellStyle name="20% - Ênfase2 2 4" xfId="1059"/>
    <cellStyle name="20% - Ênfase2 2_05_Impactos_Demais PLs_2013_Dados CNJ de jul-12" xfId="14"/>
    <cellStyle name="20% - Ênfase2 3" xfId="15"/>
    <cellStyle name="20% - Ênfase2 3 1" xfId="1573"/>
    <cellStyle name="20% - Ênfase2 3 2" xfId="652"/>
    <cellStyle name="20% - Ênfase2 3 3" xfId="1061"/>
    <cellStyle name="20% - Ênfase2 4" xfId="16"/>
    <cellStyle name="20% - Ênfase2 4 1" xfId="1574"/>
    <cellStyle name="20% - Ênfase2 4 2" xfId="651"/>
    <cellStyle name="20% - Ênfase2 4 3" xfId="1062"/>
    <cellStyle name="20% - Ênfase2 5" xfId="683"/>
    <cellStyle name="20% - Ênfase2 6" xfId="778"/>
    <cellStyle name="20% - Ênfase2 7" xfId="881"/>
    <cellStyle name="20% - Ênfase2 8" xfId="1058"/>
    <cellStyle name="20% - Ênfase2 9" xfId="1249"/>
    <cellStyle name="20% - Ênfase3 10" xfId="1463"/>
    <cellStyle name="20% - Ênfase3 11" xfId="1522"/>
    <cellStyle name="20% - Ênfase3 2" xfId="17"/>
    <cellStyle name="20% - Ênfase3 2 1" xfId="1575"/>
    <cellStyle name="20% - Ênfase3 2 2" xfId="18"/>
    <cellStyle name="20% - Ênfase3 2 2 1" xfId="1576"/>
    <cellStyle name="20% - Ênfase3 2 2 2" xfId="649"/>
    <cellStyle name="20% - Ênfase3 2 2 3" xfId="1065"/>
    <cellStyle name="20% - Ênfase3 2 3" xfId="650"/>
    <cellStyle name="20% - Ênfase3 2 4" xfId="1064"/>
    <cellStyle name="20% - Ênfase3 2_05_Impactos_Demais PLs_2013_Dados CNJ de jul-12" xfId="19"/>
    <cellStyle name="20% - Ênfase3 3" xfId="20"/>
    <cellStyle name="20% - Ênfase3 3 1" xfId="1577"/>
    <cellStyle name="20% - Ênfase3 3 2" xfId="648"/>
    <cellStyle name="20% - Ênfase3 3 3" xfId="1066"/>
    <cellStyle name="20% - Ênfase3 4" xfId="21"/>
    <cellStyle name="20% - Ênfase3 4 1" xfId="1578"/>
    <cellStyle name="20% - Ênfase3 4 2" xfId="647"/>
    <cellStyle name="20% - Ênfase3 4 3" xfId="1067"/>
    <cellStyle name="20% - Ênfase3 5" xfId="679"/>
    <cellStyle name="20% - Ênfase3 6" xfId="782"/>
    <cellStyle name="20% - Ênfase3 7" xfId="877"/>
    <cellStyle name="20% - Ênfase3 8" xfId="1063"/>
    <cellStyle name="20% - Ênfase3 9" xfId="1247"/>
    <cellStyle name="20% - Ênfase4 10" xfId="1464"/>
    <cellStyle name="20% - Ênfase4 11" xfId="1523"/>
    <cellStyle name="20% - Ênfase4 2" xfId="22"/>
    <cellStyle name="20% - Ênfase4 2 1" xfId="1579"/>
    <cellStyle name="20% - Ênfase4 2 2" xfId="23"/>
    <cellStyle name="20% - Ênfase4 2 2 1" xfId="1580"/>
    <cellStyle name="20% - Ênfase4 2 2 2" xfId="645"/>
    <cellStyle name="20% - Ênfase4 2 2 3" xfId="1070"/>
    <cellStyle name="20% - Ênfase4 2 3" xfId="646"/>
    <cellStyle name="20% - Ênfase4 2 4" xfId="1069"/>
    <cellStyle name="20% - Ênfase4 2_05_Impactos_Demais PLs_2013_Dados CNJ de jul-12" xfId="24"/>
    <cellStyle name="20% - Ênfase4 3" xfId="25"/>
    <cellStyle name="20% - Ênfase4 3 1" xfId="1581"/>
    <cellStyle name="20% - Ênfase4 3 2" xfId="644"/>
    <cellStyle name="20% - Ênfase4 3 3" xfId="1071"/>
    <cellStyle name="20% - Ênfase4 4" xfId="26"/>
    <cellStyle name="20% - Ênfase4 4 1" xfId="1582"/>
    <cellStyle name="20% - Ênfase4 4 2" xfId="643"/>
    <cellStyle name="20% - Ênfase4 4 3" xfId="1072"/>
    <cellStyle name="20% - Ênfase4 5" xfId="675"/>
    <cellStyle name="20% - Ênfase4 6" xfId="786"/>
    <cellStyle name="20% - Ênfase4 7" xfId="873"/>
    <cellStyle name="20% - Ênfase4 8" xfId="1068"/>
    <cellStyle name="20% - Ênfase4 9" xfId="1241"/>
    <cellStyle name="20% - Ênfase5 2" xfId="27"/>
    <cellStyle name="20% - Ênfase5 2 1" xfId="1583"/>
    <cellStyle name="20% - Ênfase5 2 2" xfId="28"/>
    <cellStyle name="20% - Ênfase5 2 2 1" xfId="1584"/>
    <cellStyle name="20% - Ênfase5 2 2 2" xfId="641"/>
    <cellStyle name="20% - Ênfase5 2 2 3" xfId="853"/>
    <cellStyle name="20% - Ênfase5 2 2 4" xfId="1074"/>
    <cellStyle name="20% - Ênfase5 2 3" xfId="642"/>
    <cellStyle name="20% - Ênfase5 2 4" xfId="854"/>
    <cellStyle name="20% - Ênfase5 2 5" xfId="1073"/>
    <cellStyle name="20% - Ênfase5 2_00_ANEXO V 2015 - VERSÃO INICIAL PLOA_2015" xfId="29"/>
    <cellStyle name="20% - Ênfase5 3" xfId="30"/>
    <cellStyle name="20% - Ênfase5 3 1" xfId="1585"/>
    <cellStyle name="20% - Ênfase5 3 2" xfId="640"/>
    <cellStyle name="20% - Ênfase5 3 3" xfId="852"/>
    <cellStyle name="20% - Ênfase5 3 4" xfId="1075"/>
    <cellStyle name="20% - Ênfase5 4" xfId="31"/>
    <cellStyle name="20% - Ênfase5 4 1" xfId="1586"/>
    <cellStyle name="20% - Ênfase5 4 2" xfId="639"/>
    <cellStyle name="20% - Ênfase5 4 3" xfId="851"/>
    <cellStyle name="20% - Ênfase5 4 4" xfId="1076"/>
    <cellStyle name="20% - Ênfase5 5" xfId="671"/>
    <cellStyle name="20% - Ênfase5 6" xfId="790"/>
    <cellStyle name="20% - Ênfase5 7" xfId="869"/>
    <cellStyle name="20% - Ênfase5 8" xfId="1524"/>
    <cellStyle name="20% - Ênfase5 9" xfId="1547"/>
    <cellStyle name="20% - Ênfase6 2" xfId="32"/>
    <cellStyle name="20% - Ênfase6 2 1" xfId="1587"/>
    <cellStyle name="20% - Ênfase6 2 2" xfId="33"/>
    <cellStyle name="20% - Ênfase6 2 2 1" xfId="1588"/>
    <cellStyle name="20% - Ênfase6 2 2 2" xfId="637"/>
    <cellStyle name="20% - Ênfase6 2 2 3" xfId="1078"/>
    <cellStyle name="20% - Ênfase6 2 3" xfId="638"/>
    <cellStyle name="20% - Ênfase6 2 4" xfId="1077"/>
    <cellStyle name="20% - Ênfase6 2_00_ANEXO V 2015 - VERSÃO INICIAL PLOA_2015" xfId="34"/>
    <cellStyle name="20% - Ênfase6 3" xfId="35"/>
    <cellStyle name="20% - Ênfase6 3 1" xfId="1589"/>
    <cellStyle name="20% - Ênfase6 3 2" xfId="636"/>
    <cellStyle name="20% - Ênfase6 3 3" xfId="1079"/>
    <cellStyle name="20% - Ênfase6 4" xfId="36"/>
    <cellStyle name="20% - Ênfase6 4 1" xfId="1590"/>
    <cellStyle name="20% - Ênfase6 4 2" xfId="635"/>
    <cellStyle name="20% - Ênfase6 4 3" xfId="850"/>
    <cellStyle name="20% - Ênfase6 4 4" xfId="1080"/>
    <cellStyle name="20% - Ênfase6 4 5" xfId="1405"/>
    <cellStyle name="20% - Ênfase6 5" xfId="667"/>
    <cellStyle name="20% - Ênfase6 6" xfId="794"/>
    <cellStyle name="20% - Ênfase6 7" xfId="865"/>
    <cellStyle name="20% - Ênfase6 8" xfId="1525"/>
    <cellStyle name="20% - Ênfase6 9" xfId="1548"/>
    <cellStyle name="40% - Accent1" xfId="37"/>
    <cellStyle name="40% - Accent1 1" xfId="1591"/>
    <cellStyle name="40% - Accent1 2" xfId="634"/>
    <cellStyle name="40% - Accent1 3" xfId="1081"/>
    <cellStyle name="40% - Accent2" xfId="38"/>
    <cellStyle name="40% - Accent2 1" xfId="1592"/>
    <cellStyle name="40% - Accent2 2" xfId="633"/>
    <cellStyle name="40% - Accent2 3" xfId="1082"/>
    <cellStyle name="40% - Accent3" xfId="39"/>
    <cellStyle name="40% - Accent3 1" xfId="1593"/>
    <cellStyle name="40% - Accent3 2" xfId="632"/>
    <cellStyle name="40% - Accent3 3" xfId="1083"/>
    <cellStyle name="40% - Accent4" xfId="40"/>
    <cellStyle name="40% - Accent4 1" xfId="1594"/>
    <cellStyle name="40% - Accent4 2" xfId="631"/>
    <cellStyle name="40% - Accent4 3" xfId="1084"/>
    <cellStyle name="40% - Accent5" xfId="41"/>
    <cellStyle name="40% - Accent5 1" xfId="1595"/>
    <cellStyle name="40% - Accent5 2" xfId="630"/>
    <cellStyle name="40% - Accent5 3" xfId="1085"/>
    <cellStyle name="40% - Accent6" xfId="42"/>
    <cellStyle name="40% - Accent6 1" xfId="1596"/>
    <cellStyle name="40% - Accent6 2" xfId="629"/>
    <cellStyle name="40% - Accent6 3" xfId="1086"/>
    <cellStyle name="40% - Ênfase1 10" xfId="1465"/>
    <cellStyle name="40% - Ênfase1 2" xfId="43"/>
    <cellStyle name="40% - Ênfase1 2 1" xfId="1597"/>
    <cellStyle name="40% - Ênfase1 2 2" xfId="44"/>
    <cellStyle name="40% - Ênfase1 2 2 1" xfId="1598"/>
    <cellStyle name="40% - Ênfase1 2 2 2" xfId="627"/>
    <cellStyle name="40% - Ênfase1 2 2 3" xfId="1089"/>
    <cellStyle name="40% - Ênfase1 2 3" xfId="628"/>
    <cellStyle name="40% - Ênfase1 2 4" xfId="1088"/>
    <cellStyle name="40% - Ênfase1 2_05_Impactos_Demais PLs_2013_Dados CNJ de jul-12" xfId="45"/>
    <cellStyle name="40% - Ênfase1 3" xfId="46"/>
    <cellStyle name="40% - Ênfase1 3 1" xfId="1599"/>
    <cellStyle name="40% - Ênfase1 3 2" xfId="626"/>
    <cellStyle name="40% - Ênfase1 3 3" xfId="1090"/>
    <cellStyle name="40% - Ênfase1 4" xfId="47"/>
    <cellStyle name="40% - Ênfase1 4 1" xfId="1600"/>
    <cellStyle name="40% - Ênfase1 4 2" xfId="625"/>
    <cellStyle name="40% - Ênfase1 4 3" xfId="1091"/>
    <cellStyle name="40% - Ênfase1 5" xfId="686"/>
    <cellStyle name="40% - Ênfase1 6" xfId="775"/>
    <cellStyle name="40% - Ênfase1 7" xfId="884"/>
    <cellStyle name="40% - Ênfase1 8" xfId="1087"/>
    <cellStyle name="40% - Ênfase1 9" xfId="1370"/>
    <cellStyle name="40% - Ênfase2 2" xfId="48"/>
    <cellStyle name="40% - Ênfase2 2 1" xfId="1601"/>
    <cellStyle name="40% - Ênfase2 2 2" xfId="49"/>
    <cellStyle name="40% - Ênfase2 2 2 1" xfId="1602"/>
    <cellStyle name="40% - Ênfase2 2 2 2" xfId="623"/>
    <cellStyle name="40% - Ênfase2 2 2 3" xfId="1093"/>
    <cellStyle name="40% - Ênfase2 2 3" xfId="624"/>
    <cellStyle name="40% - Ênfase2 2 4" xfId="1092"/>
    <cellStyle name="40% - Ênfase2 2_05_Impactos_Demais PLs_2013_Dados CNJ de jul-12" xfId="50"/>
    <cellStyle name="40% - Ênfase2 3" xfId="51"/>
    <cellStyle name="40% - Ênfase2 3 1" xfId="1603"/>
    <cellStyle name="40% - Ênfase2 3 2" xfId="622"/>
    <cellStyle name="40% - Ênfase2 3 3" xfId="1094"/>
    <cellStyle name="40% - Ênfase2 4" xfId="52"/>
    <cellStyle name="40% - Ênfase2 4 1" xfId="1604"/>
    <cellStyle name="40% - Ênfase2 4 2" xfId="621"/>
    <cellStyle name="40% - Ênfase2 4 3" xfId="1095"/>
    <cellStyle name="40% - Ênfase2 5" xfId="682"/>
    <cellStyle name="40% - Ênfase2 6" xfId="779"/>
    <cellStyle name="40% - Ênfase2 7" xfId="880"/>
    <cellStyle name="40% - Ênfase2 8" xfId="1526"/>
    <cellStyle name="40% - Ênfase2 9" xfId="1549"/>
    <cellStyle name="40% - Ênfase3 10" xfId="1466"/>
    <cellStyle name="40% - Ênfase3 11" xfId="1527"/>
    <cellStyle name="40% - Ênfase3 2" xfId="53"/>
    <cellStyle name="40% - Ênfase3 2 1" xfId="1605"/>
    <cellStyle name="40% - Ênfase3 2 2" xfId="54"/>
    <cellStyle name="40% - Ênfase3 2 2 1" xfId="1606"/>
    <cellStyle name="40% - Ênfase3 2 2 2" xfId="619"/>
    <cellStyle name="40% - Ênfase3 2 2 3" xfId="1098"/>
    <cellStyle name="40% - Ênfase3 2 3" xfId="620"/>
    <cellStyle name="40% - Ênfase3 2 4" xfId="1097"/>
    <cellStyle name="40% - Ênfase3 2_05_Impactos_Demais PLs_2013_Dados CNJ de jul-12" xfId="55"/>
    <cellStyle name="40% - Ênfase3 3" xfId="56"/>
    <cellStyle name="40% - Ênfase3 3 1" xfId="1607"/>
    <cellStyle name="40% - Ênfase3 3 2" xfId="616"/>
    <cellStyle name="40% - Ênfase3 3 3" xfId="1099"/>
    <cellStyle name="40% - Ênfase3 4" xfId="57"/>
    <cellStyle name="40% - Ênfase3 4 1" xfId="1608"/>
    <cellStyle name="40% - Ênfase3 4 2" xfId="615"/>
    <cellStyle name="40% - Ênfase3 4 3" xfId="1100"/>
    <cellStyle name="40% - Ênfase3 5" xfId="678"/>
    <cellStyle name="40% - Ênfase3 6" xfId="783"/>
    <cellStyle name="40% - Ênfase3 7" xfId="876"/>
    <cellStyle name="40% - Ênfase3 8" xfId="1096"/>
    <cellStyle name="40% - Ênfase3 9" xfId="1371"/>
    <cellStyle name="40% - Ênfase4 10" xfId="1467"/>
    <cellStyle name="40% - Ênfase4 11" xfId="1528"/>
    <cellStyle name="40% - Ênfase4 2" xfId="58"/>
    <cellStyle name="40% - Ênfase4 2 1" xfId="1609"/>
    <cellStyle name="40% - Ênfase4 2 2" xfId="59"/>
    <cellStyle name="40% - Ênfase4 2 2 1" xfId="1610"/>
    <cellStyle name="40% - Ênfase4 2 2 2" xfId="613"/>
    <cellStyle name="40% - Ênfase4 2 2 3" xfId="1103"/>
    <cellStyle name="40% - Ênfase4 2 3" xfId="614"/>
    <cellStyle name="40% - Ênfase4 2 4" xfId="1102"/>
    <cellStyle name="40% - Ênfase4 2_05_Impactos_Demais PLs_2013_Dados CNJ de jul-12" xfId="60"/>
    <cellStyle name="40% - Ênfase4 3" xfId="61"/>
    <cellStyle name="40% - Ênfase4 3 1" xfId="1611"/>
    <cellStyle name="40% - Ênfase4 3 2" xfId="612"/>
    <cellStyle name="40% - Ênfase4 3 3" xfId="1104"/>
    <cellStyle name="40% - Ênfase4 4" xfId="62"/>
    <cellStyle name="40% - Ênfase4 4 1" xfId="1612"/>
    <cellStyle name="40% - Ênfase4 4 2" xfId="611"/>
    <cellStyle name="40% - Ênfase4 4 3" xfId="1105"/>
    <cellStyle name="40% - Ênfase4 5" xfId="674"/>
    <cellStyle name="40% - Ênfase4 6" xfId="787"/>
    <cellStyle name="40% - Ênfase4 7" xfId="872"/>
    <cellStyle name="40% - Ênfase4 8" xfId="1101"/>
    <cellStyle name="40% - Ênfase4 9" xfId="1372"/>
    <cellStyle name="40% - Ênfase5 2" xfId="63"/>
    <cellStyle name="40% - Ênfase5 2 1" xfId="1613"/>
    <cellStyle name="40% - Ênfase5 2 2" xfId="64"/>
    <cellStyle name="40% - Ênfase5 2 2 1" xfId="1614"/>
    <cellStyle name="40% - Ênfase5 2 2 2" xfId="609"/>
    <cellStyle name="40% - Ênfase5 2 2 3" xfId="1107"/>
    <cellStyle name="40% - Ênfase5 2 3" xfId="610"/>
    <cellStyle name="40% - Ênfase5 2 4" xfId="1106"/>
    <cellStyle name="40% - Ênfase5 2_05_Impactos_Demais PLs_2013_Dados CNJ de jul-12" xfId="65"/>
    <cellStyle name="40% - Ênfase5 3" xfId="66"/>
    <cellStyle name="40% - Ênfase5 3 1" xfId="1615"/>
    <cellStyle name="40% - Ênfase5 3 2" xfId="608"/>
    <cellStyle name="40% - Ênfase5 3 3" xfId="1108"/>
    <cellStyle name="40% - Ênfase5 4" xfId="67"/>
    <cellStyle name="40% - Ênfase5 4 1" xfId="1616"/>
    <cellStyle name="40% - Ênfase5 4 2" xfId="607"/>
    <cellStyle name="40% - Ênfase5 4 3" xfId="1109"/>
    <cellStyle name="40% - Ênfase5 5" xfId="670"/>
    <cellStyle name="40% - Ênfase5 6" xfId="791"/>
    <cellStyle name="40% - Ênfase5 7" xfId="868"/>
    <cellStyle name="40% - Ênfase6 10" xfId="1468"/>
    <cellStyle name="40% - Ênfase6 11" xfId="1529"/>
    <cellStyle name="40% - Ênfase6 2" xfId="68"/>
    <cellStyle name="40% - Ênfase6 2 1" xfId="1617"/>
    <cellStyle name="40% - Ênfase6 2 2" xfId="69"/>
    <cellStyle name="40% - Ênfase6 2 2 1" xfId="1618"/>
    <cellStyle name="40% - Ênfase6 2 2 2" xfId="605"/>
    <cellStyle name="40% - Ênfase6 2 2 3" xfId="1112"/>
    <cellStyle name="40% - Ênfase6 2 3" xfId="606"/>
    <cellStyle name="40% - Ênfase6 2 4" xfId="1111"/>
    <cellStyle name="40% - Ênfase6 2_05_Impactos_Demais PLs_2013_Dados CNJ de jul-12" xfId="70"/>
    <cellStyle name="40% - Ênfase6 3" xfId="71"/>
    <cellStyle name="40% - Ênfase6 3 1" xfId="1619"/>
    <cellStyle name="40% - Ênfase6 3 2" xfId="604"/>
    <cellStyle name="40% - Ênfase6 3 3" xfId="1113"/>
    <cellStyle name="40% - Ênfase6 4" xfId="72"/>
    <cellStyle name="40% - Ênfase6 4 1" xfId="1620"/>
    <cellStyle name="40% - Ênfase6 4 2" xfId="603"/>
    <cellStyle name="40% - Ênfase6 4 3" xfId="1114"/>
    <cellStyle name="40% - Ênfase6 5" xfId="666"/>
    <cellStyle name="40% - Ênfase6 6" xfId="795"/>
    <cellStyle name="40% - Ênfase6 7" xfId="864"/>
    <cellStyle name="40% - Ênfase6 8" xfId="1110"/>
    <cellStyle name="40% - Ênfase6 9" xfId="1377"/>
    <cellStyle name="60% - Accent1" xfId="73"/>
    <cellStyle name="60% - Accent1 1" xfId="1621"/>
    <cellStyle name="60% - Accent1 2" xfId="602"/>
    <cellStyle name="60% - Accent1 3" xfId="1115"/>
    <cellStyle name="60% - Accent2" xfId="74"/>
    <cellStyle name="60% - Accent2 1" xfId="1622"/>
    <cellStyle name="60% - Accent2 2" xfId="601"/>
    <cellStyle name="60% - Accent2 3" xfId="1116"/>
    <cellStyle name="60% - Accent3" xfId="75"/>
    <cellStyle name="60% - Accent3 1" xfId="1623"/>
    <cellStyle name="60% - Accent3 2" xfId="600"/>
    <cellStyle name="60% - Accent3 3" xfId="1117"/>
    <cellStyle name="60% - Accent4" xfId="76"/>
    <cellStyle name="60% - Accent4 1" xfId="1624"/>
    <cellStyle name="60% - Accent4 2" xfId="599"/>
    <cellStyle name="60% - Accent4 3" xfId="1118"/>
    <cellStyle name="60% - Accent5" xfId="77"/>
    <cellStyle name="60% - Accent5 1" xfId="1625"/>
    <cellStyle name="60% - Accent5 2" xfId="598"/>
    <cellStyle name="60% - Accent5 3" xfId="1119"/>
    <cellStyle name="60% - Accent6" xfId="78"/>
    <cellStyle name="60% - Accent6 1" xfId="1626"/>
    <cellStyle name="60% - Accent6 2" xfId="597"/>
    <cellStyle name="60% - Accent6 3" xfId="1120"/>
    <cellStyle name="60% - Ênfase1 10" xfId="1469"/>
    <cellStyle name="60% - Ênfase1 11" xfId="1530"/>
    <cellStyle name="60% - Ênfase1 2" xfId="79"/>
    <cellStyle name="60% - Ênfase1 2 1" xfId="1627"/>
    <cellStyle name="60% - Ênfase1 2 2" xfId="80"/>
    <cellStyle name="60% - Ênfase1 2 2 1" xfId="1628"/>
    <cellStyle name="60% - Ênfase1 2 2 2" xfId="595"/>
    <cellStyle name="60% - Ênfase1 2 2 3" xfId="1123"/>
    <cellStyle name="60% - Ênfase1 2 3" xfId="596"/>
    <cellStyle name="60% - Ênfase1 2 4" xfId="1122"/>
    <cellStyle name="60% - Ênfase1 2_05_Impactos_Demais PLs_2013_Dados CNJ de jul-12" xfId="81"/>
    <cellStyle name="60% - Ênfase1 3" xfId="82"/>
    <cellStyle name="60% - Ênfase1 3 1" xfId="1629"/>
    <cellStyle name="60% - Ênfase1 3 2" xfId="594"/>
    <cellStyle name="60% - Ênfase1 3 3" xfId="1124"/>
    <cellStyle name="60% - Ênfase1 4" xfId="83"/>
    <cellStyle name="60% - Ênfase1 4 1" xfId="1630"/>
    <cellStyle name="60% - Ênfase1 4 2" xfId="593"/>
    <cellStyle name="60% - Ênfase1 4 3" xfId="1125"/>
    <cellStyle name="60% - Ênfase1 5" xfId="685"/>
    <cellStyle name="60% - Ênfase1 6" xfId="776"/>
    <cellStyle name="60% - Ênfase1 7" xfId="883"/>
    <cellStyle name="60% - Ênfase1 8" xfId="1121"/>
    <cellStyle name="60% - Ênfase1 9" xfId="1379"/>
    <cellStyle name="60% - Ênfase2 2" xfId="84"/>
    <cellStyle name="60% - Ênfase2 2 1" xfId="1631"/>
    <cellStyle name="60% - Ênfase2 2 2" xfId="85"/>
    <cellStyle name="60% - Ênfase2 2 2 1" xfId="1632"/>
    <cellStyle name="60% - Ênfase2 2 2 2" xfId="591"/>
    <cellStyle name="60% - Ênfase2 2 2 3" xfId="1127"/>
    <cellStyle name="60% - Ênfase2 2 3" xfId="592"/>
    <cellStyle name="60% - Ênfase2 2 4" xfId="1126"/>
    <cellStyle name="60% - Ênfase2 2_05_Impactos_Demais PLs_2013_Dados CNJ de jul-12" xfId="86"/>
    <cellStyle name="60% - Ênfase2 3" xfId="87"/>
    <cellStyle name="60% - Ênfase2 3 1" xfId="1633"/>
    <cellStyle name="60% - Ênfase2 3 2" xfId="590"/>
    <cellStyle name="60% - Ênfase2 3 3" xfId="1128"/>
    <cellStyle name="60% - Ênfase2 4" xfId="88"/>
    <cellStyle name="60% - Ênfase2 4 1" xfId="1634"/>
    <cellStyle name="60% - Ênfase2 4 2" xfId="589"/>
    <cellStyle name="60% - Ênfase2 4 3" xfId="1129"/>
    <cellStyle name="60% - Ênfase2 5" xfId="681"/>
    <cellStyle name="60% - Ênfase2 6" xfId="780"/>
    <cellStyle name="60% - Ênfase2 7" xfId="879"/>
    <cellStyle name="60% - Ênfase2 8" xfId="1531"/>
    <cellStyle name="60% - Ênfase2 9" xfId="1550"/>
    <cellStyle name="60% - Ênfase3 10" xfId="1470"/>
    <cellStyle name="60% - Ênfase3 11" xfId="1532"/>
    <cellStyle name="60% - Ênfase3 2" xfId="89"/>
    <cellStyle name="60% - Ênfase3 2 1" xfId="1635"/>
    <cellStyle name="60% - Ênfase3 2 2" xfId="90"/>
    <cellStyle name="60% - Ênfase3 2 2 1" xfId="1636"/>
    <cellStyle name="60% - Ênfase3 2 2 2" xfId="587"/>
    <cellStyle name="60% - Ênfase3 2 2 3" xfId="1132"/>
    <cellStyle name="60% - Ênfase3 2 3" xfId="588"/>
    <cellStyle name="60% - Ênfase3 2 4" xfId="1131"/>
    <cellStyle name="60% - Ênfase3 2_05_Impactos_Demais PLs_2013_Dados CNJ de jul-12" xfId="91"/>
    <cellStyle name="60% - Ênfase3 3" xfId="92"/>
    <cellStyle name="60% - Ênfase3 3 1" xfId="1637"/>
    <cellStyle name="60% - Ênfase3 3 2" xfId="586"/>
    <cellStyle name="60% - Ênfase3 3 3" xfId="1133"/>
    <cellStyle name="60% - Ênfase3 4" xfId="93"/>
    <cellStyle name="60% - Ênfase3 4 1" xfId="1638"/>
    <cellStyle name="60% - Ênfase3 4 2" xfId="585"/>
    <cellStyle name="60% - Ênfase3 4 3" xfId="1134"/>
    <cellStyle name="60% - Ênfase3 5" xfId="677"/>
    <cellStyle name="60% - Ênfase3 6" xfId="784"/>
    <cellStyle name="60% - Ênfase3 7" xfId="875"/>
    <cellStyle name="60% - Ênfase3 8" xfId="1130"/>
    <cellStyle name="60% - Ênfase3 9" xfId="1380"/>
    <cellStyle name="60% - Ênfase4 10" xfId="1471"/>
    <cellStyle name="60% - Ênfase4 11" xfId="1533"/>
    <cellStyle name="60% - Ênfase4 2" xfId="94"/>
    <cellStyle name="60% - Ênfase4 2 1" xfId="1639"/>
    <cellStyle name="60% - Ênfase4 2 2" xfId="95"/>
    <cellStyle name="60% - Ênfase4 2 2 1" xfId="1640"/>
    <cellStyle name="60% - Ênfase4 2 2 2" xfId="583"/>
    <cellStyle name="60% - Ênfase4 2 2 3" xfId="1137"/>
    <cellStyle name="60% - Ênfase4 2 3" xfId="584"/>
    <cellStyle name="60% - Ênfase4 2 4" xfId="1136"/>
    <cellStyle name="60% - Ênfase4 2_05_Impactos_Demais PLs_2013_Dados CNJ de jul-12" xfId="96"/>
    <cellStyle name="60% - Ênfase4 3" xfId="97"/>
    <cellStyle name="60% - Ênfase4 3 1" xfId="1641"/>
    <cellStyle name="60% - Ênfase4 3 2" xfId="582"/>
    <cellStyle name="60% - Ênfase4 3 3" xfId="1138"/>
    <cellStyle name="60% - Ênfase4 4" xfId="98"/>
    <cellStyle name="60% - Ênfase4 4 1" xfId="1642"/>
    <cellStyle name="60% - Ênfase4 4 2" xfId="581"/>
    <cellStyle name="60% - Ênfase4 4 3" xfId="1139"/>
    <cellStyle name="60% - Ênfase4 5" xfId="673"/>
    <cellStyle name="60% - Ênfase4 6" xfId="788"/>
    <cellStyle name="60% - Ênfase4 7" xfId="871"/>
    <cellStyle name="60% - Ênfase4 8" xfId="1135"/>
    <cellStyle name="60% - Ênfase4 9" xfId="1381"/>
    <cellStyle name="60% - Ênfase5 2" xfId="99"/>
    <cellStyle name="60% - Ênfase5 2 1" xfId="1643"/>
    <cellStyle name="60% - Ênfase5 2 2" xfId="100"/>
    <cellStyle name="60% - Ênfase5 2 2 1" xfId="1644"/>
    <cellStyle name="60% - Ênfase5 2 2 2" xfId="391"/>
    <cellStyle name="60% - Ênfase5 2 2 3" xfId="1141"/>
    <cellStyle name="60% - Ênfase5 2 3" xfId="580"/>
    <cellStyle name="60% - Ênfase5 2 4" xfId="1140"/>
    <cellStyle name="60% - Ênfase5 2_05_Impactos_Demais PLs_2013_Dados CNJ de jul-12" xfId="101"/>
    <cellStyle name="60% - Ênfase5 3" xfId="102"/>
    <cellStyle name="60% - Ênfase5 3 1" xfId="1645"/>
    <cellStyle name="60% - Ênfase5 3 2" xfId="393"/>
    <cellStyle name="60% - Ênfase5 3 3" xfId="1142"/>
    <cellStyle name="60% - Ênfase5 4" xfId="103"/>
    <cellStyle name="60% - Ênfase5 4 1" xfId="1646"/>
    <cellStyle name="60% - Ênfase5 4 2" xfId="579"/>
    <cellStyle name="60% - Ênfase5 4 3" xfId="1143"/>
    <cellStyle name="60% - Ênfase5 5" xfId="669"/>
    <cellStyle name="60% - Ênfase5 6" xfId="792"/>
    <cellStyle name="60% - Ênfase5 7" xfId="867"/>
    <cellStyle name="60% - Ênfase6 10" xfId="1472"/>
    <cellStyle name="60% - Ênfase6 11" xfId="1534"/>
    <cellStyle name="60% - Ênfase6 2" xfId="104"/>
    <cellStyle name="60% - Ênfase6 2 1" xfId="1647"/>
    <cellStyle name="60% - Ênfase6 2 2" xfId="105"/>
    <cellStyle name="60% - Ênfase6 2 2 1" xfId="1648"/>
    <cellStyle name="60% - Ênfase6 2 2 2" xfId="709"/>
    <cellStyle name="60% - Ênfase6 2 2 3" xfId="1146"/>
    <cellStyle name="60% - Ênfase6 2 3" xfId="578"/>
    <cellStyle name="60% - Ênfase6 2 4" xfId="1145"/>
    <cellStyle name="60% - Ênfase6 2_05_Impactos_Demais PLs_2013_Dados CNJ de jul-12" xfId="106"/>
    <cellStyle name="60% - Ênfase6 3" xfId="107"/>
    <cellStyle name="60% - Ênfase6 3 1" xfId="1649"/>
    <cellStyle name="60% - Ênfase6 3 2" xfId="392"/>
    <cellStyle name="60% - Ênfase6 3 3" xfId="1147"/>
    <cellStyle name="60% - Ênfase6 4" xfId="108"/>
    <cellStyle name="60% - Ênfase6 4 1" xfId="1650"/>
    <cellStyle name="60% - Ênfase6 4 2" xfId="577"/>
    <cellStyle name="60% - Ênfase6 4 3" xfId="1148"/>
    <cellStyle name="60% - Ênfase6 5" xfId="665"/>
    <cellStyle name="60% - Ênfase6 6" xfId="796"/>
    <cellStyle name="60% - Ênfase6 7" xfId="863"/>
    <cellStyle name="60% - Ênfase6 8" xfId="1144"/>
    <cellStyle name="60% - Ênfase6 9" xfId="1382"/>
    <cellStyle name="Accent" xfId="1045"/>
    <cellStyle name="Accent 1" xfId="1040"/>
    <cellStyle name="Accent 1 1" xfId="1039"/>
    <cellStyle name="Accent 2" xfId="1038"/>
    <cellStyle name="Accent 2 1" xfId="1037"/>
    <cellStyle name="Accent 3" xfId="1036"/>
    <cellStyle name="Accent 3 1" xfId="1035"/>
    <cellStyle name="Accent 4" xfId="1034"/>
    <cellStyle name="Accent1" xfId="109"/>
    <cellStyle name="Accent1 1" xfId="1651"/>
    <cellStyle name="Accent1 2" xfId="576"/>
    <cellStyle name="Accent1 3" xfId="1149"/>
    <cellStyle name="Accent2" xfId="110"/>
    <cellStyle name="Accent2 1" xfId="1652"/>
    <cellStyle name="Accent2 2" xfId="575"/>
    <cellStyle name="Accent2 3" xfId="1150"/>
    <cellStyle name="Accent3" xfId="111"/>
    <cellStyle name="Accent3 1" xfId="1653"/>
    <cellStyle name="Accent3 2" xfId="710"/>
    <cellStyle name="Accent3 3" xfId="1151"/>
    <cellStyle name="Accent4" xfId="112"/>
    <cellStyle name="Accent4 1" xfId="1654"/>
    <cellStyle name="Accent4 2" xfId="574"/>
    <cellStyle name="Accent4 3" xfId="1152"/>
    <cellStyle name="Accent5" xfId="113"/>
    <cellStyle name="Accent5 1" xfId="1655"/>
    <cellStyle name="Accent5 2" xfId="573"/>
    <cellStyle name="Accent5 3" xfId="1153"/>
    <cellStyle name="Accent6" xfId="114"/>
    <cellStyle name="Accent6 1" xfId="1656"/>
    <cellStyle name="Accent6 2" xfId="572"/>
    <cellStyle name="Accent6 3" xfId="1154"/>
    <cellStyle name="b0let" xfId="115"/>
    <cellStyle name="b0let 1" xfId="1657"/>
    <cellStyle name="b0let 2" xfId="571"/>
    <cellStyle name="b0let 3" xfId="1155"/>
    <cellStyle name="Bad" xfId="116"/>
    <cellStyle name="Bad 1" xfId="1032"/>
    <cellStyle name="Bad 1 2" xfId="1658"/>
    <cellStyle name="Bad 2" xfId="570"/>
    <cellStyle name="Bad 3" xfId="1033"/>
    <cellStyle name="Bad 4" xfId="1156"/>
    <cellStyle name="Bol-Data" xfId="117"/>
    <cellStyle name="Bol-Data 1" xfId="1659"/>
    <cellStyle name="Bol-Data 2" xfId="569"/>
    <cellStyle name="Bol-Data 3" xfId="1157"/>
    <cellStyle name="bolet" xfId="118"/>
    <cellStyle name="bolet 1" xfId="1660"/>
    <cellStyle name="bolet 2" xfId="568"/>
    <cellStyle name="bolet 3" xfId="1158"/>
    <cellStyle name="Boletim" xfId="119"/>
    <cellStyle name="Boletim 1" xfId="1661"/>
    <cellStyle name="Boletim 2" xfId="567"/>
    <cellStyle name="Boletim 3" xfId="1159"/>
    <cellStyle name="Bom 2" xfId="120"/>
    <cellStyle name="Bom 2 1" xfId="1662"/>
    <cellStyle name="Bom 2 2" xfId="121"/>
    <cellStyle name="Bom 2 2 1" xfId="1663"/>
    <cellStyle name="Bom 2 2 2" xfId="565"/>
    <cellStyle name="Bom 2 2 3" xfId="1161"/>
    <cellStyle name="Bom 2 3" xfId="566"/>
    <cellStyle name="Bom 2 4" xfId="1160"/>
    <cellStyle name="Bom 2_05_Impactos_Demais PLs_2013_Dados CNJ de jul-12" xfId="122"/>
    <cellStyle name="Bom 3" xfId="123"/>
    <cellStyle name="Bom 3 1" xfId="1664"/>
    <cellStyle name="Bom 3 2" xfId="564"/>
    <cellStyle name="Bom 3 3" xfId="1162"/>
    <cellStyle name="Bom 4" xfId="124"/>
    <cellStyle name="Bom 4 1" xfId="1665"/>
    <cellStyle name="Bom 4 2" xfId="563"/>
    <cellStyle name="Bom 4 3" xfId="1163"/>
    <cellStyle name="Bom 5" xfId="700"/>
    <cellStyle name="Bom 6" xfId="761"/>
    <cellStyle name="Bom 7" xfId="898"/>
    <cellStyle name="Cabe‡alho 1" xfId="125"/>
    <cellStyle name="Cabe‡alho 1 1" xfId="1668"/>
    <cellStyle name="Cabe‡alho 1 2" xfId="562"/>
    <cellStyle name="Cabe‡alho 1 3" xfId="905"/>
    <cellStyle name="Cabe‡alho 1 4" xfId="1164"/>
    <cellStyle name="Cabe‡alho 2" xfId="126"/>
    <cellStyle name="Cabe‡alho 2 1" xfId="1669"/>
    <cellStyle name="Cabe‡alho 2 2" xfId="561"/>
    <cellStyle name="Cabe‡alho 2 3" xfId="839"/>
    <cellStyle name="Cabe‡alho 2 4" xfId="1165"/>
    <cellStyle name="Cabeçalho 1" xfId="127"/>
    <cellStyle name="Cabeçalho 1 1" xfId="1666"/>
    <cellStyle name="Cabeçalho 1 2" xfId="560"/>
    <cellStyle name="Cabeçalho 1 3" xfId="904"/>
    <cellStyle name="Cabeçalho 1 4" xfId="1166"/>
    <cellStyle name="Cabeçalho 2" xfId="128"/>
    <cellStyle name="Cabeçalho 2 1" xfId="1667"/>
    <cellStyle name="Cabeçalho 2 2" xfId="559"/>
    <cellStyle name="Cabeçalho 2 3" xfId="859"/>
    <cellStyle name="Cabeçalho 2 4" xfId="1167"/>
    <cellStyle name="Calculation" xfId="129"/>
    <cellStyle name="Calculation 1" xfId="1670"/>
    <cellStyle name="Calculation 2" xfId="558"/>
    <cellStyle name="Calculation 3" xfId="846"/>
    <cellStyle name="Calculation 3 2" xfId="1454"/>
    <cellStyle name="Calculation 4" xfId="983"/>
    <cellStyle name="Calculation 5" xfId="1168"/>
    <cellStyle name="Calculation 6" xfId="1383"/>
    <cellStyle name="Calculation 7" xfId="1401"/>
    <cellStyle name="Calculation 8" xfId="1419"/>
    <cellStyle name="Calculation 9" xfId="1473"/>
    <cellStyle name="Cálculo 10" xfId="1474"/>
    <cellStyle name="Cálculo 11" xfId="1483"/>
    <cellStyle name="Cálculo 2" xfId="130"/>
    <cellStyle name="Cálculo 2 1" xfId="1678"/>
    <cellStyle name="Cálculo 2 10" xfId="1475"/>
    <cellStyle name="Cálculo 2 2" xfId="131"/>
    <cellStyle name="Cálculo 2 2 1" xfId="1679"/>
    <cellStyle name="Cálculo 2 2 2" xfId="556"/>
    <cellStyle name="Cálculo 2 2 3" xfId="843"/>
    <cellStyle name="Cálculo 2 2 3 2" xfId="1452"/>
    <cellStyle name="Cálculo 2 2 4" xfId="985"/>
    <cellStyle name="Cálculo 2 2 5" xfId="1170"/>
    <cellStyle name="Cálculo 2 2 6" xfId="1386"/>
    <cellStyle name="Cálculo 2 2 7" xfId="1399"/>
    <cellStyle name="Cálculo 2 2 8" xfId="1421"/>
    <cellStyle name="Cálculo 2 2 9" xfId="1476"/>
    <cellStyle name="Cálculo 2 3" xfId="557"/>
    <cellStyle name="Cálculo 2 4" xfId="844"/>
    <cellStyle name="Cálculo 2 4 2" xfId="1453"/>
    <cellStyle name="Cálculo 2 5" xfId="984"/>
    <cellStyle name="Cálculo 2 6" xfId="1331"/>
    <cellStyle name="Cálculo 2 7" xfId="1385"/>
    <cellStyle name="Cálculo 2 8" xfId="1400"/>
    <cellStyle name="Cálculo 2 9" xfId="1420"/>
    <cellStyle name="Cálculo 2_05_Impactos_Demais PLs_2013_Dados CNJ de jul-12" xfId="132"/>
    <cellStyle name="Cálculo 3" xfId="133"/>
    <cellStyle name="Cálculo 3 1" xfId="1680"/>
    <cellStyle name="Cálculo 3 2" xfId="555"/>
    <cellStyle name="Cálculo 3 3" xfId="842"/>
    <cellStyle name="Cálculo 3 3 2" xfId="1451"/>
    <cellStyle name="Cálculo 3 4" xfId="986"/>
    <cellStyle name="Cálculo 3 5" xfId="1171"/>
    <cellStyle name="Cálculo 3 6" xfId="1387"/>
    <cellStyle name="Cálculo 3 7" xfId="1398"/>
    <cellStyle name="Cálculo 3 8" xfId="1422"/>
    <cellStyle name="Cálculo 3 9" xfId="1477"/>
    <cellStyle name="Cálculo 4" xfId="134"/>
    <cellStyle name="Cálculo 4 1" xfId="1681"/>
    <cellStyle name="Cálculo 4 2" xfId="554"/>
    <cellStyle name="Cálculo 4 3" xfId="841"/>
    <cellStyle name="Cálculo 4 3 2" xfId="1450"/>
    <cellStyle name="Cálculo 4 4" xfId="987"/>
    <cellStyle name="Cálculo 4 5" xfId="1333"/>
    <cellStyle name="Cálculo 4 6" xfId="1388"/>
    <cellStyle name="Cálculo 4 7" xfId="1397"/>
    <cellStyle name="Cálculo 4 8" xfId="1423"/>
    <cellStyle name="Cálculo 4 9" xfId="1478"/>
    <cellStyle name="Cálculo 5" xfId="695"/>
    <cellStyle name="Cálculo 6" xfId="766"/>
    <cellStyle name="Cálculo 7" xfId="893"/>
    <cellStyle name="Cálculo 8" xfId="1169"/>
    <cellStyle name="Cálculo 9" xfId="1384"/>
    <cellStyle name="Capítulo" xfId="135"/>
    <cellStyle name="Capítulo 1" xfId="1671"/>
    <cellStyle name="Capítulo 2" xfId="553"/>
    <cellStyle name="Capítulo 3" xfId="862"/>
    <cellStyle name="Capítulo 4" xfId="1172"/>
    <cellStyle name="Célula de Verificação 2" xfId="136"/>
    <cellStyle name="Célula de Verificação 2 1" xfId="1682"/>
    <cellStyle name="Célula de Verificação 2 2" xfId="137"/>
    <cellStyle name="Célula de Verificação 2 2 1" xfId="1683"/>
    <cellStyle name="Célula de Verificação 2 2 2" xfId="551"/>
    <cellStyle name="Célula de Verificação 2 2 3" xfId="838"/>
    <cellStyle name="Célula de Verificação 2 2 4" xfId="1174"/>
    <cellStyle name="Célula de Verificação 2 3" xfId="552"/>
    <cellStyle name="Célula de Verificação 2 4" xfId="903"/>
    <cellStyle name="Célula de Verificação 2 5" xfId="1173"/>
    <cellStyle name="Célula de Verificação 2_05_Impactos_Demais PLs_2013_Dados CNJ de jul-12" xfId="138"/>
    <cellStyle name="Célula de Verificação 3" xfId="139"/>
    <cellStyle name="Célula de Verificação 3 1" xfId="1684"/>
    <cellStyle name="Célula de Verificação 3 2" xfId="550"/>
    <cellStyle name="Célula de Verificação 3 3" xfId="837"/>
    <cellStyle name="Célula de Verificação 3 4" xfId="1175"/>
    <cellStyle name="Célula de Verificação 4" xfId="140"/>
    <cellStyle name="Célula de Verificação 4 1" xfId="1685"/>
    <cellStyle name="Célula de Verificação 4 2" xfId="549"/>
    <cellStyle name="Célula de Verificação 4 3" xfId="836"/>
    <cellStyle name="Célula de Verificação 4 4" xfId="1176"/>
    <cellStyle name="Célula de Verificação 5" xfId="693"/>
    <cellStyle name="Célula de Verificação 6" xfId="768"/>
    <cellStyle name="Célula de Verificação 7" xfId="891"/>
    <cellStyle name="Célula Vinculada 2" xfId="141"/>
    <cellStyle name="Célula Vinculada 2 1" xfId="1686"/>
    <cellStyle name="Célula Vinculada 2 2" xfId="142"/>
    <cellStyle name="Célula Vinculada 2 2 1" xfId="1687"/>
    <cellStyle name="Célula Vinculada 2 2 2" xfId="547"/>
    <cellStyle name="Célula Vinculada 2 2 3" xfId="834"/>
    <cellStyle name="Célula Vinculada 2 2 4" xfId="1178"/>
    <cellStyle name="Célula Vinculada 2 3" xfId="548"/>
    <cellStyle name="Célula Vinculada 2 4" xfId="835"/>
    <cellStyle name="Célula Vinculada 2 5" xfId="1177"/>
    <cellStyle name="Célula Vinculada 2_05_Impactos_Demais PLs_2013_Dados CNJ de jul-12" xfId="143"/>
    <cellStyle name="Célula Vinculada 3" xfId="144"/>
    <cellStyle name="Célula Vinculada 3 1" xfId="1688"/>
    <cellStyle name="Célula Vinculada 3 2" xfId="546"/>
    <cellStyle name="Célula Vinculada 3 3" xfId="833"/>
    <cellStyle name="Célula Vinculada 3 4" xfId="1179"/>
    <cellStyle name="Célula Vinculada 4" xfId="145"/>
    <cellStyle name="Célula Vinculada 4 1" xfId="1689"/>
    <cellStyle name="Célula Vinculada 4 2" xfId="545"/>
    <cellStyle name="Célula Vinculada 4 3" xfId="832"/>
    <cellStyle name="Célula Vinculada 4 4" xfId="1180"/>
    <cellStyle name="Célula Vinculada 5" xfId="694"/>
    <cellStyle name="Célula Vinculada 6" xfId="767"/>
    <cellStyle name="Célula Vinculada 7" xfId="892"/>
    <cellStyle name="Check Cell" xfId="146"/>
    <cellStyle name="Check Cell 1" xfId="1672"/>
    <cellStyle name="Check Cell 2" xfId="544"/>
    <cellStyle name="Check Cell 3" xfId="831"/>
    <cellStyle name="Check Cell 4" xfId="1181"/>
    <cellStyle name="Comma" xfId="147"/>
    <cellStyle name="Comma [0]_Auxiliar" xfId="148"/>
    <cellStyle name="Comma 1" xfId="1673"/>
    <cellStyle name="Comma 10" xfId="1479"/>
    <cellStyle name="Comma 11" xfId="1481"/>
    <cellStyle name="Comma 2" xfId="149"/>
    <cellStyle name="Comma 2 1" xfId="1674"/>
    <cellStyle name="Comma 2 2" xfId="542"/>
    <cellStyle name="Comma 2 3" xfId="829"/>
    <cellStyle name="Comma 2 4" xfId="1183"/>
    <cellStyle name="Comma 3" xfId="150"/>
    <cellStyle name="Comma 3 1" xfId="1675"/>
    <cellStyle name="Comma 3 2" xfId="541"/>
    <cellStyle name="Comma 3 3" xfId="828"/>
    <cellStyle name="Comma 3 4" xfId="1184"/>
    <cellStyle name="Comma 4" xfId="543"/>
    <cellStyle name="Comma 5" xfId="845"/>
    <cellStyle name="Comma 6" xfId="847"/>
    <cellStyle name="Comma 7" xfId="830"/>
    <cellStyle name="Comma 8" xfId="1182"/>
    <cellStyle name="Comma 9" xfId="1390"/>
    <cellStyle name="Comma_Agenda" xfId="151"/>
    <cellStyle name="Comma0" xfId="152"/>
    <cellStyle name="Comma0 1" xfId="1676"/>
    <cellStyle name="Comma0 2" xfId="540"/>
    <cellStyle name="Comma0 3" xfId="827"/>
    <cellStyle name="Comma0 4" xfId="1185"/>
    <cellStyle name="Currency [0]_Auxiliar" xfId="153"/>
    <cellStyle name="Currency_Auxiliar" xfId="154"/>
    <cellStyle name="Currency0" xfId="155"/>
    <cellStyle name="Currency0 1" xfId="1677"/>
    <cellStyle name="Currency0 2" xfId="539"/>
    <cellStyle name="Currency0 3" xfId="1186"/>
    <cellStyle name="Data" xfId="156"/>
    <cellStyle name="Data 1" xfId="1690"/>
    <cellStyle name="Data 2" xfId="538"/>
    <cellStyle name="Data 3" xfId="826"/>
    <cellStyle name="Data 4" xfId="1187"/>
    <cellStyle name="Date" xfId="157"/>
    <cellStyle name="Date 1" xfId="1691"/>
    <cellStyle name="Date 2" xfId="537"/>
    <cellStyle name="Date 3" xfId="825"/>
    <cellStyle name="Date 4" xfId="1188"/>
    <cellStyle name="Decimal 0, derecha" xfId="158"/>
    <cellStyle name="Decimal 0, derecha 1" xfId="1692"/>
    <cellStyle name="Decimal 0, derecha 2" xfId="536"/>
    <cellStyle name="Decimal 0, derecha 3" xfId="1189"/>
    <cellStyle name="Decimal 2, derecha" xfId="159"/>
    <cellStyle name="Decimal 2, derecha 1" xfId="1693"/>
    <cellStyle name="Decimal 2, derecha 2" xfId="535"/>
    <cellStyle name="Decimal 2, derecha 3" xfId="1190"/>
    <cellStyle name="Ênfase1 10" xfId="1480"/>
    <cellStyle name="Ênfase1 2" xfId="160"/>
    <cellStyle name="Ênfase1 2 1" xfId="1853"/>
    <cellStyle name="Ênfase1 2 2" xfId="161"/>
    <cellStyle name="Ênfase1 2 2 1" xfId="1854"/>
    <cellStyle name="Ênfase1 2 2 2" xfId="533"/>
    <cellStyle name="Ênfase1 2 2 3" xfId="1193"/>
    <cellStyle name="Ênfase1 2 3" xfId="534"/>
    <cellStyle name="Ênfase1 2 4" xfId="1192"/>
    <cellStyle name="Ênfase1 2_05_Impactos_Demais PLs_2013_Dados CNJ de jul-12" xfId="162"/>
    <cellStyle name="Ênfase1 3" xfId="163"/>
    <cellStyle name="Ênfase1 3 1" xfId="1855"/>
    <cellStyle name="Ênfase1 3 2" xfId="532"/>
    <cellStyle name="Ênfase1 3 3" xfId="1194"/>
    <cellStyle name="Ênfase1 4" xfId="164"/>
    <cellStyle name="Ênfase1 4 1" xfId="1856"/>
    <cellStyle name="Ênfase1 4 2" xfId="531"/>
    <cellStyle name="Ênfase1 4 3" xfId="1195"/>
    <cellStyle name="Ênfase1 5" xfId="688"/>
    <cellStyle name="Ênfase1 6" xfId="773"/>
    <cellStyle name="Ênfase1 7" xfId="886"/>
    <cellStyle name="Ênfase1 8" xfId="1191"/>
    <cellStyle name="Ênfase1 9" xfId="1391"/>
    <cellStyle name="Ênfase2 2" xfId="165"/>
    <cellStyle name="Ênfase2 2 1" xfId="1857"/>
    <cellStyle name="Ênfase2 2 2" xfId="166"/>
    <cellStyle name="Ênfase2 2 2 1" xfId="1858"/>
    <cellStyle name="Ênfase2 2 2 2" xfId="529"/>
    <cellStyle name="Ênfase2 2 2 3" xfId="1197"/>
    <cellStyle name="Ênfase2 2 3" xfId="530"/>
    <cellStyle name="Ênfase2 2 4" xfId="1196"/>
    <cellStyle name="Ênfase2 2_05_Impactos_Demais PLs_2013_Dados CNJ de jul-12" xfId="167"/>
    <cellStyle name="Ênfase2 3" xfId="168"/>
    <cellStyle name="Ênfase2 3 1" xfId="1859"/>
    <cellStyle name="Ênfase2 3 2" xfId="528"/>
    <cellStyle name="Ênfase2 3 3" xfId="1198"/>
    <cellStyle name="Ênfase2 4" xfId="169"/>
    <cellStyle name="Ênfase2 4 1" xfId="1860"/>
    <cellStyle name="Ênfase2 4 2" xfId="527"/>
    <cellStyle name="Ênfase2 4 3" xfId="1199"/>
    <cellStyle name="Ênfase2 5" xfId="684"/>
    <cellStyle name="Ênfase2 6" xfId="777"/>
    <cellStyle name="Ênfase2 7" xfId="882"/>
    <cellStyle name="Ênfase2 8" xfId="1535"/>
    <cellStyle name="Ênfase2 9" xfId="1551"/>
    <cellStyle name="Ênfase3 2" xfId="170"/>
    <cellStyle name="Ênfase3 2 1" xfId="1861"/>
    <cellStyle name="Ênfase3 2 2" xfId="171"/>
    <cellStyle name="Ênfase3 2 2 1" xfId="1862"/>
    <cellStyle name="Ênfase3 2 2 2" xfId="525"/>
    <cellStyle name="Ênfase3 2 2 3" xfId="1201"/>
    <cellStyle name="Ênfase3 2 3" xfId="526"/>
    <cellStyle name="Ênfase3 2 4" xfId="1200"/>
    <cellStyle name="Ênfase3 2_05_Impactos_Demais PLs_2013_Dados CNJ de jul-12" xfId="172"/>
    <cellStyle name="Ênfase3 3" xfId="173"/>
    <cellStyle name="Ênfase3 3 1" xfId="1863"/>
    <cellStyle name="Ênfase3 3 2" xfId="524"/>
    <cellStyle name="Ênfase3 3 3" xfId="1202"/>
    <cellStyle name="Ênfase3 4" xfId="174"/>
    <cellStyle name="Ênfase3 4 1" xfId="1864"/>
    <cellStyle name="Ênfase3 4 2" xfId="523"/>
    <cellStyle name="Ênfase3 4 3" xfId="1203"/>
    <cellStyle name="Ênfase3 5" xfId="680"/>
    <cellStyle name="Ênfase3 6" xfId="781"/>
    <cellStyle name="Ênfase3 7" xfId="878"/>
    <cellStyle name="Ênfase3 8" xfId="1536"/>
    <cellStyle name="Ênfase3 9" xfId="1552"/>
    <cellStyle name="Ênfase4 10" xfId="1482"/>
    <cellStyle name="Ênfase4 11" xfId="1537"/>
    <cellStyle name="Ênfase4 2" xfId="175"/>
    <cellStyle name="Ênfase4 2 1" xfId="1865"/>
    <cellStyle name="Ênfase4 2 2" xfId="176"/>
    <cellStyle name="Ênfase4 2 2 1" xfId="1866"/>
    <cellStyle name="Ênfase4 2 2 2" xfId="521"/>
    <cellStyle name="Ênfase4 2 2 3" xfId="1206"/>
    <cellStyle name="Ênfase4 2 3" xfId="522"/>
    <cellStyle name="Ênfase4 2 4" xfId="1205"/>
    <cellStyle name="Ênfase4 2_05_Impactos_Demais PLs_2013_Dados CNJ de jul-12" xfId="177"/>
    <cellStyle name="Ênfase4 3" xfId="178"/>
    <cellStyle name="Ênfase4 3 1" xfId="1867"/>
    <cellStyle name="Ênfase4 3 2" xfId="520"/>
    <cellStyle name="Ênfase4 3 3" xfId="1207"/>
    <cellStyle name="Ênfase4 4" xfId="179"/>
    <cellStyle name="Ênfase4 4 1" xfId="1868"/>
    <cellStyle name="Ênfase4 4 2" xfId="519"/>
    <cellStyle name="Ênfase4 4 3" xfId="1208"/>
    <cellStyle name="Ênfase4 5" xfId="676"/>
    <cellStyle name="Ênfase4 6" xfId="785"/>
    <cellStyle name="Ênfase4 7" xfId="874"/>
    <cellStyle name="Ênfase4 8" xfId="1204"/>
    <cellStyle name="Ênfase4 9" xfId="1392"/>
    <cellStyle name="Ênfase5 2" xfId="180"/>
    <cellStyle name="Ênfase5 2 1" xfId="1869"/>
    <cellStyle name="Ênfase5 2 2" xfId="181"/>
    <cellStyle name="Ênfase5 2 2 1" xfId="1870"/>
    <cellStyle name="Ênfase5 2 2 2" xfId="517"/>
    <cellStyle name="Ênfase5 2 2 3" xfId="1210"/>
    <cellStyle name="Ênfase5 2 3" xfId="518"/>
    <cellStyle name="Ênfase5 2 4" xfId="1209"/>
    <cellStyle name="Ênfase5 2_05_Impactos_Demais PLs_2013_Dados CNJ de jul-12" xfId="182"/>
    <cellStyle name="Ênfase5 3" xfId="183"/>
    <cellStyle name="Ênfase5 3 1" xfId="1871"/>
    <cellStyle name="Ênfase5 3 2" xfId="516"/>
    <cellStyle name="Ênfase5 3 3" xfId="1211"/>
    <cellStyle name="Ênfase5 4" xfId="184"/>
    <cellStyle name="Ênfase5 4 1" xfId="1872"/>
    <cellStyle name="Ênfase5 4 2" xfId="515"/>
    <cellStyle name="Ênfase5 4 3" xfId="1212"/>
    <cellStyle name="Ênfase5 5" xfId="672"/>
    <cellStyle name="Ênfase5 6" xfId="789"/>
    <cellStyle name="Ênfase5 7" xfId="870"/>
    <cellStyle name="Ênfase5 8" xfId="1538"/>
    <cellStyle name="Ênfase5 9" xfId="1553"/>
    <cellStyle name="Ênfase6 2" xfId="185"/>
    <cellStyle name="Ênfase6 2 1" xfId="1873"/>
    <cellStyle name="Ênfase6 2 2" xfId="186"/>
    <cellStyle name="Ênfase6 2 2 1" xfId="1874"/>
    <cellStyle name="Ênfase6 2 2 2" xfId="513"/>
    <cellStyle name="Ênfase6 2 2 3" xfId="1214"/>
    <cellStyle name="Ênfase6 2 3" xfId="514"/>
    <cellStyle name="Ênfase6 2 4" xfId="1213"/>
    <cellStyle name="Ênfase6 2_05_Impactos_Demais PLs_2013_Dados CNJ de jul-12" xfId="187"/>
    <cellStyle name="Ênfase6 3" xfId="188"/>
    <cellStyle name="Ênfase6 3 1" xfId="1875"/>
    <cellStyle name="Ênfase6 3 2" xfId="512"/>
    <cellStyle name="Ênfase6 3 3" xfId="1215"/>
    <cellStyle name="Ênfase6 4" xfId="189"/>
    <cellStyle name="Ênfase6 4 1" xfId="1876"/>
    <cellStyle name="Ênfase6 4 2" xfId="704"/>
    <cellStyle name="Ênfase6 4 3" xfId="1216"/>
    <cellStyle name="Ênfase6 5" xfId="668"/>
    <cellStyle name="Ênfase6 6" xfId="793"/>
    <cellStyle name="Ênfase6 7" xfId="866"/>
    <cellStyle name="Ênfase6 8" xfId="1539"/>
    <cellStyle name="Ênfase6 9" xfId="1554"/>
    <cellStyle name="Entrada 2" xfId="190"/>
    <cellStyle name="Entrada 2 1" xfId="1694"/>
    <cellStyle name="Entrada 2 2" xfId="191"/>
    <cellStyle name="Entrada 2 2 1" xfId="1695"/>
    <cellStyle name="Entrada 2 2 2" xfId="511"/>
    <cellStyle name="Entrada 2 2 3" xfId="989"/>
    <cellStyle name="Entrada 2 2 4" xfId="1218"/>
    <cellStyle name="Entrada 2 2 5" xfId="1394"/>
    <cellStyle name="Entrada 2 2 6" xfId="1425"/>
    <cellStyle name="Entrada 2 2 7" xfId="1485"/>
    <cellStyle name="Entrada 2 3" xfId="708"/>
    <cellStyle name="Entrada 2 4" xfId="988"/>
    <cellStyle name="Entrada 2 5" xfId="1217"/>
    <cellStyle name="Entrada 2 6" xfId="1393"/>
    <cellStyle name="Entrada 2 7" xfId="1424"/>
    <cellStyle name="Entrada 2 8" xfId="1484"/>
    <cellStyle name="Entrada 2_00_ANEXO V 2015 - VERSÃO INICIAL PLOA_2015" xfId="192"/>
    <cellStyle name="Entrada 3" xfId="193"/>
    <cellStyle name="Entrada 3 1" xfId="1696"/>
    <cellStyle name="Entrada 3 2" xfId="510"/>
    <cellStyle name="Entrada 3 3" xfId="990"/>
    <cellStyle name="Entrada 3 4" xfId="1219"/>
    <cellStyle name="Entrada 3 5" xfId="1395"/>
    <cellStyle name="Entrada 3 6" xfId="1426"/>
    <cellStyle name="Entrada 3 7" xfId="1486"/>
    <cellStyle name="Entrada 4" xfId="194"/>
    <cellStyle name="Entrada 4 1" xfId="1697"/>
    <cellStyle name="Entrada 4 2" xfId="706"/>
    <cellStyle name="Entrada 4 3" xfId="840"/>
    <cellStyle name="Entrada 4 3 2" xfId="1449"/>
    <cellStyle name="Entrada 4 4" xfId="991"/>
    <cellStyle name="Entrada 4 5" xfId="1220"/>
    <cellStyle name="Entrada 4 6" xfId="1396"/>
    <cellStyle name="Entrada 4 7" xfId="1389"/>
    <cellStyle name="Entrada 4 8" xfId="1427"/>
    <cellStyle name="Entrada 4 9" xfId="1487"/>
    <cellStyle name="Entrada 5" xfId="697"/>
    <cellStyle name="Entrada 6" xfId="764"/>
    <cellStyle name="Entrada 7" xfId="895"/>
    <cellStyle name="Error" xfId="1031"/>
    <cellStyle name="Error 1" xfId="1030"/>
    <cellStyle name="Euro" xfId="195"/>
    <cellStyle name="Euro 1" xfId="1698"/>
    <cellStyle name="Euro 2" xfId="196"/>
    <cellStyle name="Euro 2 1" xfId="1699"/>
    <cellStyle name="Euro 2 2" xfId="707"/>
    <cellStyle name="Euro 2 3" xfId="820"/>
    <cellStyle name="Euro 2 4" xfId="982"/>
    <cellStyle name="Euro 3" xfId="509"/>
    <cellStyle name="Euro 4" xfId="821"/>
    <cellStyle name="Euro 5" xfId="1221"/>
    <cellStyle name="Euro_00_ANEXO V 2015 - VERSÃO INICIAL PLOA_2015" xfId="197"/>
    <cellStyle name="Excel Built-in Explanatory Text" xfId="981"/>
    <cellStyle name="Excel Built-in Normal" xfId="1222"/>
    <cellStyle name="Excel Built-in Normal 14" xfId="383"/>
    <cellStyle name="Excel Built-in Vírgula 5" xfId="384"/>
    <cellStyle name="Excel Built-in Vírgula 5 2" xfId="1540"/>
    <cellStyle name="Explanatory Text" xfId="198"/>
    <cellStyle name="Explanatory Text 1" xfId="1700"/>
    <cellStyle name="Explanatory Text 2" xfId="508"/>
    <cellStyle name="Explanatory Text 3" xfId="992"/>
    <cellStyle name="Fim" xfId="199"/>
    <cellStyle name="Fim 1" xfId="1701"/>
    <cellStyle name="Fim 2" xfId="507"/>
    <cellStyle name="Fim 3" xfId="819"/>
    <cellStyle name="Fim 4" xfId="1223"/>
    <cellStyle name="Fixed" xfId="200"/>
    <cellStyle name="Fixed 1" xfId="1702"/>
    <cellStyle name="Fixed 2" xfId="506"/>
    <cellStyle name="Fixed 3" xfId="818"/>
    <cellStyle name="Fixed 4" xfId="1224"/>
    <cellStyle name="Fixo" xfId="201"/>
    <cellStyle name="Fixo 1" xfId="1703"/>
    <cellStyle name="Fixo 2" xfId="505"/>
    <cellStyle name="Fixo 3" xfId="817"/>
    <cellStyle name="Fixo 4" xfId="1225"/>
    <cellStyle name="Fonte" xfId="202"/>
    <cellStyle name="Fonte 1" xfId="1704"/>
    <cellStyle name="Fonte 2" xfId="504"/>
    <cellStyle name="Fonte 3" xfId="816"/>
    <cellStyle name="Fonte 4" xfId="1226"/>
    <cellStyle name="Footnote" xfId="1029"/>
    <cellStyle name="Footnote 1" xfId="1028"/>
    <cellStyle name="Good" xfId="203"/>
    <cellStyle name="Good 1" xfId="1026"/>
    <cellStyle name="Good 1 2" xfId="1705"/>
    <cellStyle name="Good 2" xfId="503"/>
    <cellStyle name="Good 3" xfId="1027"/>
    <cellStyle name="Good 4" xfId="1227"/>
    <cellStyle name="Heading" xfId="502"/>
    <cellStyle name="Heading (user)" xfId="1025"/>
    <cellStyle name="Heading 1" xfId="204"/>
    <cellStyle name="Heading 1 1" xfId="1023"/>
    <cellStyle name="Heading 1 1 2" xfId="1706"/>
    <cellStyle name="Heading 1 2" xfId="501"/>
    <cellStyle name="Heading 1 3" xfId="1024"/>
    <cellStyle name="Heading 1 4" xfId="1228"/>
    <cellStyle name="Heading 2" xfId="205"/>
    <cellStyle name="Heading 2 1" xfId="1021"/>
    <cellStyle name="Heading 2 1 2" xfId="1707"/>
    <cellStyle name="Heading 2 2" xfId="500"/>
    <cellStyle name="Heading 2 3" xfId="1022"/>
    <cellStyle name="Heading 2 4" xfId="1229"/>
    <cellStyle name="Heading 3" xfId="206"/>
    <cellStyle name="Heading 3 1" xfId="1708"/>
    <cellStyle name="Heading 3 2" xfId="499"/>
    <cellStyle name="Heading 3 3" xfId="1020"/>
    <cellStyle name="Heading 3 4" xfId="1230"/>
    <cellStyle name="Heading 4" xfId="207"/>
    <cellStyle name="Heading 4 1" xfId="1709"/>
    <cellStyle name="Heading 4 2" xfId="498"/>
    <cellStyle name="Heading 4 3" xfId="1231"/>
    <cellStyle name="Heading 5" xfId="811"/>
    <cellStyle name="Heading 6" xfId="1009"/>
    <cellStyle name="Heading 7" xfId="1512"/>
    <cellStyle name="Heading 8" xfId="1513"/>
    <cellStyle name="Heading1" xfId="497"/>
    <cellStyle name="Heading1 2" xfId="810"/>
    <cellStyle name="Incorreto 2" xfId="208"/>
    <cellStyle name="Incorreto 2 1" xfId="1710"/>
    <cellStyle name="Incorreto 2 2" xfId="209"/>
    <cellStyle name="Incorreto 2 2 1" xfId="1711"/>
    <cellStyle name="Incorreto 2 2 2" xfId="495"/>
    <cellStyle name="Incorreto 2 2 3" xfId="1233"/>
    <cellStyle name="Incorreto 2 3" xfId="496"/>
    <cellStyle name="Incorreto 2 4" xfId="1232"/>
    <cellStyle name="Incorreto 2_05_Impactos_Demais PLs_2013_Dados CNJ de jul-12" xfId="210"/>
    <cellStyle name="Incorreto 3" xfId="211"/>
    <cellStyle name="Incorreto 3 1" xfId="1712"/>
    <cellStyle name="Incorreto 3 2" xfId="494"/>
    <cellStyle name="Incorreto 3 3" xfId="1234"/>
    <cellStyle name="Incorreto 4" xfId="212"/>
    <cellStyle name="Incorreto 4 1" xfId="1713"/>
    <cellStyle name="Incorreto 4 2" xfId="493"/>
    <cellStyle name="Incorreto 4 3" xfId="1235"/>
    <cellStyle name="Incorreto 5" xfId="699"/>
    <cellStyle name="Incorreto 6" xfId="762"/>
    <cellStyle name="Incorreto 7" xfId="897"/>
    <cellStyle name="Indefinido" xfId="213"/>
    <cellStyle name="Indefinido 1" xfId="1714"/>
    <cellStyle name="Indefinido 2" xfId="492"/>
    <cellStyle name="Indefinido 3" xfId="809"/>
    <cellStyle name="Input" xfId="214"/>
    <cellStyle name="Input 1" xfId="1715"/>
    <cellStyle name="Input 2" xfId="491"/>
    <cellStyle name="Input 3" xfId="995"/>
    <cellStyle name="Input 4" xfId="1236"/>
    <cellStyle name="Input 5" xfId="1402"/>
    <cellStyle name="Input 6" xfId="1428"/>
    <cellStyle name="Input 7" xfId="1488"/>
    <cellStyle name="Jr_Normal" xfId="215"/>
    <cellStyle name="Leg_It_1" xfId="216"/>
    <cellStyle name="Linea horizontal" xfId="217"/>
    <cellStyle name="Linea horizontal 1" xfId="1716"/>
    <cellStyle name="Linea horizontal 2" xfId="490"/>
    <cellStyle name="Linea horizontal 3" xfId="1237"/>
    <cellStyle name="Linked Cell" xfId="218"/>
    <cellStyle name="Linked Cell 1" xfId="1717"/>
    <cellStyle name="Linked Cell 2" xfId="489"/>
    <cellStyle name="Linked Cell 3" xfId="808"/>
    <cellStyle name="Linked Cell 4" xfId="1238"/>
    <cellStyle name="Millares_deuhist99" xfId="219"/>
    <cellStyle name="Moeda 2" xfId="220"/>
    <cellStyle name="Moeda 2 1" xfId="1718"/>
    <cellStyle name="Moeda 2 2" xfId="488"/>
    <cellStyle name="Moeda 2 3" xfId="807"/>
    <cellStyle name="Moeda 2 4" xfId="1239"/>
    <cellStyle name="Moeda 3" xfId="910"/>
    <cellStyle name="Moeda 3 2" xfId="1458"/>
    <cellStyle name="Moeda 4" xfId="1460"/>
    <cellStyle name="Moeda0" xfId="221"/>
    <cellStyle name="Moeda0 1" xfId="1719"/>
    <cellStyle name="Moeda0 2" xfId="487"/>
    <cellStyle name="Moeda0 3" xfId="1240"/>
    <cellStyle name="Neutra 2" xfId="222"/>
    <cellStyle name="Neutra 2 1" xfId="1720"/>
    <cellStyle name="Neutra 2 2" xfId="223"/>
    <cellStyle name="Neutra 2 2 1" xfId="1721"/>
    <cellStyle name="Neutra 2 2 2" xfId="485"/>
    <cellStyle name="Neutra 2 2 3" xfId="1243"/>
    <cellStyle name="Neutra 2 3" xfId="486"/>
    <cellStyle name="Neutra 2 4" xfId="1242"/>
    <cellStyle name="Neutra 2_05_Impactos_Demais PLs_2013_Dados CNJ de jul-12" xfId="224"/>
    <cellStyle name="Neutra 3" xfId="225"/>
    <cellStyle name="Neutra 3 1" xfId="1722"/>
    <cellStyle name="Neutra 3 2" xfId="484"/>
    <cellStyle name="Neutra 3 3" xfId="1244"/>
    <cellStyle name="Neutra 4" xfId="226"/>
    <cellStyle name="Neutra 4 1" xfId="1723"/>
    <cellStyle name="Neutra 4 2" xfId="483"/>
    <cellStyle name="Neutra 4 3" xfId="1245"/>
    <cellStyle name="Neutra 5" xfId="698"/>
    <cellStyle name="Neutra 6" xfId="763"/>
    <cellStyle name="Neutra 7" xfId="896"/>
    <cellStyle name="Neutral" xfId="227"/>
    <cellStyle name="Neutral 1" xfId="1018"/>
    <cellStyle name="Neutral 1 2" xfId="1724"/>
    <cellStyle name="Neutral 2" xfId="482"/>
    <cellStyle name="Neutral 3" xfId="1019"/>
    <cellStyle name="Neutral 4" xfId="1246"/>
    <cellStyle name="Normal" xfId="0" builtinId="0"/>
    <cellStyle name="Normal 10" xfId="228"/>
    <cellStyle name="Normal 10 1" xfId="1725"/>
    <cellStyle name="Normal 10 2" xfId="481"/>
    <cellStyle name="Normal 10 3" xfId="806"/>
    <cellStyle name="Normal 11" xfId="229"/>
    <cellStyle name="Normal 11 1" xfId="1726"/>
    <cellStyle name="Normal 11 2" xfId="480"/>
    <cellStyle name="Normal 11 3" xfId="805"/>
    <cellStyle name="Normal 12" xfId="230"/>
    <cellStyle name="Normal 12 1" xfId="1727"/>
    <cellStyle name="Normal 12 2" xfId="479"/>
    <cellStyle name="Normal 12 3" xfId="804"/>
    <cellStyle name="Normal 13" xfId="231"/>
    <cellStyle name="Normal 13 1" xfId="1728"/>
    <cellStyle name="Normal 13 2" xfId="478"/>
    <cellStyle name="Normal 13 3" xfId="803"/>
    <cellStyle name="Normal 14" xfId="232"/>
    <cellStyle name="Normal 14 1" xfId="1517"/>
    <cellStyle name="Normal 14 2" xfId="477"/>
    <cellStyle name="Normal 14 2 2" xfId="1560"/>
    <cellStyle name="Normal 14 3" xfId="801"/>
    <cellStyle name="Normal 15" xfId="390"/>
    <cellStyle name="Normal 15 2" xfId="909"/>
    <cellStyle name="Normal 15 3" xfId="1443"/>
    <cellStyle name="Normal 16" xfId="711"/>
    <cellStyle name="Normal 17" xfId="908"/>
    <cellStyle name="Normal 18" xfId="1412"/>
    <cellStyle name="Normal 19" xfId="1413"/>
    <cellStyle name="Normal 2" xfId="233"/>
    <cellStyle name="Normal 2 1" xfId="1729"/>
    <cellStyle name="Normal 2 10" xfId="386"/>
    <cellStyle name="Normal 2 10 2" xfId="1415"/>
    <cellStyle name="Normal 2 10 3" xfId="1439"/>
    <cellStyle name="Normal 2 11" xfId="476"/>
    <cellStyle name="Normal 2 12" xfId="848"/>
    <cellStyle name="Normal 2 12 2" xfId="1455"/>
    <cellStyle name="Normal 2 13" xfId="824"/>
    <cellStyle name="Normal 2 14" xfId="800"/>
    <cellStyle name="Normal 2 15" xfId="996"/>
    <cellStyle name="Normal 2 16" xfId="994"/>
    <cellStyle name="Normal 2 17" xfId="1429"/>
    <cellStyle name="Normal 2 18" xfId="1516"/>
    <cellStyle name="Normal 2 19" xfId="1518"/>
    <cellStyle name="Normal 2 2" xfId="234"/>
    <cellStyle name="Normal 2 2 1" xfId="1730"/>
    <cellStyle name="Normal 2 2 2" xfId="475"/>
    <cellStyle name="Normal 2 2 3" xfId="799"/>
    <cellStyle name="Normal 2 20" xfId="1878"/>
    <cellStyle name="Normal 2 3" xfId="235"/>
    <cellStyle name="Normal 2 3 1" xfId="1731"/>
    <cellStyle name="Normal 2 3 2" xfId="236"/>
    <cellStyle name="Normal 2 3 2 1" xfId="1732"/>
    <cellStyle name="Normal 2 3 2 2" xfId="473"/>
    <cellStyle name="Normal 2 3 2 3" xfId="797"/>
    <cellStyle name="Normal 2 3 2 4" xfId="1248"/>
    <cellStyle name="Normal 2 3 3" xfId="474"/>
    <cellStyle name="Normal 2 3 4" xfId="798"/>
    <cellStyle name="Normal 2 3_00_Decisão Anexo V 2015_MEMORIAL_Oficial SOF" xfId="237"/>
    <cellStyle name="Normal 2 4" xfId="238"/>
    <cellStyle name="Normal 2 4 1" xfId="1733"/>
    <cellStyle name="Normal 2 4 2" xfId="472"/>
    <cellStyle name="Normal 2 4 3" xfId="912"/>
    <cellStyle name="Normal 2 5" xfId="239"/>
    <cellStyle name="Normal 2 5 1" xfId="1734"/>
    <cellStyle name="Normal 2 5 2" xfId="471"/>
    <cellStyle name="Normal 2 5 3" xfId="913"/>
    <cellStyle name="Normal 2 6" xfId="240"/>
    <cellStyle name="Normal 2 6 1" xfId="1735"/>
    <cellStyle name="Normal 2 6 2" xfId="470"/>
    <cellStyle name="Normal 2 6 3" xfId="914"/>
    <cellStyle name="Normal 2 7" xfId="241"/>
    <cellStyle name="Normal 2 7 1" xfId="1736"/>
    <cellStyle name="Normal 2 7 2" xfId="469"/>
    <cellStyle name="Normal 2 7 3" xfId="915"/>
    <cellStyle name="Normal 2 8" xfId="387"/>
    <cellStyle name="Normal 2 8 2" xfId="1416"/>
    <cellStyle name="Normal 2 8 3" xfId="1440"/>
    <cellStyle name="Normal 2 9" xfId="385"/>
    <cellStyle name="Normal 2 9 2" xfId="1414"/>
    <cellStyle name="Normal 2 9 3" xfId="1438"/>
    <cellStyle name="Normal 2_00_Decisão Anexo V 2015_MEMORIAL_Oficial SOF" xfId="242"/>
    <cellStyle name="Normal 20" xfId="1514"/>
    <cellStyle name="Normal 21" xfId="1515"/>
    <cellStyle name="Normal 22" xfId="1556"/>
    <cellStyle name="Normal 23" xfId="1557"/>
    <cellStyle name="Normal 3" xfId="243"/>
    <cellStyle name="Normal 3 1" xfId="1737"/>
    <cellStyle name="Normal 3 2" xfId="244"/>
    <cellStyle name="Normal 3 2 1" xfId="1738"/>
    <cellStyle name="Normal 3 2 2" xfId="467"/>
    <cellStyle name="Normal 3 2 3" xfId="917"/>
    <cellStyle name="Normal 3 2 4" xfId="1558"/>
    <cellStyle name="Normal 3 3" xfId="468"/>
    <cellStyle name="Normal 3 4" xfId="916"/>
    <cellStyle name="Normal 3 5" xfId="993"/>
    <cellStyle name="Normal 3_05_Impactos_Demais PLs_2013_Dados CNJ de jul-12" xfId="245"/>
    <cellStyle name="Normal 4" xfId="246"/>
    <cellStyle name="Normal 4 1" xfId="1739"/>
    <cellStyle name="Normal 4 2" xfId="466"/>
    <cellStyle name="Normal 4 3" xfId="918"/>
    <cellStyle name="Normal 4 4" xfId="1559"/>
    <cellStyle name="Normal 5" xfId="247"/>
    <cellStyle name="Normal 5 1" xfId="1740"/>
    <cellStyle name="Normal 5 2" xfId="465"/>
    <cellStyle name="Normal 5 3" xfId="919"/>
    <cellStyle name="Normal 6" xfId="248"/>
    <cellStyle name="Normal 6 1" xfId="1741"/>
    <cellStyle name="Normal 6 2" xfId="464"/>
    <cellStyle name="Normal 6 3" xfId="920"/>
    <cellStyle name="Normal 6 4" xfId="1251"/>
    <cellStyle name="Normal 7" xfId="249"/>
    <cellStyle name="Normal 7 1" xfId="1742"/>
    <cellStyle name="Normal 7 2" xfId="463"/>
    <cellStyle name="Normal 7 3" xfId="921"/>
    <cellStyle name="Normal 7 4" xfId="1252"/>
    <cellStyle name="Normal 8" xfId="250"/>
    <cellStyle name="Normal 8 1" xfId="1743"/>
    <cellStyle name="Normal 8 2" xfId="462"/>
    <cellStyle name="Normal 8 3" xfId="922"/>
    <cellStyle name="Normal 9" xfId="251"/>
    <cellStyle name="Normal 9 1" xfId="1744"/>
    <cellStyle name="Normal 9 2" xfId="461"/>
    <cellStyle name="Normal 9 3" xfId="923"/>
    <cellStyle name="Nota 10" xfId="1489"/>
    <cellStyle name="Nota 11" xfId="1541"/>
    <cellStyle name="Nota 2" xfId="252"/>
    <cellStyle name="Nota 2 1" xfId="1745"/>
    <cellStyle name="Nota 2 2" xfId="253"/>
    <cellStyle name="Nota 2 2 1" xfId="1746"/>
    <cellStyle name="Nota 2 2 2" xfId="459"/>
    <cellStyle name="Nota 2 2 3" xfId="998"/>
    <cellStyle name="Nota 2 2 4" xfId="1255"/>
    <cellStyle name="Nota 2 2 5" xfId="1431"/>
    <cellStyle name="Nota 2 2 6" xfId="1491"/>
    <cellStyle name="Nota 2 3" xfId="460"/>
    <cellStyle name="Nota 2 4" xfId="997"/>
    <cellStyle name="Nota 2 5" xfId="1254"/>
    <cellStyle name="Nota 2 6" xfId="1430"/>
    <cellStyle name="Nota 2 7" xfId="1490"/>
    <cellStyle name="Nota 2_00_Decisão Anexo V 2015_MEMORIAL_Oficial SOF" xfId="254"/>
    <cellStyle name="Nota 3" xfId="255"/>
    <cellStyle name="Nota 3 1" xfId="1747"/>
    <cellStyle name="Nota 3 2" xfId="458"/>
    <cellStyle name="Nota 3 3" xfId="999"/>
    <cellStyle name="Nota 3 4" xfId="1256"/>
    <cellStyle name="Nota 3 5" xfId="1432"/>
    <cellStyle name="Nota 3 6" xfId="1492"/>
    <cellStyle name="Nota 4" xfId="256"/>
    <cellStyle name="Nota 4 1" xfId="1748"/>
    <cellStyle name="Nota 4 2" xfId="457"/>
    <cellStyle name="Nota 4 3" xfId="1000"/>
    <cellStyle name="Nota 4 4" xfId="1257"/>
    <cellStyle name="Nota 4 5" xfId="1433"/>
    <cellStyle name="Nota 4 6" xfId="1493"/>
    <cellStyle name="Nota 5" xfId="691"/>
    <cellStyle name="Nota 6" xfId="770"/>
    <cellStyle name="Nota 7" xfId="889"/>
    <cellStyle name="Nota 8" xfId="1253"/>
    <cellStyle name="Nota 9" xfId="1403"/>
    <cellStyle name="Note" xfId="257"/>
    <cellStyle name="Note 1" xfId="1016"/>
    <cellStyle name="Note 1 2" xfId="1749"/>
    <cellStyle name="Note 2" xfId="456"/>
    <cellStyle name="Note 3" xfId="1001"/>
    <cellStyle name="Note 4" xfId="1017"/>
    <cellStyle name="Note 5" xfId="1258"/>
    <cellStyle name="Note 6" xfId="1434"/>
    <cellStyle name="Note 7" xfId="1494"/>
    <cellStyle name="Output" xfId="258"/>
    <cellStyle name="Output 1" xfId="1750"/>
    <cellStyle name="Output 2" xfId="455"/>
    <cellStyle name="Output 3" xfId="823"/>
    <cellStyle name="Output 3 2" xfId="1448"/>
    <cellStyle name="Output 4" xfId="1002"/>
    <cellStyle name="Output 5" xfId="1259"/>
    <cellStyle name="Output 6" xfId="1378"/>
    <cellStyle name="Output 7" xfId="1495"/>
    <cellStyle name="Percent_Agenda" xfId="259"/>
    <cellStyle name="Percentual" xfId="260"/>
    <cellStyle name="Percentual 1" xfId="1751"/>
    <cellStyle name="Percentual 2" xfId="454"/>
    <cellStyle name="Percentual 3" xfId="1260"/>
    <cellStyle name="Ponto" xfId="261"/>
    <cellStyle name="Ponto 1" xfId="1752"/>
    <cellStyle name="Ponto 2" xfId="453"/>
    <cellStyle name="Ponto 3" xfId="1261"/>
    <cellStyle name="Porcentagem 10" xfId="262"/>
    <cellStyle name="Porcentagem 10 1" xfId="1753"/>
    <cellStyle name="Porcentagem 10 2" xfId="452"/>
    <cellStyle name="Porcentagem 10 3" xfId="924"/>
    <cellStyle name="Porcentagem 10 4" xfId="1262"/>
    <cellStyle name="Porcentagem 2" xfId="263"/>
    <cellStyle name="Porcentagem 2 1" xfId="1754"/>
    <cellStyle name="Porcentagem 2 10" xfId="1003"/>
    <cellStyle name="Porcentagem 2 11" xfId="1263"/>
    <cellStyle name="Porcentagem 2 12" xfId="1435"/>
    <cellStyle name="Porcentagem 2 13" xfId="1519"/>
    <cellStyle name="Porcentagem 2 14" xfId="1879"/>
    <cellStyle name="Porcentagem 2 2" xfId="264"/>
    <cellStyle name="Porcentagem 2 2 1" xfId="1755"/>
    <cellStyle name="Porcentagem 2 2 2" xfId="450"/>
    <cellStyle name="Porcentagem 2 2 3" xfId="926"/>
    <cellStyle name="Porcentagem 2 2 4" xfId="1264"/>
    <cellStyle name="Porcentagem 2 3" xfId="265"/>
    <cellStyle name="Porcentagem 2 3 1" xfId="1756"/>
    <cellStyle name="Porcentagem 2 3 2" xfId="449"/>
    <cellStyle name="Porcentagem 2 3 3" xfId="927"/>
    <cellStyle name="Porcentagem 2 3 4" xfId="1265"/>
    <cellStyle name="Porcentagem 2 4" xfId="388"/>
    <cellStyle name="Porcentagem 2 4 2" xfId="1417"/>
    <cellStyle name="Porcentagem 2 4 3" xfId="1441"/>
    <cellStyle name="Porcentagem 2 5" xfId="451"/>
    <cellStyle name="Porcentagem 2 6" xfId="756"/>
    <cellStyle name="Porcentagem 2 7" xfId="849"/>
    <cellStyle name="Porcentagem 2 7 2" xfId="1456"/>
    <cellStyle name="Porcentagem 2 8" xfId="822"/>
    <cellStyle name="Porcentagem 2 9" xfId="925"/>
    <cellStyle name="Porcentagem 2_FCDF 2014_2ª Versão" xfId="266"/>
    <cellStyle name="Porcentagem 3" xfId="267"/>
    <cellStyle name="Porcentagem 3 1" xfId="1757"/>
    <cellStyle name="Porcentagem 3 2" xfId="448"/>
    <cellStyle name="Porcentagem 3 3" xfId="928"/>
    <cellStyle name="Porcentagem 3 4" xfId="1266"/>
    <cellStyle name="Porcentagem 4" xfId="268"/>
    <cellStyle name="Porcentagem 4 1" xfId="1758"/>
    <cellStyle name="Porcentagem 4 2" xfId="447"/>
    <cellStyle name="Porcentagem 4 3" xfId="929"/>
    <cellStyle name="Porcentagem 4 4" xfId="1267"/>
    <cellStyle name="Porcentagem 5" xfId="269"/>
    <cellStyle name="Porcentagem 5 1" xfId="1759"/>
    <cellStyle name="Porcentagem 5 2" xfId="446"/>
    <cellStyle name="Porcentagem 5 3" xfId="930"/>
    <cellStyle name="Porcentagem 5 4" xfId="1268"/>
    <cellStyle name="Porcentagem 6" xfId="270"/>
    <cellStyle name="Porcentagem 6 1" xfId="1760"/>
    <cellStyle name="Porcentagem 6 2" xfId="445"/>
    <cellStyle name="Porcentagem 6 3" xfId="931"/>
    <cellStyle name="Porcentagem 6 4" xfId="1269"/>
    <cellStyle name="Porcentagem 7" xfId="271"/>
    <cellStyle name="Porcentagem 7 1" xfId="1761"/>
    <cellStyle name="Porcentagem 7 2" xfId="444"/>
    <cellStyle name="Porcentagem 7 3" xfId="932"/>
    <cellStyle name="Porcentagem 7 4" xfId="1270"/>
    <cellStyle name="Porcentagem 8" xfId="272"/>
    <cellStyle name="Porcentagem 8 1" xfId="1762"/>
    <cellStyle name="Porcentagem 8 2" xfId="443"/>
    <cellStyle name="Porcentagem 8 3" xfId="933"/>
    <cellStyle name="Porcentagem 8 4" xfId="1271"/>
    <cellStyle name="Porcentagem 9" xfId="273"/>
    <cellStyle name="Porcentagem 9 1" xfId="1763"/>
    <cellStyle name="Porcentagem 9 2" xfId="442"/>
    <cellStyle name="Porcentagem 9 3" xfId="934"/>
    <cellStyle name="Porcentagem 9 4" xfId="1272"/>
    <cellStyle name="Result" xfId="441"/>
    <cellStyle name="Result 2" xfId="935"/>
    <cellStyle name="Result2" xfId="440"/>
    <cellStyle name="Result2 2" xfId="936"/>
    <cellStyle name="rodape" xfId="274"/>
    <cellStyle name="rodape 1" xfId="1764"/>
    <cellStyle name="rodape 2" xfId="439"/>
    <cellStyle name="rodape 3" xfId="937"/>
    <cellStyle name="rodape 4" xfId="1273"/>
    <cellStyle name="Saída 10" xfId="1496"/>
    <cellStyle name="Saída 2" xfId="275"/>
    <cellStyle name="Saída 2 1" xfId="1765"/>
    <cellStyle name="Saída 2 2" xfId="276"/>
    <cellStyle name="Saída 2 2 1" xfId="1766"/>
    <cellStyle name="Saída 2 2 2" xfId="437"/>
    <cellStyle name="Saída 2 2 3" xfId="814"/>
    <cellStyle name="Saída 2 2 3 2" xfId="1446"/>
    <cellStyle name="Saída 2 2 4" xfId="1006"/>
    <cellStyle name="Saída 2 2 5" xfId="1276"/>
    <cellStyle name="Saída 2 2 6" xfId="1375"/>
    <cellStyle name="Saída 2 2 7" xfId="1498"/>
    <cellStyle name="Saída 2 3" xfId="438"/>
    <cellStyle name="Saída 2 4" xfId="815"/>
    <cellStyle name="Saída 2 4 2" xfId="1447"/>
    <cellStyle name="Saída 2 5" xfId="1005"/>
    <cellStyle name="Saída 2 6" xfId="1275"/>
    <cellStyle name="Saída 2 7" xfId="1376"/>
    <cellStyle name="Saída 2 8" xfId="1497"/>
    <cellStyle name="Saída 2_05_Impactos_Demais PLs_2013_Dados CNJ de jul-12" xfId="277"/>
    <cellStyle name="Saída 3" xfId="278"/>
    <cellStyle name="Saída 3 1" xfId="1767"/>
    <cellStyle name="Saída 3 2" xfId="436"/>
    <cellStyle name="Saída 3 3" xfId="813"/>
    <cellStyle name="Saída 3 3 2" xfId="1445"/>
    <cellStyle name="Saída 3 4" xfId="1007"/>
    <cellStyle name="Saída 3 5" xfId="1277"/>
    <cellStyle name="Saída 3 6" xfId="1374"/>
    <cellStyle name="Saída 3 7" xfId="1499"/>
    <cellStyle name="Saída 4" xfId="279"/>
    <cellStyle name="Saída 4 1" xfId="1768"/>
    <cellStyle name="Saída 4 2" xfId="435"/>
    <cellStyle name="Saída 4 3" xfId="812"/>
    <cellStyle name="Saída 4 3 2" xfId="1444"/>
    <cellStyle name="Saída 4 4" xfId="1008"/>
    <cellStyle name="Saída 4 5" xfId="1278"/>
    <cellStyle name="Saída 4 6" xfId="1373"/>
    <cellStyle name="Saída 4 7" xfId="1500"/>
    <cellStyle name="Saída 5" xfId="696"/>
    <cellStyle name="Saída 6" xfId="765"/>
    <cellStyle name="Saída 7" xfId="894"/>
    <cellStyle name="Saída 8" xfId="1274"/>
    <cellStyle name="Saída 9" xfId="1404"/>
    <cellStyle name="Sep. milhar [0]" xfId="280"/>
    <cellStyle name="Sep. milhar [0] 1" xfId="1769"/>
    <cellStyle name="Sep. milhar [0] 2" xfId="617"/>
    <cellStyle name="Sep. milhar [0] 3" xfId="434"/>
    <cellStyle name="Sep. milhar [0] 4" xfId="938"/>
    <cellStyle name="Sep. milhar [0] 5" xfId="1279"/>
    <cellStyle name="Sep. milhar [2]" xfId="281"/>
    <cellStyle name="Sep. milhar [2] 1" xfId="1770"/>
    <cellStyle name="Sep. milhar [2] 2" xfId="618"/>
    <cellStyle name="Sep. milhar [2] 3" xfId="433"/>
    <cellStyle name="Sep. milhar [2] 4" xfId="939"/>
    <cellStyle name="Sep. milhar [2] 5" xfId="1280"/>
    <cellStyle name="Separador de m" xfId="282"/>
    <cellStyle name="Separador de m 1" xfId="1771"/>
    <cellStyle name="Separador de m 2" xfId="432"/>
    <cellStyle name="Separador de m 3" xfId="1281"/>
    <cellStyle name="Separador de milhares 10" xfId="283"/>
    <cellStyle name="Separador de milhares 10 1" xfId="1772"/>
    <cellStyle name="Separador de milhares 10 2" xfId="431"/>
    <cellStyle name="Separador de milhares 10 3" xfId="940"/>
    <cellStyle name="Separador de milhares 10 4" xfId="1282"/>
    <cellStyle name="Separador de milhares 2" xfId="284"/>
    <cellStyle name="Separador de milhares 2 1" xfId="1773"/>
    <cellStyle name="Separador de milhares 2 2" xfId="285"/>
    <cellStyle name="Separador de milhares 2 2 1" xfId="1774"/>
    <cellStyle name="Separador de milhares 2 2 2" xfId="429"/>
    <cellStyle name="Separador de milhares 2 2 3" xfId="286"/>
    <cellStyle name="Separador de milhares 2 2 3 1" xfId="1775"/>
    <cellStyle name="Separador de milhares 2 2 3 2" xfId="428"/>
    <cellStyle name="Separador de milhares 2 2 3 3" xfId="943"/>
    <cellStyle name="Separador de milhares 2 2 3 4" xfId="1285"/>
    <cellStyle name="Separador de milhares 2 2 4" xfId="942"/>
    <cellStyle name="Separador de milhares 2 2 5" xfId="1284"/>
    <cellStyle name="Separador de milhares 2 2 6" xfId="287"/>
    <cellStyle name="Separador de milhares 2 2 6 1" xfId="1776"/>
    <cellStyle name="Separador de milhares 2 2 6 2" xfId="427"/>
    <cellStyle name="Separador de milhares 2 2 6 3" xfId="944"/>
    <cellStyle name="Separador de milhares 2 2 6 4" xfId="1286"/>
    <cellStyle name="Separador de milhares 2 2_00_Decisão Anexo V 2015_MEMORIAL_Oficial SOF" xfId="288"/>
    <cellStyle name="Separador de milhares 2 3" xfId="289"/>
    <cellStyle name="Separador de milhares 2 3 1" xfId="1777"/>
    <cellStyle name="Separador de milhares 2 3 2" xfId="290"/>
    <cellStyle name="Separador de milhares 2 3 2 1" xfId="1778"/>
    <cellStyle name="Separador de milhares 2 3 2 2" xfId="291"/>
    <cellStyle name="Separador de milhares 2 3 2 2 1" xfId="1779"/>
    <cellStyle name="Separador de milhares 2 3 2 2 2" xfId="292"/>
    <cellStyle name="Separador de milhares 2 3 2 2 2 1" xfId="1780"/>
    <cellStyle name="Separador de milhares 2 3 2 2 2 2" xfId="423"/>
    <cellStyle name="Separador de milhares 2 3 2 2 2 3" xfId="948"/>
    <cellStyle name="Separador de milhares 2 3 2 2 2 4" xfId="1290"/>
    <cellStyle name="Separador de milhares 2 3 2 2 3" xfId="424"/>
    <cellStyle name="Separador de milhares 2 3 2 2 4" xfId="947"/>
    <cellStyle name="Separador de milhares 2 3 2 2 5" xfId="1289"/>
    <cellStyle name="Separador de milhares 2 3 2 2_00_Decisão Anexo V 2015_MEMORIAL_Oficial SOF" xfId="293"/>
    <cellStyle name="Separador de milhares 2 3 2 3" xfId="425"/>
    <cellStyle name="Separador de milhares 2 3 2 4" xfId="946"/>
    <cellStyle name="Separador de milhares 2 3 2 5" xfId="1288"/>
    <cellStyle name="Separador de milhares 2 3 2_00_Decisão Anexo V 2015_MEMORIAL_Oficial SOF" xfId="294"/>
    <cellStyle name="Separador de milhares 2 3 3" xfId="295"/>
    <cellStyle name="Separador de milhares 2 3 3 1" xfId="1781"/>
    <cellStyle name="Separador de milhares 2 3 3 2" xfId="422"/>
    <cellStyle name="Separador de milhares 2 3 3 3" xfId="949"/>
    <cellStyle name="Separador de milhares 2 3 3 4" xfId="1291"/>
    <cellStyle name="Separador de milhares 2 3 4" xfId="426"/>
    <cellStyle name="Separador de milhares 2 3 5" xfId="945"/>
    <cellStyle name="Separador de milhares 2 3 6" xfId="1287"/>
    <cellStyle name="Separador de milhares 2 3_00_Decisão Anexo V 2015_MEMORIAL_Oficial SOF" xfId="296"/>
    <cellStyle name="Separador de milhares 2 4" xfId="297"/>
    <cellStyle name="Separador de milhares 2 4 1" xfId="1782"/>
    <cellStyle name="Separador de milhares 2 4 2" xfId="421"/>
    <cellStyle name="Separador de milhares 2 4 3" xfId="950"/>
    <cellStyle name="Separador de milhares 2 4 4" xfId="1292"/>
    <cellStyle name="Separador de milhares 2 5" xfId="298"/>
    <cellStyle name="Separador de milhares 2 5 1" xfId="1783"/>
    <cellStyle name="Separador de milhares 2 5 2" xfId="299"/>
    <cellStyle name="Separador de milhares 2 5 2 1" xfId="1784"/>
    <cellStyle name="Separador de milhares 2 5 2 2" xfId="419"/>
    <cellStyle name="Separador de milhares 2 5 2 3" xfId="952"/>
    <cellStyle name="Separador de milhares 2 5 2 4" xfId="1294"/>
    <cellStyle name="Separador de milhares 2 5 3" xfId="420"/>
    <cellStyle name="Separador de milhares 2 5 4" xfId="951"/>
    <cellStyle name="Separador de milhares 2 5 5" xfId="1293"/>
    <cellStyle name="Separador de milhares 2 5_00_Decisão Anexo V 2015_MEMORIAL_Oficial SOF" xfId="300"/>
    <cellStyle name="Separador de milhares 2 6" xfId="430"/>
    <cellStyle name="Separador de milhares 2 7" xfId="941"/>
    <cellStyle name="Separador de milhares 2 8" xfId="1283"/>
    <cellStyle name="Separador de milhares 2_00_Decisão Anexo V 2015_MEMORIAL_Oficial SOF" xfId="301"/>
    <cellStyle name="Separador de milhares 3" xfId="302"/>
    <cellStyle name="Separador de milhares 3 1" xfId="1785"/>
    <cellStyle name="Separador de milhares 3 2" xfId="303"/>
    <cellStyle name="Separador de milhares 3 2 1" xfId="1786"/>
    <cellStyle name="Separador de milhares 3 2 2" xfId="417"/>
    <cellStyle name="Separador de milhares 3 2 3" xfId="954"/>
    <cellStyle name="Separador de milhares 3 2 4" xfId="1296"/>
    <cellStyle name="Separador de milhares 3 3" xfId="304"/>
    <cellStyle name="Separador de milhares 3 3 1" xfId="1787"/>
    <cellStyle name="Separador de milhares 3 3 2" xfId="416"/>
    <cellStyle name="Separador de milhares 3 3 3" xfId="955"/>
    <cellStyle name="Separador de milhares 3 3 4" xfId="1297"/>
    <cellStyle name="Separador de milhares 3 4" xfId="418"/>
    <cellStyle name="Separador de milhares 3 5" xfId="953"/>
    <cellStyle name="Separador de milhares 3 6" xfId="1295"/>
    <cellStyle name="Separador de milhares 3_00_Decisão Anexo V 2015_MEMORIAL_Oficial SOF" xfId="305"/>
    <cellStyle name="Separador de milhares 4" xfId="306"/>
    <cellStyle name="Separador de milhares 4 1" xfId="1788"/>
    <cellStyle name="Separador de milhares 4 2" xfId="415"/>
    <cellStyle name="Separador de milhares 4 3" xfId="956"/>
    <cellStyle name="Separador de milhares 4 4" xfId="1298"/>
    <cellStyle name="Separador de milhares 5" xfId="307"/>
    <cellStyle name="Separador de milhares 5 1" xfId="1789"/>
    <cellStyle name="Separador de milhares 5 2" xfId="414"/>
    <cellStyle name="Separador de milhares 5 3" xfId="957"/>
    <cellStyle name="Separador de milhares 5 4" xfId="1299"/>
    <cellStyle name="Separador de milhares 6" xfId="308"/>
    <cellStyle name="Separador de milhares 6 1" xfId="1790"/>
    <cellStyle name="Separador de milhares 6 2" xfId="413"/>
    <cellStyle name="Separador de milhares 6 3" xfId="958"/>
    <cellStyle name="Separador de milhares 6 4" xfId="1300"/>
    <cellStyle name="Separador de milhares 7" xfId="309"/>
    <cellStyle name="Separador de milhares 7 1" xfId="1791"/>
    <cellStyle name="Separador de milhares 7 2" xfId="412"/>
    <cellStyle name="Separador de milhares 7 3" xfId="959"/>
    <cellStyle name="Separador de milhares 7 4" xfId="1301"/>
    <cellStyle name="Separador de milhares 8" xfId="310"/>
    <cellStyle name="Separador de milhares 8 1" xfId="1792"/>
    <cellStyle name="Separador de milhares 8 2" xfId="411"/>
    <cellStyle name="Separador de milhares 8 3" xfId="960"/>
    <cellStyle name="Separador de milhares 8 4" xfId="1302"/>
    <cellStyle name="Separador de milhares 9" xfId="311"/>
    <cellStyle name="Separador de milhares 9 1" xfId="1793"/>
    <cellStyle name="Separador de milhares 9 2" xfId="410"/>
    <cellStyle name="Separador de milhares 9 3" xfId="961"/>
    <cellStyle name="Separador de milhares 9 4" xfId="1303"/>
    <cellStyle name="Status" xfId="1015"/>
    <cellStyle name="Status 1" xfId="1014"/>
    <cellStyle name="TableStyleLight1" xfId="312"/>
    <cellStyle name="TableStyleLight1 1" xfId="1794"/>
    <cellStyle name="TableStyleLight1 2" xfId="313"/>
    <cellStyle name="TableStyleLight1 2 1" xfId="1795"/>
    <cellStyle name="TableStyleLight1 2 2" xfId="408"/>
    <cellStyle name="TableStyleLight1 2 3" xfId="963"/>
    <cellStyle name="TableStyleLight1 3" xfId="314"/>
    <cellStyle name="TableStyleLight1 3 1" xfId="1796"/>
    <cellStyle name="TableStyleLight1 3 2" xfId="407"/>
    <cellStyle name="TableStyleLight1 3 3" xfId="964"/>
    <cellStyle name="TableStyleLight1 3 4" xfId="1305"/>
    <cellStyle name="TableStyleLight1 4" xfId="409"/>
    <cellStyle name="TableStyleLight1 5" xfId="315"/>
    <cellStyle name="TableStyleLight1 5 1" xfId="1797"/>
    <cellStyle name="TableStyleLight1 5 2" xfId="406"/>
    <cellStyle name="TableStyleLight1 5 3" xfId="965"/>
    <cellStyle name="TableStyleLight1 5 4" xfId="1306"/>
    <cellStyle name="TableStyleLight1 6" xfId="906"/>
    <cellStyle name="TableStyleLight1 7" xfId="962"/>
    <cellStyle name="TableStyleLight1 8" xfId="1304"/>
    <cellStyle name="TableStyleLight1_00_Decisão Anexo V 2015_MEMORIAL_Oficial SOF" xfId="316"/>
    <cellStyle name="Text" xfId="1013"/>
    <cellStyle name="Text 1" xfId="1012"/>
    <cellStyle name="Texto de Aviso 2" xfId="317"/>
    <cellStyle name="Texto de Aviso 2 1" xfId="1798"/>
    <cellStyle name="Texto de Aviso 2 2" xfId="318"/>
    <cellStyle name="Texto de Aviso 2 2 1" xfId="1799"/>
    <cellStyle name="Texto de Aviso 2 2 2" xfId="404"/>
    <cellStyle name="Texto de Aviso 2 2 3" xfId="1308"/>
    <cellStyle name="Texto de Aviso 2 3" xfId="405"/>
    <cellStyle name="Texto de Aviso 2 4" xfId="1307"/>
    <cellStyle name="Texto de Aviso 2_05_Impactos_Demais PLs_2013_Dados CNJ de jul-12" xfId="319"/>
    <cellStyle name="Texto de Aviso 3" xfId="320"/>
    <cellStyle name="Texto de Aviso 3 1" xfId="1800"/>
    <cellStyle name="Texto de Aviso 3 2" xfId="403"/>
    <cellStyle name="Texto de Aviso 3 3" xfId="1309"/>
    <cellStyle name="Texto de Aviso 4" xfId="321"/>
    <cellStyle name="Texto de Aviso 4 1" xfId="1801"/>
    <cellStyle name="Texto de Aviso 4 2" xfId="402"/>
    <cellStyle name="Texto de Aviso 4 3" xfId="1310"/>
    <cellStyle name="Texto de Aviso 5" xfId="692"/>
    <cellStyle name="Texto de Aviso 6" xfId="769"/>
    <cellStyle name="Texto de Aviso 7" xfId="890"/>
    <cellStyle name="Texto Explicativo 10" xfId="980"/>
    <cellStyle name="Texto Explicativo 11" xfId="1004"/>
    <cellStyle name="Texto Explicativo 12" xfId="1877"/>
    <cellStyle name="Texto Explicativo 2" xfId="322"/>
    <cellStyle name="Texto Explicativo 2 1" xfId="1802"/>
    <cellStyle name="Texto Explicativo 2 2" xfId="323"/>
    <cellStyle name="Texto Explicativo 2 2 1" xfId="1803"/>
    <cellStyle name="Texto Explicativo 2 2 2" xfId="400"/>
    <cellStyle name="Texto Explicativo 2 2 3" xfId="1312"/>
    <cellStyle name="Texto Explicativo 2 3" xfId="401"/>
    <cellStyle name="Texto Explicativo 2 4" xfId="1311"/>
    <cellStyle name="Texto Explicativo 2_05_Impactos_Demais PLs_2013_Dados CNJ de jul-12" xfId="324"/>
    <cellStyle name="Texto Explicativo 3" xfId="325"/>
    <cellStyle name="Texto Explicativo 3 1" xfId="1804"/>
    <cellStyle name="Texto Explicativo 3 2" xfId="399"/>
    <cellStyle name="Texto Explicativo 3 3" xfId="1313"/>
    <cellStyle name="Texto Explicativo 4" xfId="326"/>
    <cellStyle name="Texto Explicativo 4 1" xfId="1805"/>
    <cellStyle name="Texto Explicativo 4 2" xfId="398"/>
    <cellStyle name="Texto Explicativo 4 3" xfId="1314"/>
    <cellStyle name="Texto Explicativo 5" xfId="690"/>
    <cellStyle name="Texto Explicativo 6" xfId="771"/>
    <cellStyle name="Texto Explicativo 7" xfId="888"/>
    <cellStyle name="Texto Explicativo 8" xfId="858"/>
    <cellStyle name="Texto Explicativo 9" xfId="856"/>
    <cellStyle name="Texto, derecha" xfId="327"/>
    <cellStyle name="Texto, derecha 1" xfId="1806"/>
    <cellStyle name="Texto, derecha 2" xfId="397"/>
    <cellStyle name="Texto, derecha 3" xfId="1315"/>
    <cellStyle name="Texto, izquierda" xfId="328"/>
    <cellStyle name="Texto, izquierda 1" xfId="1807"/>
    <cellStyle name="Texto, izquierda 2" xfId="396"/>
    <cellStyle name="Texto, izquierda 3" xfId="1316"/>
    <cellStyle name="Title" xfId="329"/>
    <cellStyle name="Title 1" xfId="1808"/>
    <cellStyle name="Title 2" xfId="395"/>
    <cellStyle name="Title 3" xfId="1317"/>
    <cellStyle name="Titulo" xfId="330"/>
    <cellStyle name="Titulo 1" xfId="1809"/>
    <cellStyle name="Título 1 1" xfId="331"/>
    <cellStyle name="Título 1 1 1" xfId="1321"/>
    <cellStyle name="Título 1 1 1 2" xfId="1816"/>
    <cellStyle name="Título 1 1 2" xfId="712"/>
    <cellStyle name="Título 1 1 3" xfId="1320"/>
    <cellStyle name="Título 1 10" xfId="1502"/>
    <cellStyle name="Título 1 11" xfId="1543"/>
    <cellStyle name="Título 1 2" xfId="332"/>
    <cellStyle name="Título 1 2 1" xfId="1817"/>
    <cellStyle name="Título 1 2 2" xfId="333"/>
    <cellStyle name="Título 1 2 2 1" xfId="1818"/>
    <cellStyle name="Título 1 2 2 2" xfId="714"/>
    <cellStyle name="Título 1 2 2 3" xfId="1323"/>
    <cellStyle name="Título 1 2 3" xfId="713"/>
    <cellStyle name="Título 1 2 4" xfId="1322"/>
    <cellStyle name="Título 1 2_05_Impactos_Demais PLs_2013_Dados CNJ de jul-12" xfId="334"/>
    <cellStyle name="Título 1 3" xfId="335"/>
    <cellStyle name="Título 1 3 1" xfId="1819"/>
    <cellStyle name="Título 1 3 2" xfId="715"/>
    <cellStyle name="Título 1 3 3" xfId="1324"/>
    <cellStyle name="Título 1 4" xfId="336"/>
    <cellStyle name="Título 1 4 1" xfId="1820"/>
    <cellStyle name="Título 1 4 2" xfId="716"/>
    <cellStyle name="Título 1 4 3" xfId="1325"/>
    <cellStyle name="Título 1 5" xfId="702"/>
    <cellStyle name="Título 1 6" xfId="757"/>
    <cellStyle name="Título 1 7" xfId="902"/>
    <cellStyle name="Título 1 8" xfId="1319"/>
    <cellStyle name="Título 1 9" xfId="1407"/>
    <cellStyle name="Título 10" xfId="337"/>
    <cellStyle name="Título 10 1" xfId="1821"/>
    <cellStyle name="Título 10 2" xfId="717"/>
    <cellStyle name="Título 10 3" xfId="1326"/>
    <cellStyle name="Título 11" xfId="338"/>
    <cellStyle name="Título 11 1" xfId="1822"/>
    <cellStyle name="Título 11 2" xfId="718"/>
    <cellStyle name="Título 11 3" xfId="1327"/>
    <cellStyle name="Título 12" xfId="719"/>
    <cellStyle name="Título 13" xfId="1542"/>
    <cellStyle name="Título 14" xfId="1555"/>
    <cellStyle name="Titulo 2" xfId="394"/>
    <cellStyle name="Título 2 10" xfId="1503"/>
    <cellStyle name="Título 2 11" xfId="1544"/>
    <cellStyle name="Título 2 2" xfId="339"/>
    <cellStyle name="Título 2 2 1" xfId="1823"/>
    <cellStyle name="Título 2 2 2" xfId="340"/>
    <cellStyle name="Título 2 2 2 1" xfId="1824"/>
    <cellStyle name="Título 2 2 2 2" xfId="721"/>
    <cellStyle name="Título 2 2 2 3" xfId="1330"/>
    <cellStyle name="Título 2 2 3" xfId="720"/>
    <cellStyle name="Título 2 2 4" xfId="1329"/>
    <cellStyle name="Título 2 2_05_Impactos_Demais PLs_2013_Dados CNJ de jul-12" xfId="341"/>
    <cellStyle name="Título 2 3" xfId="342"/>
    <cellStyle name="Título 2 3 1" xfId="1825"/>
    <cellStyle name="Título 2 3 2" xfId="722"/>
    <cellStyle name="Título 2 3 3" xfId="1332"/>
    <cellStyle name="Título 2 4" xfId="343"/>
    <cellStyle name="Título 2 4 1" xfId="1826"/>
    <cellStyle name="Título 2 4 2" xfId="723"/>
    <cellStyle name="Título 2 4 3" xfId="1334"/>
    <cellStyle name="Título 2 5" xfId="705"/>
    <cellStyle name="Título 2 6" xfId="758"/>
    <cellStyle name="Título 2 7" xfId="901"/>
    <cellStyle name="Título 2 8" xfId="1328"/>
    <cellStyle name="Título 2 9" xfId="1408"/>
    <cellStyle name="Titulo 3" xfId="857"/>
    <cellStyle name="Título 3 10" xfId="1504"/>
    <cellStyle name="Título 3 11" xfId="1545"/>
    <cellStyle name="Título 3 2" xfId="344"/>
    <cellStyle name="Título 3 2 1" xfId="1827"/>
    <cellStyle name="Título 3 2 2" xfId="345"/>
    <cellStyle name="Título 3 2 2 1" xfId="1828"/>
    <cellStyle name="Título 3 2 2 2" xfId="725"/>
    <cellStyle name="Título 3 2 2 3" xfId="1337"/>
    <cellStyle name="Título 3 2 3" xfId="724"/>
    <cellStyle name="Título 3 2 4" xfId="1336"/>
    <cellStyle name="Título 3 2_05_Impactos_Demais PLs_2013_Dados CNJ de jul-12" xfId="346"/>
    <cellStyle name="Título 3 3" xfId="347"/>
    <cellStyle name="Título 3 3 1" xfId="1829"/>
    <cellStyle name="Título 3 3 2" xfId="726"/>
    <cellStyle name="Título 3 3 3" xfId="1338"/>
    <cellStyle name="Título 3 4" xfId="348"/>
    <cellStyle name="Título 3 4 1" xfId="1830"/>
    <cellStyle name="Título 3 4 2" xfId="727"/>
    <cellStyle name="Título 3 4 3" xfId="1339"/>
    <cellStyle name="Título 3 5" xfId="703"/>
    <cellStyle name="Título 3 6" xfId="759"/>
    <cellStyle name="Título 3 7" xfId="900"/>
    <cellStyle name="Título 3 8" xfId="1335"/>
    <cellStyle name="Título 3 9" xfId="1409"/>
    <cellStyle name="Titulo 4" xfId="802"/>
    <cellStyle name="Título 4 10" xfId="1505"/>
    <cellStyle name="Título 4 11" xfId="1546"/>
    <cellStyle name="Título 4 2" xfId="349"/>
    <cellStyle name="Título 4 2 1" xfId="1831"/>
    <cellStyle name="Título 4 2 2" xfId="350"/>
    <cellStyle name="Título 4 2 2 1" xfId="1832"/>
    <cellStyle name="Título 4 2 2 2" xfId="729"/>
    <cellStyle name="Título 4 2 2 3" xfId="1342"/>
    <cellStyle name="Título 4 2 3" xfId="728"/>
    <cellStyle name="Título 4 2 4" xfId="1341"/>
    <cellStyle name="Título 4 2_05_Impactos_Demais PLs_2013_Dados CNJ de jul-12" xfId="351"/>
    <cellStyle name="Título 4 3" xfId="352"/>
    <cellStyle name="Título 4 3 1" xfId="1833"/>
    <cellStyle name="Título 4 3 2" xfId="730"/>
    <cellStyle name="Título 4 3 3" xfId="1343"/>
    <cellStyle name="Título 4 4" xfId="353"/>
    <cellStyle name="Título 4 4 1" xfId="1834"/>
    <cellStyle name="Título 4 4 2" xfId="731"/>
    <cellStyle name="Título 4 4 3" xfId="1344"/>
    <cellStyle name="Título 4 5" xfId="701"/>
    <cellStyle name="Título 4 6" xfId="760"/>
    <cellStyle name="Título 4 7" xfId="899"/>
    <cellStyle name="Título 4 8" xfId="1340"/>
    <cellStyle name="Título 4 9" xfId="1410"/>
    <cellStyle name="Titulo 5" xfId="966"/>
    <cellStyle name="Título 5" xfId="354"/>
    <cellStyle name="Título 5 1" xfId="1835"/>
    <cellStyle name="Título 5 2" xfId="355"/>
    <cellStyle name="Título 5 2 1" xfId="1836"/>
    <cellStyle name="Título 5 2 2" xfId="733"/>
    <cellStyle name="Título 5 2 3" xfId="1346"/>
    <cellStyle name="Título 5 3" xfId="356"/>
    <cellStyle name="Título 5 3 1" xfId="1837"/>
    <cellStyle name="Título 5 3 2" xfId="734"/>
    <cellStyle name="Título 5 3 3" xfId="1347"/>
    <cellStyle name="Título 5 4" xfId="732"/>
    <cellStyle name="Título 5 5" xfId="1345"/>
    <cellStyle name="Título 5_05_Impactos_Demais PLs_2013_Dados CNJ de jul-12" xfId="357"/>
    <cellStyle name="Titulo 6" xfId="1318"/>
    <cellStyle name="Título 6" xfId="358"/>
    <cellStyle name="Título 6 1" xfId="1838"/>
    <cellStyle name="Título 6 2" xfId="359"/>
    <cellStyle name="Título 6 2 1" xfId="1839"/>
    <cellStyle name="Título 6 2 2" xfId="736"/>
    <cellStyle name="Título 6 2 3" xfId="1349"/>
    <cellStyle name="Título 6 3" xfId="735"/>
    <cellStyle name="Título 6 4" xfId="1348"/>
    <cellStyle name="Título 6_34" xfId="360"/>
    <cellStyle name="Titulo 7" xfId="1406"/>
    <cellStyle name="Título 7" xfId="361"/>
    <cellStyle name="Título 7 1" xfId="1840"/>
    <cellStyle name="Título 7 2" xfId="737"/>
    <cellStyle name="Título 7 3" xfId="1350"/>
    <cellStyle name="Titulo 8" xfId="1501"/>
    <cellStyle name="Título 8" xfId="362"/>
    <cellStyle name="Título 8 1" xfId="1841"/>
    <cellStyle name="Título 8 2" xfId="738"/>
    <cellStyle name="Título 8 3" xfId="1351"/>
    <cellStyle name="Titulo 9" xfId="1511"/>
    <cellStyle name="Título 9" xfId="363"/>
    <cellStyle name="Título 9 1" xfId="1842"/>
    <cellStyle name="Título 9 2" xfId="739"/>
    <cellStyle name="Título 9 3" xfId="1352"/>
    <cellStyle name="Titulo_00_Equalização ASMED_SOF" xfId="364"/>
    <cellStyle name="Titulo1" xfId="365"/>
    <cellStyle name="Titulo1 1" xfId="1810"/>
    <cellStyle name="Titulo1 2" xfId="740"/>
    <cellStyle name="Titulo1 3" xfId="967"/>
    <cellStyle name="Titulo1 4" xfId="1353"/>
    <cellStyle name="Titulo2" xfId="366"/>
    <cellStyle name="Titulo2 1" xfId="1811"/>
    <cellStyle name="Titulo2 2" xfId="741"/>
    <cellStyle name="Titulo2 3" xfId="968"/>
    <cellStyle name="Titulo2 4" xfId="1354"/>
    <cellStyle name="Total 10" xfId="1506"/>
    <cellStyle name="Total 2" xfId="367"/>
    <cellStyle name="Total 2 1" xfId="1812"/>
    <cellStyle name="Total 2 2" xfId="368"/>
    <cellStyle name="Total 2 2 1" xfId="1813"/>
    <cellStyle name="Total 2 2 2" xfId="743"/>
    <cellStyle name="Total 2 2 3" xfId="970"/>
    <cellStyle name="Total 2 2 4" xfId="1042"/>
    <cellStyle name="Total 2 2 5" xfId="1357"/>
    <cellStyle name="Total 2 2 6" xfId="1508"/>
    <cellStyle name="Total 2 3" xfId="742"/>
    <cellStyle name="Total 2 4" xfId="969"/>
    <cellStyle name="Total 2 5" xfId="1041"/>
    <cellStyle name="Total 2 6" xfId="1356"/>
    <cellStyle name="Total 2 7" xfId="1507"/>
    <cellStyle name="Total 2_05_Impactos_Demais PLs_2013_Dados CNJ de jul-12" xfId="369"/>
    <cellStyle name="Total 3" xfId="370"/>
    <cellStyle name="Total 3 1" xfId="1814"/>
    <cellStyle name="Total 3 2" xfId="744"/>
    <cellStyle name="Total 3 3" xfId="971"/>
    <cellStyle name="Total 3 4" xfId="1043"/>
    <cellStyle name="Total 3 5" xfId="1358"/>
    <cellStyle name="Total 3 6" xfId="1509"/>
    <cellStyle name="Total 4" xfId="371"/>
    <cellStyle name="Total 4 1" xfId="1815"/>
    <cellStyle name="Total 4 2" xfId="745"/>
    <cellStyle name="Total 4 3" xfId="972"/>
    <cellStyle name="Total 4 4" xfId="1044"/>
    <cellStyle name="Total 4 5" xfId="1359"/>
    <cellStyle name="Total 4 6" xfId="1510"/>
    <cellStyle name="Total 5" xfId="689"/>
    <cellStyle name="Total 6" xfId="772"/>
    <cellStyle name="Total 7" xfId="887"/>
    <cellStyle name="Total 8" xfId="1355"/>
    <cellStyle name="Total 9" xfId="1411"/>
    <cellStyle name="V¡rgula" xfId="372"/>
    <cellStyle name="V¡rgula 1" xfId="1843"/>
    <cellStyle name="V¡rgula 2" xfId="746"/>
    <cellStyle name="V¡rgula 3" xfId="1360"/>
    <cellStyle name="V¡rgula0" xfId="373"/>
    <cellStyle name="V¡rgula0 1" xfId="1844"/>
    <cellStyle name="V¡rgula0 2" xfId="747"/>
    <cellStyle name="V¡rgula0 3" xfId="1361"/>
    <cellStyle name="Vírgul - Estilo1" xfId="374"/>
    <cellStyle name="Vírgul - Estilo1 1" xfId="1845"/>
    <cellStyle name="Vírgul - Estilo1 2" xfId="748"/>
    <cellStyle name="Vírgul - Estilo1 3" xfId="973"/>
    <cellStyle name="Vírgul - Estilo1 4" xfId="1362"/>
    <cellStyle name="Vírgula 2" xfId="375"/>
    <cellStyle name="Vírgula 2 1" xfId="1846"/>
    <cellStyle name="Vírgula 2 10" xfId="1363"/>
    <cellStyle name="Vírgula 2 11" xfId="1436"/>
    <cellStyle name="Vírgula 2 12" xfId="1520"/>
    <cellStyle name="Vírgula 2 13" xfId="1880"/>
    <cellStyle name="Vírgula 2 2" xfId="376"/>
    <cellStyle name="Vírgula 2 2 1" xfId="1847"/>
    <cellStyle name="Vírgula 2 2 2" xfId="750"/>
    <cellStyle name="Vírgula 2 2 3" xfId="975"/>
    <cellStyle name="Vírgula 2 2 4" xfId="1364"/>
    <cellStyle name="Vírgula 2 3" xfId="389"/>
    <cellStyle name="Vírgula 2 3 2" xfId="1418"/>
    <cellStyle name="Vírgula 2 3 3" xfId="1442"/>
    <cellStyle name="Vírgula 2 4" xfId="749"/>
    <cellStyle name="Vírgula 2 5" xfId="861"/>
    <cellStyle name="Vírgula 2 6" xfId="860"/>
    <cellStyle name="Vírgula 2 6 2" xfId="1457"/>
    <cellStyle name="Vírgula 2 7" xfId="907"/>
    <cellStyle name="Vírgula 2 8" xfId="974"/>
    <cellStyle name="Vírgula 2 9" xfId="1046"/>
    <cellStyle name="Vírgula 3" xfId="377"/>
    <cellStyle name="Vírgula 3 1" xfId="1848"/>
    <cellStyle name="Vírgula 3 2" xfId="751"/>
    <cellStyle name="Vírgula 3 3" xfId="976"/>
    <cellStyle name="Vírgula 3 4" xfId="1365"/>
    <cellStyle name="Vírgula 4" xfId="378"/>
    <cellStyle name="Vírgula 4 1" xfId="1849"/>
    <cellStyle name="Vírgula 4 2" xfId="752"/>
    <cellStyle name="Vírgula 4 3" xfId="977"/>
    <cellStyle name="Vírgula 4 4" xfId="1366"/>
    <cellStyle name="Vírgula 5" xfId="379"/>
    <cellStyle name="Vírgula 5 1" xfId="1850"/>
    <cellStyle name="Vírgula 5 2" xfId="753"/>
    <cellStyle name="Vírgula 5 2 2" xfId="1561"/>
    <cellStyle name="Vírgula 5 3" xfId="978"/>
    <cellStyle name="Vírgula 5 4" xfId="1367"/>
    <cellStyle name="Vírgula 6" xfId="911"/>
    <cellStyle name="Vírgula 6 2" xfId="1459"/>
    <cellStyle name="Vírgula 7" xfId="382"/>
    <cellStyle name="Vírgula 7 2" xfId="1437"/>
    <cellStyle name="Vírgula0" xfId="380"/>
    <cellStyle name="Vírgula0 1" xfId="1851"/>
    <cellStyle name="Vírgula0 2" xfId="754"/>
    <cellStyle name="Vírgula0 3" xfId="979"/>
    <cellStyle name="Vírgula0 4" xfId="1368"/>
    <cellStyle name="Warning" xfId="1011"/>
    <cellStyle name="Warning 1" xfId="1010"/>
    <cellStyle name="Warning Text" xfId="381"/>
    <cellStyle name="Warning Text 1" xfId="1852"/>
    <cellStyle name="Warning Text 2" xfId="755"/>
    <cellStyle name="Warning Text 3" xfId="13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topLeftCell="A10" workbookViewId="0">
      <selection activeCell="M21" sqref="M21"/>
    </sheetView>
  </sheetViews>
  <sheetFormatPr defaultRowHeight="12.75"/>
  <cols>
    <col min="1" max="1" width="2.5703125" customWidth="1"/>
    <col min="2" max="2" width="11.7109375" customWidth="1"/>
    <col min="3" max="3" width="13.5703125" bestFit="1" customWidth="1"/>
    <col min="4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29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30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151</v>
      </c>
      <c r="C4" s="2"/>
      <c r="D4" s="2"/>
      <c r="E4" s="2"/>
      <c r="F4" s="2"/>
      <c r="G4" s="2"/>
      <c r="H4" s="2"/>
      <c r="I4" s="2"/>
      <c r="J4" s="2"/>
    </row>
    <row r="5" spans="1:10" ht="27.75" customHeight="1">
      <c r="A5" s="2"/>
      <c r="B5" s="213" t="s">
        <v>1</v>
      </c>
      <c r="C5" s="213"/>
      <c r="D5" s="213"/>
      <c r="E5" s="213"/>
      <c r="F5" s="213"/>
      <c r="G5" s="213"/>
      <c r="H5" s="213"/>
      <c r="I5" s="213"/>
      <c r="J5" s="213"/>
    </row>
    <row r="6" spans="1:10" ht="23.25" customHeight="1" thickBot="1">
      <c r="A6" s="2"/>
      <c r="B6" s="25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217" t="s">
        <v>2</v>
      </c>
      <c r="C7" s="218"/>
      <c r="D7" s="218" t="s">
        <v>3</v>
      </c>
      <c r="E7" s="218"/>
      <c r="F7" s="218"/>
      <c r="G7" s="218"/>
      <c r="H7" s="218"/>
      <c r="I7" s="218"/>
      <c r="J7" s="221"/>
    </row>
    <row r="8" spans="1:10">
      <c r="A8" s="2"/>
      <c r="B8" s="219"/>
      <c r="C8" s="220"/>
      <c r="D8" s="222" t="s">
        <v>4</v>
      </c>
      <c r="E8" s="224" t="s">
        <v>5</v>
      </c>
      <c r="F8" s="226" t="s">
        <v>6</v>
      </c>
      <c r="G8" s="228" t="s">
        <v>7</v>
      </c>
      <c r="H8" s="230" t="s">
        <v>8</v>
      </c>
      <c r="I8" s="230"/>
      <c r="J8" s="231"/>
    </row>
    <row r="9" spans="1:10" ht="18" customHeight="1">
      <c r="A9" s="2"/>
      <c r="B9" s="4" t="s">
        <v>9</v>
      </c>
      <c r="C9" s="7" t="s">
        <v>10</v>
      </c>
      <c r="D9" s="223"/>
      <c r="E9" s="225"/>
      <c r="F9" s="227"/>
      <c r="G9" s="229"/>
      <c r="H9" s="16" t="s">
        <v>11</v>
      </c>
      <c r="I9" s="17" t="s">
        <v>12</v>
      </c>
      <c r="J9" s="5" t="s">
        <v>0</v>
      </c>
    </row>
    <row r="10" spans="1:10" ht="15" customHeight="1">
      <c r="A10" s="2"/>
      <c r="B10" s="26" t="str">
        <f>TST!B10</f>
        <v>15101</v>
      </c>
      <c r="C10" s="6" t="s">
        <v>28</v>
      </c>
      <c r="D10" s="12">
        <f>TST!D10</f>
        <v>2233</v>
      </c>
      <c r="E10" s="14">
        <f>TST!E10</f>
        <v>435</v>
      </c>
      <c r="F10" s="15">
        <f>TST!F10</f>
        <v>95</v>
      </c>
      <c r="G10" s="11">
        <f>TST!G10</f>
        <v>38</v>
      </c>
      <c r="H10" s="13">
        <f>TST!H10</f>
        <v>3730</v>
      </c>
      <c r="I10" s="14">
        <f>TST!H10</f>
        <v>3730</v>
      </c>
      <c r="J10" s="28">
        <f>TST!I10</f>
        <v>5263</v>
      </c>
    </row>
    <row r="11" spans="1:10" ht="15" customHeight="1">
      <c r="A11" s="2"/>
      <c r="B11" s="27" t="str">
        <f>'TRT1'!B10</f>
        <v>15102</v>
      </c>
      <c r="C11" s="6" t="s">
        <v>31</v>
      </c>
      <c r="D11" s="12">
        <f>'TRT1'!D10</f>
        <v>4222</v>
      </c>
      <c r="E11" s="14">
        <f>'TRT1'!E10</f>
        <v>872</v>
      </c>
      <c r="F11" s="15">
        <f>'TRT1'!F10</f>
        <v>798</v>
      </c>
      <c r="G11" s="11">
        <f>'TRT1'!G10</f>
        <v>0</v>
      </c>
      <c r="H11" s="13">
        <f>'TRT1'!H10</f>
        <v>7514</v>
      </c>
      <c r="I11" s="14">
        <f>'TRT1'!I10</f>
        <v>4929</v>
      </c>
      <c r="J11" s="28">
        <f>'TRT1'!J10</f>
        <v>12443</v>
      </c>
    </row>
    <row r="12" spans="1:10" ht="15" customHeight="1">
      <c r="A12" s="2"/>
      <c r="B12" s="27" t="str">
        <f>'TRT2'!B10</f>
        <v>15103</v>
      </c>
      <c r="C12" s="6" t="s">
        <v>32</v>
      </c>
      <c r="D12" s="12">
        <f>'TRT2'!D10</f>
        <v>6028</v>
      </c>
      <c r="E12" s="14">
        <f>'TRT2'!E10</f>
        <v>1120</v>
      </c>
      <c r="F12" s="15">
        <f>'TRT2'!F10</f>
        <v>1146</v>
      </c>
      <c r="G12" s="11">
        <f>'TRT2'!G10</f>
        <v>76</v>
      </c>
      <c r="H12" s="13">
        <f>'TRT2'!H10</f>
        <v>11669</v>
      </c>
      <c r="I12" s="14">
        <f>'TRT2'!I10</f>
        <v>6197</v>
      </c>
      <c r="J12" s="28">
        <f>'TRT2'!J10</f>
        <v>17866</v>
      </c>
    </row>
    <row r="13" spans="1:10" ht="15" customHeight="1">
      <c r="A13" s="2"/>
      <c r="B13" s="27" t="str">
        <f>'TRT3'!B10</f>
        <v>15.104</v>
      </c>
      <c r="C13" s="6" t="s">
        <v>33</v>
      </c>
      <c r="D13" s="12">
        <f>'TRT3'!D10</f>
        <v>4069</v>
      </c>
      <c r="E13" s="14">
        <f>'TRT3'!E10</f>
        <v>900</v>
      </c>
      <c r="F13" s="15">
        <f>'TRT3'!F10</f>
        <v>89</v>
      </c>
      <c r="G13" s="11">
        <f>'TRT3'!G10</f>
        <v>97</v>
      </c>
      <c r="H13" s="13">
        <f>'TRT3'!H10</f>
        <v>7004</v>
      </c>
      <c r="I13" s="14">
        <f>'TRT3'!I10</f>
        <v>5399</v>
      </c>
      <c r="J13" s="28">
        <f>'TRT3'!J10</f>
        <v>12403</v>
      </c>
    </row>
    <row r="14" spans="1:10" ht="15" customHeight="1">
      <c r="A14" s="2"/>
      <c r="B14" s="27" t="str">
        <f>'TRT4'!B10</f>
        <v>15.105</v>
      </c>
      <c r="C14" s="6" t="s">
        <v>34</v>
      </c>
      <c r="D14" s="12">
        <f>'TRT4'!D10</f>
        <v>3620</v>
      </c>
      <c r="E14" s="14">
        <f>'TRT4'!E10</f>
        <v>805</v>
      </c>
      <c r="F14" s="15">
        <f>'TRT4'!F10</f>
        <v>248</v>
      </c>
      <c r="G14" s="11">
        <f>'TRT4'!G10</f>
        <v>0</v>
      </c>
      <c r="H14" s="13">
        <f>'TRT4'!H10</f>
        <v>4864</v>
      </c>
      <c r="I14" s="14">
        <f>'TRT4'!I10</f>
        <v>4758</v>
      </c>
      <c r="J14" s="28">
        <f>'TRT4'!J10</f>
        <v>9622</v>
      </c>
    </row>
    <row r="15" spans="1:10" ht="15" customHeight="1">
      <c r="A15" s="2"/>
      <c r="B15" s="27" t="str">
        <f>'TRT5'!B10</f>
        <v>15106</v>
      </c>
      <c r="C15" s="6" t="s">
        <v>35</v>
      </c>
      <c r="D15" s="12">
        <f>'TRT5'!D10</f>
        <v>2526</v>
      </c>
      <c r="E15" s="14">
        <f>'TRT5'!E10</f>
        <v>502</v>
      </c>
      <c r="F15" s="15">
        <f>'TRT5'!F10</f>
        <v>219</v>
      </c>
      <c r="G15" s="11">
        <f>'TRT5'!G10</f>
        <v>214</v>
      </c>
      <c r="H15" s="13">
        <f>'TRT5'!H10</f>
        <v>3224</v>
      </c>
      <c r="I15" s="14">
        <f>'TRT5'!I10</f>
        <v>4137</v>
      </c>
      <c r="J15" s="28">
        <f>'TRT5'!J10</f>
        <v>7361</v>
      </c>
    </row>
    <row r="16" spans="1:10" ht="15" customHeight="1">
      <c r="A16" s="2"/>
      <c r="B16" s="27" t="str">
        <f>'TRT6'!B10</f>
        <v>15107</v>
      </c>
      <c r="C16" s="6" t="s">
        <v>36</v>
      </c>
      <c r="D16" s="12">
        <f>'TRT6'!D10</f>
        <v>1980</v>
      </c>
      <c r="E16" s="14">
        <f>'TRT6'!E10</f>
        <v>373</v>
      </c>
      <c r="F16" s="15">
        <f>'TRT6'!F10</f>
        <v>84</v>
      </c>
      <c r="G16" s="11">
        <f>'TRT6'!G10</f>
        <v>0</v>
      </c>
      <c r="H16" s="13">
        <f>'TRT6'!H10</f>
        <v>2654</v>
      </c>
      <c r="I16" s="14">
        <f>'TRT6'!I10</f>
        <v>3335</v>
      </c>
      <c r="J16" s="28">
        <f>'TRT6'!J10</f>
        <v>5989</v>
      </c>
    </row>
    <row r="17" spans="1:10" ht="15" customHeight="1">
      <c r="A17" s="2"/>
      <c r="B17" s="27" t="str">
        <f>'TRT7'!B10</f>
        <v>_</v>
      </c>
      <c r="C17" s="6" t="s">
        <v>37</v>
      </c>
      <c r="D17" s="12">
        <f>'TRT7'!D10</f>
        <v>1042</v>
      </c>
      <c r="E17" s="14">
        <f>'TRT7'!E10</f>
        <v>1574</v>
      </c>
      <c r="F17" s="15">
        <f>'TRT7'!F10</f>
        <v>18</v>
      </c>
      <c r="G17" s="11">
        <f>'TRT7'!G10</f>
        <v>0</v>
      </c>
      <c r="H17" s="13">
        <f>'TRT7'!H10</f>
        <v>1252</v>
      </c>
      <c r="I17" s="14">
        <f>'TRT7'!I10</f>
        <v>1726</v>
      </c>
      <c r="J17" s="28">
        <f>'TRT7'!J10</f>
        <v>2978</v>
      </c>
    </row>
    <row r="18" spans="1:10" ht="15" customHeight="1">
      <c r="A18" s="2"/>
      <c r="B18" s="27" t="str">
        <f>'TRT8'!B10</f>
        <v>080020</v>
      </c>
      <c r="C18" s="6" t="s">
        <v>38</v>
      </c>
      <c r="D18" s="12">
        <f>'TRT8'!D10</f>
        <v>1412</v>
      </c>
      <c r="E18" s="14">
        <f>'TRT8'!E10</f>
        <v>209</v>
      </c>
      <c r="F18" s="15">
        <f>'TRT8'!F10</f>
        <v>35</v>
      </c>
      <c r="G18" s="11">
        <f>'TRT8'!G10</f>
        <v>181</v>
      </c>
      <c r="H18" s="13">
        <f>'TRT8'!H10</f>
        <v>1884</v>
      </c>
      <c r="I18" s="14">
        <f>'TRT8'!I10</f>
        <v>3010</v>
      </c>
      <c r="J18" s="28">
        <f>'TRT8'!J10</f>
        <v>4894</v>
      </c>
    </row>
    <row r="19" spans="1:10">
      <c r="A19" s="2"/>
      <c r="B19" s="27" t="str">
        <f>'TRT9'!B10</f>
        <v>15110</v>
      </c>
      <c r="C19" s="6" t="s">
        <v>27</v>
      </c>
      <c r="D19" s="12">
        <f>'TRT9'!D10</f>
        <v>2569</v>
      </c>
      <c r="E19" s="14">
        <f>'TRT9'!E10</f>
        <v>563</v>
      </c>
      <c r="F19" s="15">
        <f>'TRT9'!F10</f>
        <v>28</v>
      </c>
      <c r="G19" s="11">
        <f>'TRT9'!G10</f>
        <v>0</v>
      </c>
      <c r="H19" s="13">
        <f>'TRT9'!H10</f>
        <v>3361</v>
      </c>
      <c r="I19" s="14">
        <f>'TRT9'!I10</f>
        <v>4405</v>
      </c>
      <c r="J19" s="28">
        <f>'TRT9'!J10</f>
        <v>7766</v>
      </c>
    </row>
    <row r="20" spans="1:10" ht="15" customHeight="1">
      <c r="A20" s="2"/>
      <c r="B20" s="27" t="str">
        <f>'TRT10'!B10</f>
        <v>15111</v>
      </c>
      <c r="C20" s="6" t="s">
        <v>39</v>
      </c>
      <c r="D20" s="12">
        <f>'TRT10'!D10</f>
        <v>1197</v>
      </c>
      <c r="E20" s="14">
        <f>'TRT10'!E10</f>
        <v>256</v>
      </c>
      <c r="F20" s="15">
        <f>'TRT10'!F10</f>
        <v>19</v>
      </c>
      <c r="G20" s="11">
        <f>'TRT10'!G10</f>
        <v>41</v>
      </c>
      <c r="H20" s="13">
        <f>'TRT10'!H10</f>
        <v>1635</v>
      </c>
      <c r="I20" s="14">
        <f>'TRT10'!I10</f>
        <v>3242</v>
      </c>
      <c r="J20" s="28">
        <f>'TRT10'!J10</f>
        <v>4877</v>
      </c>
    </row>
    <row r="21" spans="1:10" ht="15" customHeight="1">
      <c r="A21" s="2"/>
      <c r="B21" s="27">
        <f>'TRT11'!B10</f>
        <v>0</v>
      </c>
      <c r="C21" s="6" t="s">
        <v>40</v>
      </c>
      <c r="D21" s="12">
        <f>'TRT11'!D10</f>
        <v>1046</v>
      </c>
      <c r="E21" s="14">
        <f>'TRT11'!E10</f>
        <v>156</v>
      </c>
      <c r="F21" s="15">
        <f>'TRT11'!F10</f>
        <v>17</v>
      </c>
      <c r="G21" s="11">
        <f>'TRT11'!G10</f>
        <v>0</v>
      </c>
      <c r="H21" s="13">
        <f>'TRT11'!H10</f>
        <v>1453</v>
      </c>
      <c r="I21" s="14">
        <f>'TRT11'!I10</f>
        <v>926</v>
      </c>
      <c r="J21" s="28">
        <f>'TRT11'!J10</f>
        <v>2379</v>
      </c>
    </row>
    <row r="22" spans="1:10" ht="15" customHeight="1">
      <c r="A22" s="2"/>
      <c r="B22" s="27" t="str">
        <f>'TRT12'!B10</f>
        <v>15113</v>
      </c>
      <c r="C22" s="6" t="s">
        <v>41</v>
      </c>
      <c r="D22" s="12">
        <f>'TRT12'!D10</f>
        <v>1644</v>
      </c>
      <c r="E22" s="14">
        <f>'TRT12'!E10</f>
        <v>258</v>
      </c>
      <c r="F22" s="15">
        <f>'TRT12'!F10</f>
        <v>5</v>
      </c>
      <c r="G22" s="11">
        <f>'TRT12'!G10</f>
        <v>0</v>
      </c>
      <c r="H22" s="13">
        <f>'TRT12'!H10</f>
        <v>2625</v>
      </c>
      <c r="I22" s="14">
        <f>'TRT12'!I10</f>
        <v>2808</v>
      </c>
      <c r="J22" s="28">
        <f>'TRT12'!J10</f>
        <v>5433</v>
      </c>
    </row>
    <row r="23" spans="1:10" ht="15" customHeight="1">
      <c r="A23" s="2"/>
      <c r="B23" s="27" t="str">
        <f>'TRT13'!B10</f>
        <v>080005</v>
      </c>
      <c r="C23" s="6" t="s">
        <v>42</v>
      </c>
      <c r="D23" s="12">
        <f>'TRT13'!D10</f>
        <v>1070</v>
      </c>
      <c r="E23" s="14">
        <f>'TRT13'!E10</f>
        <v>147</v>
      </c>
      <c r="F23" s="15">
        <f>'TRT13'!F10</f>
        <v>2</v>
      </c>
      <c r="G23" s="11">
        <f>'TRT13'!G10</f>
        <v>0</v>
      </c>
      <c r="H23" s="13">
        <f>'TRT13'!H10</f>
        <v>1383</v>
      </c>
      <c r="I23" s="14">
        <f>'TRT13'!I10</f>
        <v>1196</v>
      </c>
      <c r="J23" s="28">
        <f>'TRT13'!J10</f>
        <v>2579</v>
      </c>
    </row>
    <row r="24" spans="1:10" ht="15" customHeight="1">
      <c r="A24" s="2"/>
      <c r="B24" s="27" t="str">
        <f>'TRT14'!B10</f>
        <v>15115</v>
      </c>
      <c r="C24" s="6" t="s">
        <v>43</v>
      </c>
      <c r="D24" s="12">
        <f>'TRT14'!D10</f>
        <v>817</v>
      </c>
      <c r="E24" s="14">
        <f>'TRT14'!E10</f>
        <v>159</v>
      </c>
      <c r="F24" s="15" t="str">
        <f>'TRT14'!F10</f>
        <v>-</v>
      </c>
      <c r="G24" s="11">
        <f>'TRT14'!G10</f>
        <v>25</v>
      </c>
      <c r="H24" s="13">
        <f>'TRT14'!H10</f>
        <v>1172</v>
      </c>
      <c r="I24" s="14">
        <f>'TRT14'!I10</f>
        <v>2519</v>
      </c>
      <c r="J24" s="28">
        <f>'TRT14'!J10</f>
        <v>3691</v>
      </c>
    </row>
    <row r="25" spans="1:10" ht="15" customHeight="1">
      <c r="A25" s="2"/>
      <c r="B25" s="27">
        <f>'TRT15'!B10</f>
        <v>0</v>
      </c>
      <c r="C25" s="6" t="s">
        <v>44</v>
      </c>
      <c r="D25" s="12">
        <f>'TRT15'!D10</f>
        <v>3953</v>
      </c>
      <c r="E25" s="14">
        <f>'TRT15'!E10</f>
        <v>772</v>
      </c>
      <c r="F25" s="15">
        <f>'TRT15'!F10</f>
        <v>107</v>
      </c>
      <c r="G25" s="11">
        <f>'TRT15'!G10</f>
        <v>0</v>
      </c>
      <c r="H25" s="13">
        <f>'TRT15'!H10</f>
        <v>4863</v>
      </c>
      <c r="I25" s="14">
        <f>'TRT15'!I10</f>
        <v>12643</v>
      </c>
      <c r="J25" s="28">
        <f>'TRT15'!J10</f>
        <v>17506</v>
      </c>
    </row>
    <row r="26" spans="1:10" ht="15" customHeight="1">
      <c r="A26" s="2"/>
      <c r="B26" s="27">
        <f>'TRT16'!B10</f>
        <v>80018</v>
      </c>
      <c r="C26" s="6" t="s">
        <v>45</v>
      </c>
      <c r="D26" s="12">
        <f>'TRT16'!D10</f>
        <v>631</v>
      </c>
      <c r="E26" s="14">
        <f>'TRT16'!E10</f>
        <v>122</v>
      </c>
      <c r="F26" s="15">
        <f>'TRT16'!F10</f>
        <v>1</v>
      </c>
      <c r="G26" s="11">
        <f>'TRT16'!G10</f>
        <v>0</v>
      </c>
      <c r="H26" s="13">
        <f>'TRT16'!H10</f>
        <v>575</v>
      </c>
      <c r="I26" s="14">
        <f>'TRT16'!I10</f>
        <v>777</v>
      </c>
      <c r="J26" s="28">
        <f>'TRT16'!J10</f>
        <v>1352</v>
      </c>
    </row>
    <row r="27" spans="1:10" ht="15" customHeight="1">
      <c r="A27" s="2"/>
      <c r="B27" s="27" t="str">
        <f>'TRT17'!B10</f>
        <v>080019</v>
      </c>
      <c r="C27" s="6" t="s">
        <v>46</v>
      </c>
      <c r="D27" s="12">
        <f>'TRT17'!D10</f>
        <v>807</v>
      </c>
      <c r="E27" s="14">
        <f>'TRT17'!E10</f>
        <v>153</v>
      </c>
      <c r="F27" s="15">
        <f>'TRT17'!F10</f>
        <v>1</v>
      </c>
      <c r="G27" s="11">
        <f>'TRT17'!G10</f>
        <v>7</v>
      </c>
      <c r="H27" s="13">
        <f>'TRT17'!H10</f>
        <v>969</v>
      </c>
      <c r="I27" s="14">
        <f>'TRT17'!I10</f>
        <v>1232</v>
      </c>
      <c r="J27" s="28">
        <f>'TRT17'!J10</f>
        <v>2201</v>
      </c>
    </row>
    <row r="28" spans="1:10" ht="15" customHeight="1">
      <c r="A28" s="2"/>
      <c r="B28" s="27" t="str">
        <f>'TRT18'!B10</f>
        <v>080020</v>
      </c>
      <c r="C28" s="6" t="s">
        <v>47</v>
      </c>
      <c r="D28" s="12">
        <f>'TRT18'!D10</f>
        <v>1556</v>
      </c>
      <c r="E28" s="14">
        <f>'TRT18'!E10</f>
        <v>471</v>
      </c>
      <c r="F28" s="15">
        <f>'TRT18'!F10</f>
        <v>2</v>
      </c>
      <c r="G28" s="11">
        <f>'TRT18'!G10</f>
        <v>0</v>
      </c>
      <c r="H28" s="13">
        <f>'TRT18'!H10</f>
        <v>1717</v>
      </c>
      <c r="I28" s="14">
        <f>'TRT18'!I10</f>
        <v>2448</v>
      </c>
      <c r="J28" s="28">
        <f>'TRT18'!J10</f>
        <v>4165</v>
      </c>
    </row>
    <row r="29" spans="1:10" ht="15" customHeight="1">
      <c r="A29" s="2"/>
      <c r="B29" s="27" t="str">
        <f>'TRT19'!B10</f>
        <v>080022</v>
      </c>
      <c r="C29" s="6" t="s">
        <v>48</v>
      </c>
      <c r="D29" s="12">
        <f>'TRT19'!D10</f>
        <v>658</v>
      </c>
      <c r="E29" s="14">
        <f>'TRT19'!E10</f>
        <v>161</v>
      </c>
      <c r="F29" s="15">
        <f>'TRT19'!F10</f>
        <v>60</v>
      </c>
      <c r="G29" s="11">
        <f>'TRT19'!G10</f>
        <v>0</v>
      </c>
      <c r="H29" s="13">
        <f>'TRT19'!H10</f>
        <v>835</v>
      </c>
      <c r="I29" s="14">
        <f>'TRT19'!I10</f>
        <v>1436</v>
      </c>
      <c r="J29" s="28">
        <f>'TRT19'!J10</f>
        <v>2271</v>
      </c>
    </row>
    <row r="30" spans="1:10" ht="15" customHeight="1">
      <c r="A30" s="2"/>
      <c r="B30" s="27" t="str">
        <f>'TRT20'!B10</f>
        <v>15121</v>
      </c>
      <c r="C30" s="6" t="s">
        <v>49</v>
      </c>
      <c r="D30" s="12">
        <f>'TRT20'!D10</f>
        <v>452</v>
      </c>
      <c r="E30" s="14">
        <f>'TRT20'!E10</f>
        <v>64</v>
      </c>
      <c r="F30" s="15">
        <f>'TRT20'!F10</f>
        <v>0</v>
      </c>
      <c r="G30" s="11">
        <f>'TRT20'!G10</f>
        <v>84</v>
      </c>
      <c r="H30" s="13">
        <f>'TRT20'!H10</f>
        <v>498</v>
      </c>
      <c r="I30" s="14">
        <f>'TRT20'!I10</f>
        <v>565</v>
      </c>
      <c r="J30" s="28">
        <f>'TRT20'!J10</f>
        <v>1063</v>
      </c>
    </row>
    <row r="31" spans="1:10" ht="15" customHeight="1">
      <c r="A31" s="2"/>
      <c r="B31" s="27">
        <f>'TRT21'!B10</f>
        <v>0</v>
      </c>
      <c r="C31" s="6" t="s">
        <v>50</v>
      </c>
      <c r="D31" s="12">
        <f>'TRT21'!D10</f>
        <v>758</v>
      </c>
      <c r="E31" s="14">
        <f>'TRT21'!E10</f>
        <v>172</v>
      </c>
      <c r="F31" s="15">
        <f>'TRT21'!F10</f>
        <v>1</v>
      </c>
      <c r="G31" s="11">
        <f>'TRT21'!G10</f>
        <v>0</v>
      </c>
      <c r="H31" s="13">
        <f>'TRT21'!H10</f>
        <v>919</v>
      </c>
      <c r="I31" s="14">
        <f>'TRT21'!I10</f>
        <v>1253</v>
      </c>
      <c r="J31" s="28">
        <f>'TRT21'!J10</f>
        <v>2172</v>
      </c>
    </row>
    <row r="32" spans="1:10" ht="15" customHeight="1">
      <c r="A32" s="2"/>
      <c r="B32" s="27" t="str">
        <f>'TRT22'!B10</f>
        <v>15.123</v>
      </c>
      <c r="C32" s="6" t="s">
        <v>51</v>
      </c>
      <c r="D32" s="12">
        <f>'TRT22'!D10</f>
        <v>432</v>
      </c>
      <c r="E32" s="14">
        <f>'TRT22'!E10</f>
        <v>111</v>
      </c>
      <c r="F32" s="15">
        <f>'TRT22'!F10</f>
        <v>4</v>
      </c>
      <c r="G32" s="11" t="str">
        <f>'TRT22'!G10</f>
        <v>-</v>
      </c>
      <c r="H32" s="13">
        <f>'TRT22'!H10</f>
        <v>450</v>
      </c>
      <c r="I32" s="14">
        <f>'TRT22'!I10</f>
        <v>1009</v>
      </c>
      <c r="J32" s="28">
        <f>'TRT22'!J10</f>
        <v>1459</v>
      </c>
    </row>
    <row r="33" spans="1:10" ht="15" customHeight="1">
      <c r="A33" s="2"/>
      <c r="B33" s="27" t="str">
        <f>'TRT23'!B10</f>
        <v>15124</v>
      </c>
      <c r="C33" s="6" t="s">
        <v>52</v>
      </c>
      <c r="D33" s="12">
        <f>'TRT23'!D10</f>
        <v>931</v>
      </c>
      <c r="E33" s="14">
        <f>'TRT23'!E10</f>
        <v>201</v>
      </c>
      <c r="F33" s="15">
        <f>'TRT23'!F10</f>
        <v>2</v>
      </c>
      <c r="G33" s="11">
        <f>'TRT23'!G10</f>
        <v>0</v>
      </c>
      <c r="H33" s="13">
        <f>'TRT23'!H10</f>
        <v>959</v>
      </c>
      <c r="I33" s="14">
        <f>'TRT23'!I10</f>
        <v>1144</v>
      </c>
      <c r="J33" s="28">
        <f>'TRT23'!J10</f>
        <v>2103</v>
      </c>
    </row>
    <row r="34" spans="1:10" ht="15" customHeight="1">
      <c r="A34" s="2"/>
      <c r="B34" s="27" t="str">
        <f>'TRT24'!B10</f>
        <v>080026</v>
      </c>
      <c r="C34" s="6" t="s">
        <v>53</v>
      </c>
      <c r="D34" s="12">
        <f>'TRT24'!D10</f>
        <v>664</v>
      </c>
      <c r="E34" s="14">
        <f>'TRT24'!E10</f>
        <v>161</v>
      </c>
      <c r="F34" s="15">
        <f>'TRT24'!F10</f>
        <v>0</v>
      </c>
      <c r="G34" s="11">
        <f>'TRT24'!G10</f>
        <v>0</v>
      </c>
      <c r="H34" s="13">
        <f>'TRT24'!H10</f>
        <v>742</v>
      </c>
      <c r="I34" s="14">
        <f>'TRT24'!I10</f>
        <v>1021</v>
      </c>
      <c r="J34" s="28">
        <f>'TRT24'!J10</f>
        <v>1763</v>
      </c>
    </row>
    <row r="35" spans="1:10" ht="20.25" customHeight="1" thickBot="1">
      <c r="A35" s="2"/>
      <c r="B35" s="214" t="s">
        <v>0</v>
      </c>
      <c r="C35" s="215"/>
      <c r="D35" s="18">
        <f t="shared" ref="D35:J35" si="0">SUM(D10:D34)</f>
        <v>46317</v>
      </c>
      <c r="E35" s="19">
        <f t="shared" si="0"/>
        <v>10717</v>
      </c>
      <c r="F35" s="20">
        <f t="shared" si="0"/>
        <v>2981</v>
      </c>
      <c r="G35" s="21">
        <f t="shared" si="0"/>
        <v>763</v>
      </c>
      <c r="H35" s="22">
        <f t="shared" si="0"/>
        <v>67951</v>
      </c>
      <c r="I35" s="23">
        <f t="shared" si="0"/>
        <v>75845</v>
      </c>
      <c r="J35" s="24">
        <f t="shared" si="0"/>
        <v>141599</v>
      </c>
    </row>
    <row r="36" spans="1:10">
      <c r="A36" s="2"/>
      <c r="B36" s="216"/>
      <c r="C36" s="216"/>
      <c r="D36" s="216"/>
      <c r="E36" s="216"/>
      <c r="F36" s="216"/>
      <c r="G36" s="216"/>
      <c r="H36" s="216"/>
      <c r="I36" s="216"/>
      <c r="J36" s="216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79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80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9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69" t="s">
        <v>167</v>
      </c>
      <c r="C10" s="170" t="s">
        <v>167</v>
      </c>
      <c r="D10" s="170">
        <v>1042</v>
      </c>
      <c r="E10" s="170">
        <v>1574</v>
      </c>
      <c r="F10" s="170">
        <v>18</v>
      </c>
      <c r="G10" s="170"/>
      <c r="H10" s="171">
        <v>1252</v>
      </c>
      <c r="I10" s="171">
        <v>1726</v>
      </c>
      <c r="J10" s="174">
        <v>2978</v>
      </c>
    </row>
    <row r="11" spans="2:10">
      <c r="B11" s="169"/>
      <c r="C11" s="170"/>
      <c r="D11" s="170"/>
      <c r="E11" s="170"/>
      <c r="F11" s="170"/>
      <c r="G11" s="170"/>
      <c r="H11" s="171"/>
      <c r="I11" s="171"/>
      <c r="J11" s="174">
        <v>0</v>
      </c>
    </row>
    <row r="12" spans="2:10">
      <c r="B12" s="169"/>
      <c r="C12" s="170"/>
      <c r="D12" s="170"/>
      <c r="E12" s="170"/>
      <c r="F12" s="170"/>
      <c r="G12" s="170"/>
      <c r="H12" s="171"/>
      <c r="I12" s="171"/>
      <c r="J12" s="174">
        <v>0</v>
      </c>
    </row>
    <row r="13" spans="2:10">
      <c r="B13" s="169"/>
      <c r="C13" s="170"/>
      <c r="D13" s="170"/>
      <c r="E13" s="170"/>
      <c r="F13" s="170"/>
      <c r="G13" s="170"/>
      <c r="H13" s="171"/>
      <c r="I13" s="171"/>
      <c r="J13" s="174">
        <v>0</v>
      </c>
    </row>
    <row r="14" spans="2:10">
      <c r="B14" s="172"/>
      <c r="C14" s="170"/>
      <c r="D14" s="170"/>
      <c r="E14" s="170"/>
      <c r="F14" s="170"/>
      <c r="G14" s="170"/>
      <c r="H14" s="171"/>
      <c r="I14" s="171"/>
      <c r="J14" s="174">
        <v>0</v>
      </c>
    </row>
    <row r="15" spans="2:10">
      <c r="B15" s="250" t="s">
        <v>0</v>
      </c>
      <c r="C15" s="250"/>
      <c r="D15" s="173">
        <v>1042</v>
      </c>
      <c r="E15" s="173">
        <v>1574</v>
      </c>
      <c r="F15" s="173">
        <v>18</v>
      </c>
      <c r="G15" s="173">
        <v>0</v>
      </c>
      <c r="H15" s="173">
        <v>1252</v>
      </c>
      <c r="I15" s="173">
        <v>1726</v>
      </c>
      <c r="J15" s="173">
        <v>2978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51">
        <v>147.09</v>
      </c>
      <c r="E21" s="290" t="s">
        <v>133</v>
      </c>
      <c r="F21" s="290"/>
      <c r="G21" s="290"/>
      <c r="H21" s="290"/>
      <c r="I21" s="290"/>
      <c r="J21" s="290"/>
    </row>
    <row r="22" spans="2:10">
      <c r="B22" s="256" t="s">
        <v>19</v>
      </c>
      <c r="C22" s="256"/>
      <c r="D22" s="51"/>
      <c r="E22" s="290"/>
      <c r="F22" s="290"/>
      <c r="G22" s="290"/>
      <c r="H22" s="290"/>
      <c r="I22" s="290"/>
      <c r="J22" s="290"/>
    </row>
    <row r="23" spans="2:10" ht="12.75" customHeight="1">
      <c r="B23" s="251" t="s">
        <v>20</v>
      </c>
      <c r="C23" s="251"/>
      <c r="D23" s="52">
        <v>215</v>
      </c>
      <c r="E23" s="291" t="s">
        <v>127</v>
      </c>
      <c r="F23" s="292"/>
      <c r="G23" s="292"/>
      <c r="H23" s="292"/>
      <c r="I23" s="292"/>
      <c r="J23" s="29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23:C23"/>
    <mergeCell ref="B20:C20"/>
    <mergeCell ref="B21:C21"/>
    <mergeCell ref="E23:J23"/>
    <mergeCell ref="E20:J20"/>
    <mergeCell ref="E21:J21"/>
    <mergeCell ref="E22:J22"/>
    <mergeCell ref="B18:C18"/>
    <mergeCell ref="B22:C22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19:C19"/>
    <mergeCell ref="E19:J19"/>
    <mergeCell ref="C2:F2"/>
    <mergeCell ref="C3:F3"/>
    <mergeCell ref="B16:J16"/>
    <mergeCell ref="B17:J17"/>
    <mergeCell ref="B15:C1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81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82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92" t="s">
        <v>164</v>
      </c>
      <c r="C10" s="193" t="s">
        <v>173</v>
      </c>
      <c r="D10" s="193">
        <v>1412</v>
      </c>
      <c r="E10" s="193">
        <v>209</v>
      </c>
      <c r="F10" s="193">
        <v>35</v>
      </c>
      <c r="G10" s="193">
        <v>181</v>
      </c>
      <c r="H10" s="194">
        <v>1884</v>
      </c>
      <c r="I10" s="194">
        <v>3010</v>
      </c>
      <c r="J10" s="195">
        <v>4894</v>
      </c>
    </row>
    <row r="11" spans="2:10">
      <c r="B11" s="192"/>
      <c r="C11" s="193"/>
      <c r="D11" s="193"/>
      <c r="E11" s="193"/>
      <c r="F11" s="193"/>
      <c r="G11" s="193"/>
      <c r="H11" s="194"/>
      <c r="I11" s="194"/>
      <c r="J11" s="195" t="s">
        <v>170</v>
      </c>
    </row>
    <row r="12" spans="2:10">
      <c r="B12" s="192"/>
      <c r="C12" s="193"/>
      <c r="D12" s="193"/>
      <c r="E12" s="193"/>
      <c r="F12" s="193"/>
      <c r="G12" s="193"/>
      <c r="H12" s="194"/>
      <c r="I12" s="194"/>
      <c r="J12" s="195" t="s">
        <v>170</v>
      </c>
    </row>
    <row r="13" spans="2:10">
      <c r="B13" s="192"/>
      <c r="C13" s="193"/>
      <c r="D13" s="193"/>
      <c r="E13" s="193"/>
      <c r="F13" s="193"/>
      <c r="G13" s="193"/>
      <c r="H13" s="194"/>
      <c r="I13" s="194"/>
      <c r="J13" s="195" t="s">
        <v>170</v>
      </c>
    </row>
    <row r="14" spans="2:10">
      <c r="B14" s="196"/>
      <c r="C14" s="193"/>
      <c r="D14" s="193"/>
      <c r="E14" s="193"/>
      <c r="F14" s="193"/>
      <c r="G14" s="193"/>
      <c r="H14" s="194"/>
      <c r="I14" s="194"/>
      <c r="J14" s="195" t="s">
        <v>170</v>
      </c>
    </row>
    <row r="15" spans="2:10">
      <c r="B15" s="294" t="s">
        <v>0</v>
      </c>
      <c r="C15" s="294"/>
      <c r="D15" s="197">
        <v>1412</v>
      </c>
      <c r="E15" s="197">
        <v>209</v>
      </c>
      <c r="F15" s="197">
        <v>35</v>
      </c>
      <c r="G15" s="197">
        <v>181</v>
      </c>
      <c r="H15" s="197">
        <v>1884</v>
      </c>
      <c r="I15" s="197">
        <v>3010</v>
      </c>
      <c r="J15" s="197">
        <v>4894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23.25" customHeight="1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8.75" customHeight="1">
      <c r="B21" s="256" t="s">
        <v>18</v>
      </c>
      <c r="C21" s="256"/>
      <c r="D21" s="198">
        <v>128.59</v>
      </c>
      <c r="E21" s="290" t="s">
        <v>134</v>
      </c>
      <c r="F21" s="290"/>
      <c r="G21" s="290"/>
      <c r="H21" s="290"/>
      <c r="I21" s="290"/>
      <c r="J21" s="290"/>
    </row>
    <row r="22" spans="2:10" ht="56.25" customHeight="1">
      <c r="B22" s="256" t="s">
        <v>19</v>
      </c>
      <c r="C22" s="256"/>
      <c r="D22" s="198">
        <v>0</v>
      </c>
      <c r="E22" s="290" t="s">
        <v>135</v>
      </c>
      <c r="F22" s="290"/>
      <c r="G22" s="290"/>
      <c r="H22" s="290"/>
      <c r="I22" s="290"/>
      <c r="J22" s="290"/>
    </row>
    <row r="23" spans="2:10" ht="12.75" customHeight="1">
      <c r="B23" s="251" t="s">
        <v>20</v>
      </c>
      <c r="C23" s="251"/>
      <c r="D23" s="199">
        <v>215</v>
      </c>
      <c r="E23" s="291" t="s">
        <v>127</v>
      </c>
      <c r="F23" s="292"/>
      <c r="G23" s="292"/>
      <c r="H23" s="292"/>
      <c r="I23" s="292"/>
      <c r="J23" s="293"/>
    </row>
    <row r="24" spans="2:10" ht="28.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22:C22"/>
    <mergeCell ref="E18:J18"/>
    <mergeCell ref="B21:C21"/>
    <mergeCell ref="E19:J19"/>
    <mergeCell ref="E23:J23"/>
    <mergeCell ref="E20:J20"/>
    <mergeCell ref="E21:J21"/>
    <mergeCell ref="E22:J22"/>
    <mergeCell ref="B19:C19"/>
    <mergeCell ref="B23:C23"/>
    <mergeCell ref="C2:F2"/>
    <mergeCell ref="C3:F3"/>
    <mergeCell ref="B20:C20"/>
    <mergeCell ref="B5:J5"/>
    <mergeCell ref="B7:C8"/>
    <mergeCell ref="D7:J7"/>
    <mergeCell ref="D8:D9"/>
    <mergeCell ref="E8:E9"/>
    <mergeCell ref="F8:F9"/>
    <mergeCell ref="G8:G9"/>
    <mergeCell ref="H8:J8"/>
    <mergeCell ref="B18:C18"/>
    <mergeCell ref="B16:J16"/>
    <mergeCell ref="B17:J17"/>
    <mergeCell ref="B15:C1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83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/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52" t="s">
        <v>84</v>
      </c>
      <c r="C10" s="165" t="s">
        <v>166</v>
      </c>
      <c r="D10" s="165">
        <v>2569</v>
      </c>
      <c r="E10" s="165">
        <v>563</v>
      </c>
      <c r="F10" s="165">
        <v>28</v>
      </c>
      <c r="G10" s="165">
        <v>0</v>
      </c>
      <c r="H10" s="154">
        <v>3361</v>
      </c>
      <c r="I10" s="154">
        <v>4405</v>
      </c>
      <c r="J10" s="147">
        <f>H10+I10</f>
        <v>7766</v>
      </c>
    </row>
    <row r="11" spans="2:10">
      <c r="B11" s="152"/>
      <c r="C11" s="165"/>
      <c r="D11" s="165"/>
      <c r="E11" s="165"/>
      <c r="F11" s="165"/>
      <c r="G11" s="165"/>
      <c r="H11" s="154"/>
      <c r="I11" s="154"/>
      <c r="J11" s="147">
        <f t="shared" ref="J11:J14" si="0">H11+I11</f>
        <v>0</v>
      </c>
    </row>
    <row r="12" spans="2:10">
      <c r="B12" s="152"/>
      <c r="C12" s="165"/>
      <c r="D12" s="165"/>
      <c r="E12" s="165"/>
      <c r="F12" s="165"/>
      <c r="G12" s="165"/>
      <c r="H12" s="154"/>
      <c r="I12" s="154"/>
      <c r="J12" s="147">
        <f t="shared" si="0"/>
        <v>0</v>
      </c>
    </row>
    <row r="13" spans="2:10">
      <c r="B13" s="152"/>
      <c r="C13" s="165"/>
      <c r="D13" s="165"/>
      <c r="E13" s="165"/>
      <c r="F13" s="165"/>
      <c r="G13" s="165"/>
      <c r="H13" s="154"/>
      <c r="I13" s="154"/>
      <c r="J13" s="147">
        <f t="shared" si="0"/>
        <v>0</v>
      </c>
    </row>
    <row r="14" spans="2:10">
      <c r="B14" s="155"/>
      <c r="C14" s="165"/>
      <c r="D14" s="165"/>
      <c r="E14" s="165"/>
      <c r="F14" s="165"/>
      <c r="G14" s="165"/>
      <c r="H14" s="154"/>
      <c r="I14" s="154"/>
      <c r="J14" s="147">
        <f t="shared" si="0"/>
        <v>0</v>
      </c>
    </row>
    <row r="15" spans="2:10">
      <c r="B15" s="250" t="s">
        <v>0</v>
      </c>
      <c r="C15" s="250"/>
      <c r="D15" s="156">
        <f t="shared" ref="D15:J15" si="1">SUM(D10:D14)</f>
        <v>2569</v>
      </c>
      <c r="E15" s="156">
        <f t="shared" si="1"/>
        <v>563</v>
      </c>
      <c r="F15" s="156">
        <f t="shared" si="1"/>
        <v>28</v>
      </c>
      <c r="G15" s="156">
        <f t="shared" si="1"/>
        <v>0</v>
      </c>
      <c r="H15" s="156">
        <f t="shared" si="1"/>
        <v>3361</v>
      </c>
      <c r="I15" s="156">
        <f t="shared" si="1"/>
        <v>4405</v>
      </c>
      <c r="J15" s="156">
        <f t="shared" si="1"/>
        <v>7766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9.75" customHeight="1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58">
        <v>950.63</v>
      </c>
      <c r="E21" s="260"/>
      <c r="F21" s="260"/>
      <c r="G21" s="260"/>
      <c r="H21" s="260"/>
      <c r="I21" s="260"/>
      <c r="J21" s="260"/>
    </row>
    <row r="22" spans="2:10" ht="12.75" customHeight="1">
      <c r="B22" s="256" t="s">
        <v>19</v>
      </c>
      <c r="C22" s="256"/>
      <c r="D22" s="158"/>
      <c r="E22" s="260"/>
      <c r="F22" s="260"/>
      <c r="G22" s="260"/>
      <c r="H22" s="260"/>
      <c r="I22" s="260"/>
      <c r="J22" s="260"/>
    </row>
    <row r="23" spans="2:10">
      <c r="B23" s="251" t="s">
        <v>20</v>
      </c>
      <c r="C23" s="251"/>
      <c r="D23" s="150">
        <v>215</v>
      </c>
      <c r="E23" s="252" t="s">
        <v>127</v>
      </c>
      <c r="F23" s="253"/>
      <c r="G23" s="253"/>
      <c r="H23" s="253"/>
      <c r="I23" s="253"/>
      <c r="J23" s="254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_1"/>
    <protectedRange sqref="E21:J22" name="Dados dos TRTs_2"/>
    <protectedRange sqref="B10:I14" name="Dados dos TRTs_3"/>
    <protectedRange sqref="D21:D22" name="Dados dos TRTs_4"/>
  </protectedRanges>
  <mergeCells count="25">
    <mergeCell ref="B15:C15"/>
    <mergeCell ref="B16:J16"/>
    <mergeCell ref="B18:C18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23:C23"/>
    <mergeCell ref="E23:J23"/>
    <mergeCell ref="B20:C20"/>
    <mergeCell ref="E20:J20"/>
    <mergeCell ref="B17:J17"/>
    <mergeCell ref="B19:C19"/>
    <mergeCell ref="E19:J19"/>
    <mergeCell ref="B21:C21"/>
    <mergeCell ref="E21:J21"/>
    <mergeCell ref="B22:C22"/>
    <mergeCell ref="E22:J22"/>
  </mergeCells>
  <dataValidations count="1">
    <dataValidation operator="greaterThanOrEqual" allowBlank="1" showInputMessage="1" showErrorMessage="1" sqref="B10:I14 D21:D22"/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85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86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10" t="s">
        <v>87</v>
      </c>
      <c r="C10" s="111" t="s">
        <v>162</v>
      </c>
      <c r="D10" s="163">
        <v>1197</v>
      </c>
      <c r="E10" s="163">
        <v>256</v>
      </c>
      <c r="F10" s="163">
        <v>19</v>
      </c>
      <c r="G10" s="163">
        <v>41</v>
      </c>
      <c r="H10" s="164">
        <v>1635</v>
      </c>
      <c r="I10" s="164">
        <v>3242</v>
      </c>
      <c r="J10" s="113">
        <f>H10+I10</f>
        <v>4877</v>
      </c>
    </row>
    <row r="11" spans="2:10">
      <c r="B11" s="110"/>
      <c r="C11" s="111"/>
      <c r="D11" s="111"/>
      <c r="E11" s="111"/>
      <c r="F11" s="111"/>
      <c r="G11" s="111"/>
      <c r="H11" s="112"/>
      <c r="I11" s="112"/>
      <c r="J11" s="113">
        <f>H11+I11</f>
        <v>0</v>
      </c>
    </row>
    <row r="12" spans="2:10">
      <c r="B12" s="110"/>
      <c r="C12" s="111"/>
      <c r="D12" s="111"/>
      <c r="E12" s="111"/>
      <c r="F12" s="111"/>
      <c r="G12" s="111"/>
      <c r="H12" s="112"/>
      <c r="I12" s="112"/>
      <c r="J12" s="113">
        <f>H12+I12</f>
        <v>0</v>
      </c>
    </row>
    <row r="13" spans="2:10">
      <c r="B13" s="110"/>
      <c r="C13" s="111"/>
      <c r="D13" s="111"/>
      <c r="E13" s="111"/>
      <c r="F13" s="111"/>
      <c r="G13" s="111"/>
      <c r="H13" s="112"/>
      <c r="I13" s="112"/>
      <c r="J13" s="113">
        <f>H13+I13</f>
        <v>0</v>
      </c>
    </row>
    <row r="14" spans="2:10">
      <c r="B14" s="114"/>
      <c r="C14" s="111"/>
      <c r="D14" s="111"/>
      <c r="E14" s="111"/>
      <c r="F14" s="111"/>
      <c r="G14" s="111"/>
      <c r="H14" s="112"/>
      <c r="I14" s="112"/>
      <c r="J14" s="113">
        <f>H14+I14</f>
        <v>0</v>
      </c>
    </row>
    <row r="15" spans="2:10">
      <c r="B15" s="295" t="s">
        <v>0</v>
      </c>
      <c r="C15" s="295"/>
      <c r="D15" s="115">
        <f t="shared" ref="D15:J15" si="0">SUM(D10:D14)</f>
        <v>1197</v>
      </c>
      <c r="E15" s="115">
        <f t="shared" si="0"/>
        <v>256</v>
      </c>
      <c r="F15" s="115">
        <f t="shared" si="0"/>
        <v>19</v>
      </c>
      <c r="G15" s="115">
        <f t="shared" si="0"/>
        <v>41</v>
      </c>
      <c r="H15" s="115">
        <f t="shared" si="0"/>
        <v>1635</v>
      </c>
      <c r="I15" s="115">
        <f t="shared" si="0"/>
        <v>3242</v>
      </c>
      <c r="J15" s="115">
        <f t="shared" si="0"/>
        <v>4877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41.25" customHeight="1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18">
        <v>170.63</v>
      </c>
      <c r="E21" s="296" t="s">
        <v>136</v>
      </c>
      <c r="F21" s="297"/>
      <c r="G21" s="297"/>
      <c r="H21" s="297"/>
      <c r="I21" s="297"/>
      <c r="J21" s="298"/>
    </row>
    <row r="22" spans="2:10" ht="12.75" customHeight="1">
      <c r="B22" s="256" t="s">
        <v>19</v>
      </c>
      <c r="C22" s="256"/>
      <c r="D22" s="118" t="s">
        <v>163</v>
      </c>
      <c r="E22" s="296" t="s">
        <v>137</v>
      </c>
      <c r="F22" s="297"/>
      <c r="G22" s="297"/>
      <c r="H22" s="297"/>
      <c r="I22" s="297"/>
      <c r="J22" s="298"/>
    </row>
    <row r="23" spans="2:10" ht="12.75" customHeight="1">
      <c r="B23" s="251" t="s">
        <v>20</v>
      </c>
      <c r="C23" s="251"/>
      <c r="D23" s="119">
        <v>215</v>
      </c>
      <c r="E23" s="291" t="s">
        <v>127</v>
      </c>
      <c r="F23" s="292"/>
      <c r="G23" s="292"/>
      <c r="H23" s="292"/>
      <c r="I23" s="292"/>
      <c r="J23" s="293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  <row r="29" spans="2:10">
      <c r="B29" s="10"/>
      <c r="C29" s="10"/>
      <c r="D29" s="10"/>
      <c r="E29" s="10"/>
    </row>
  </sheetData>
  <protectedRanges>
    <protectedRange sqref="E21:J22" name="Dados dos TRTs"/>
    <protectedRange sqref="C2:F3 C4" name="Cabeçalho"/>
    <protectedRange sqref="B10:I14" name="Dados dos TRTs_1"/>
    <protectedRange sqref="D21:D22" name="Dados dos TRTs_2"/>
  </protectedRanges>
  <mergeCells count="25">
    <mergeCell ref="B20:C20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19:C19"/>
    <mergeCell ref="E19:J19"/>
    <mergeCell ref="E20:J20"/>
    <mergeCell ref="B21:C21"/>
    <mergeCell ref="B22:C22"/>
    <mergeCell ref="B23:C23"/>
    <mergeCell ref="E22:J22"/>
    <mergeCell ref="E23:J23"/>
    <mergeCell ref="E21:J21"/>
    <mergeCell ref="C2:F2"/>
    <mergeCell ref="C3:F3"/>
    <mergeCell ref="B15:C15"/>
    <mergeCell ref="B16:J16"/>
    <mergeCell ref="B18:C18"/>
    <mergeCell ref="E18:J1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88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89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9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84"/>
      <c r="C10" s="185"/>
      <c r="D10" s="185">
        <v>1046</v>
      </c>
      <c r="E10" s="185">
        <v>156</v>
      </c>
      <c r="F10" s="185">
        <v>17</v>
      </c>
      <c r="G10" s="185"/>
      <c r="H10" s="186">
        <v>1453</v>
      </c>
      <c r="I10" s="186">
        <v>926</v>
      </c>
      <c r="J10" s="187">
        <f t="shared" ref="J10:J14" si="0">H10+I10</f>
        <v>2379</v>
      </c>
    </row>
    <row r="11" spans="2:10">
      <c r="B11" s="184"/>
      <c r="C11" s="185"/>
      <c r="D11" s="185"/>
      <c r="E11" s="185"/>
      <c r="F11" s="185"/>
      <c r="G11" s="185"/>
      <c r="H11" s="186"/>
      <c r="I11" s="186"/>
      <c r="J11" s="187">
        <f t="shared" si="0"/>
        <v>0</v>
      </c>
    </row>
    <row r="12" spans="2:10">
      <c r="B12" s="184"/>
      <c r="C12" s="185"/>
      <c r="D12" s="185"/>
      <c r="E12" s="185"/>
      <c r="F12" s="185"/>
      <c r="G12" s="185"/>
      <c r="H12" s="186"/>
      <c r="I12" s="186"/>
      <c r="J12" s="187">
        <f t="shared" si="0"/>
        <v>0</v>
      </c>
    </row>
    <row r="13" spans="2:10">
      <c r="B13" s="184"/>
      <c r="C13" s="185"/>
      <c r="D13" s="185"/>
      <c r="E13" s="185"/>
      <c r="F13" s="185"/>
      <c r="G13" s="185"/>
      <c r="H13" s="186"/>
      <c r="I13" s="186"/>
      <c r="J13" s="187">
        <f t="shared" si="0"/>
        <v>0</v>
      </c>
    </row>
    <row r="14" spans="2:10">
      <c r="B14" s="188"/>
      <c r="C14" s="185"/>
      <c r="D14" s="185"/>
      <c r="E14" s="185"/>
      <c r="F14" s="185"/>
      <c r="G14" s="185"/>
      <c r="H14" s="186"/>
      <c r="I14" s="186"/>
      <c r="J14" s="187">
        <f t="shared" si="0"/>
        <v>0</v>
      </c>
    </row>
    <row r="15" spans="2:10" ht="12.75" customHeight="1">
      <c r="B15" s="299" t="s">
        <v>0</v>
      </c>
      <c r="C15" s="300"/>
      <c r="D15" s="189">
        <f t="shared" ref="D15:J15" si="1">SUM(D10:D14)</f>
        <v>1046</v>
      </c>
      <c r="E15" s="189">
        <f t="shared" si="1"/>
        <v>156</v>
      </c>
      <c r="F15" s="189">
        <f t="shared" si="1"/>
        <v>17</v>
      </c>
      <c r="G15" s="189">
        <f t="shared" si="1"/>
        <v>0</v>
      </c>
      <c r="H15" s="189">
        <f t="shared" si="1"/>
        <v>1453</v>
      </c>
      <c r="I15" s="189">
        <f t="shared" si="1"/>
        <v>926</v>
      </c>
      <c r="J15" s="189">
        <f t="shared" si="1"/>
        <v>2379</v>
      </c>
    </row>
    <row r="16" spans="2:10" ht="12.75" customHeight="1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90">
        <v>175.11</v>
      </c>
      <c r="E21" s="290" t="s">
        <v>138</v>
      </c>
      <c r="F21" s="290"/>
      <c r="G21" s="290"/>
      <c r="H21" s="290"/>
      <c r="I21" s="290"/>
      <c r="J21" s="290"/>
    </row>
    <row r="22" spans="2:10" ht="12.75" customHeight="1">
      <c r="B22" s="256" t="s">
        <v>19</v>
      </c>
      <c r="C22" s="256"/>
      <c r="D22" s="190"/>
      <c r="E22" s="290"/>
      <c r="F22" s="290"/>
      <c r="G22" s="290"/>
      <c r="H22" s="290"/>
      <c r="I22" s="290"/>
      <c r="J22" s="290"/>
    </row>
    <row r="23" spans="2:10" ht="12.75" customHeight="1">
      <c r="B23" s="251" t="s">
        <v>20</v>
      </c>
      <c r="C23" s="251"/>
      <c r="D23" s="191">
        <v>215</v>
      </c>
      <c r="E23" s="291" t="s">
        <v>127</v>
      </c>
      <c r="F23" s="292"/>
      <c r="G23" s="292"/>
      <c r="H23" s="292"/>
      <c r="I23" s="292"/>
      <c r="J23" s="29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23:C23"/>
    <mergeCell ref="E22:J22"/>
    <mergeCell ref="E23:J23"/>
    <mergeCell ref="E20:J20"/>
    <mergeCell ref="E21:J21"/>
    <mergeCell ref="B17:J17"/>
    <mergeCell ref="B22:C22"/>
    <mergeCell ref="B18:C18"/>
    <mergeCell ref="E18:J18"/>
    <mergeCell ref="B19:C19"/>
    <mergeCell ref="E19:J19"/>
    <mergeCell ref="B20:C20"/>
    <mergeCell ref="B21:C21"/>
    <mergeCell ref="B15:C15"/>
    <mergeCell ref="B16:J16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</mergeCells>
  <dataValidations count="1">
    <dataValidation type="decimal" operator="greaterThanOrEqual" allowBlank="1" showErrorMessage="1" sqref="B10:I14 D21:D2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90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63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 ht="48">
      <c r="B10" s="120" t="s">
        <v>91</v>
      </c>
      <c r="C10" s="121" t="s">
        <v>92</v>
      </c>
      <c r="D10" s="122">
        <v>1644</v>
      </c>
      <c r="E10" s="123">
        <v>258</v>
      </c>
      <c r="F10" s="123">
        <v>5</v>
      </c>
      <c r="G10" s="123"/>
      <c r="H10" s="124">
        <v>2625</v>
      </c>
      <c r="I10" s="124">
        <v>2808</v>
      </c>
      <c r="J10" s="125">
        <v>5433</v>
      </c>
    </row>
    <row r="11" spans="2:10">
      <c r="B11" s="120"/>
      <c r="C11" s="121"/>
      <c r="D11" s="123"/>
      <c r="E11" s="123"/>
      <c r="F11" s="123"/>
      <c r="G11" s="123"/>
      <c r="H11" s="124"/>
      <c r="I11" s="124"/>
      <c r="J11" s="125">
        <v>0</v>
      </c>
    </row>
    <row r="12" spans="2:10">
      <c r="B12" s="120"/>
      <c r="C12" s="121"/>
      <c r="D12" s="123"/>
      <c r="E12" s="123"/>
      <c r="F12" s="123"/>
      <c r="G12" s="123"/>
      <c r="H12" s="124"/>
      <c r="I12" s="124"/>
      <c r="J12" s="125">
        <v>0</v>
      </c>
    </row>
    <row r="13" spans="2:10">
      <c r="B13" s="120"/>
      <c r="C13" s="121"/>
      <c r="D13" s="123"/>
      <c r="E13" s="123"/>
      <c r="F13" s="123"/>
      <c r="G13" s="123"/>
      <c r="H13" s="124"/>
      <c r="I13" s="124"/>
      <c r="J13" s="125">
        <v>0</v>
      </c>
    </row>
    <row r="14" spans="2:10">
      <c r="B14" s="126"/>
      <c r="C14" s="121"/>
      <c r="D14" s="123"/>
      <c r="E14" s="123"/>
      <c r="F14" s="123"/>
      <c r="G14" s="123"/>
      <c r="H14" s="124"/>
      <c r="I14" s="124"/>
      <c r="J14" s="125">
        <v>0</v>
      </c>
    </row>
    <row r="15" spans="2:10">
      <c r="B15" s="303" t="s">
        <v>0</v>
      </c>
      <c r="C15" s="303"/>
      <c r="D15" s="127">
        <v>1644</v>
      </c>
      <c r="E15" s="127">
        <v>258</v>
      </c>
      <c r="F15" s="127">
        <v>5</v>
      </c>
      <c r="G15" s="127">
        <v>0</v>
      </c>
      <c r="H15" s="127">
        <v>2625</v>
      </c>
      <c r="I15" s="127">
        <v>2808</v>
      </c>
      <c r="J15" s="127">
        <v>5433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29">
        <v>792.07</v>
      </c>
      <c r="E21" s="302"/>
      <c r="F21" s="302"/>
      <c r="G21" s="302"/>
      <c r="H21" s="302"/>
      <c r="I21" s="302"/>
      <c r="J21" s="302"/>
    </row>
    <row r="22" spans="2:10" ht="27" customHeight="1">
      <c r="B22" s="256" t="s">
        <v>19</v>
      </c>
      <c r="C22" s="256"/>
      <c r="D22" s="129"/>
      <c r="E22" s="302" t="s">
        <v>139</v>
      </c>
      <c r="F22" s="302"/>
      <c r="G22" s="302"/>
      <c r="H22" s="302"/>
      <c r="I22" s="302"/>
      <c r="J22" s="302"/>
    </row>
    <row r="23" spans="2:10" ht="32.25" customHeight="1">
      <c r="B23" s="251" t="s">
        <v>20</v>
      </c>
      <c r="C23" s="251"/>
      <c r="D23" s="128">
        <v>215</v>
      </c>
      <c r="E23" s="301" t="s">
        <v>127</v>
      </c>
      <c r="F23" s="301"/>
      <c r="G23" s="301"/>
      <c r="H23" s="301"/>
      <c r="I23" s="301"/>
      <c r="J23" s="301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16:J16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7:J17"/>
    <mergeCell ref="B23:C23"/>
    <mergeCell ref="B20:C20"/>
    <mergeCell ref="B21:C21"/>
    <mergeCell ref="B22:C22"/>
    <mergeCell ref="B18:C18"/>
    <mergeCell ref="E18:J18"/>
    <mergeCell ref="B19:C19"/>
    <mergeCell ref="E19:J19"/>
    <mergeCell ref="E23:J23"/>
    <mergeCell ref="E20:J20"/>
    <mergeCell ref="E21:J21"/>
    <mergeCell ref="E22:J2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93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94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10" t="s">
        <v>155</v>
      </c>
      <c r="C10" s="111" t="s">
        <v>95</v>
      </c>
      <c r="D10" s="111">
        <v>1070</v>
      </c>
      <c r="E10" s="111">
        <v>147</v>
      </c>
      <c r="F10" s="111">
        <v>2</v>
      </c>
      <c r="G10" s="111"/>
      <c r="H10" s="112">
        <v>1383</v>
      </c>
      <c r="I10" s="112">
        <v>1196</v>
      </c>
      <c r="J10" s="113">
        <f>H10+I10</f>
        <v>2579</v>
      </c>
    </row>
    <row r="11" spans="2:10">
      <c r="B11" s="110"/>
      <c r="C11" s="111"/>
      <c r="D11" s="111"/>
      <c r="E11" s="111"/>
      <c r="F11" s="111"/>
      <c r="G11" s="111"/>
      <c r="H11" s="112"/>
      <c r="I11" s="112"/>
      <c r="J11" s="113">
        <f>H11+I11</f>
        <v>0</v>
      </c>
    </row>
    <row r="12" spans="2:10">
      <c r="B12" s="110"/>
      <c r="C12" s="111"/>
      <c r="D12" s="111"/>
      <c r="E12" s="111"/>
      <c r="F12" s="111"/>
      <c r="G12" s="111"/>
      <c r="H12" s="112"/>
      <c r="I12" s="112"/>
      <c r="J12" s="113">
        <f>H12+I12</f>
        <v>0</v>
      </c>
    </row>
    <row r="13" spans="2:10">
      <c r="B13" s="110"/>
      <c r="C13" s="111"/>
      <c r="D13" s="111"/>
      <c r="E13" s="111"/>
      <c r="F13" s="111"/>
      <c r="G13" s="111"/>
      <c r="H13" s="112"/>
      <c r="I13" s="112"/>
      <c r="J13" s="113">
        <f>H13+I13</f>
        <v>0</v>
      </c>
    </row>
    <row r="14" spans="2:10">
      <c r="B14" s="114"/>
      <c r="C14" s="111"/>
      <c r="D14" s="111"/>
      <c r="E14" s="111"/>
      <c r="F14" s="111"/>
      <c r="G14" s="111"/>
      <c r="H14" s="112"/>
      <c r="I14" s="112"/>
      <c r="J14" s="113">
        <f>H14+I14</f>
        <v>0</v>
      </c>
    </row>
    <row r="15" spans="2:10">
      <c r="B15" s="295" t="s">
        <v>0</v>
      </c>
      <c r="C15" s="295"/>
      <c r="D15" s="115">
        <f t="shared" ref="D15:J15" si="0">SUM(D10:D14)</f>
        <v>1070</v>
      </c>
      <c r="E15" s="115">
        <f t="shared" si="0"/>
        <v>147</v>
      </c>
      <c r="F15" s="115">
        <f t="shared" si="0"/>
        <v>2</v>
      </c>
      <c r="G15" s="115">
        <f t="shared" si="0"/>
        <v>0</v>
      </c>
      <c r="H15" s="115">
        <f t="shared" si="0"/>
        <v>1383</v>
      </c>
      <c r="I15" s="115">
        <f t="shared" si="0"/>
        <v>1196</v>
      </c>
      <c r="J15" s="115">
        <f t="shared" si="0"/>
        <v>2579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18">
        <f>1964.72/2</f>
        <v>982.36</v>
      </c>
      <c r="E21" s="285" t="s">
        <v>140</v>
      </c>
      <c r="F21" s="285"/>
      <c r="G21" s="285"/>
      <c r="H21" s="285"/>
      <c r="I21" s="285"/>
      <c r="J21" s="285"/>
    </row>
    <row r="22" spans="2:10" ht="12.75" customHeight="1">
      <c r="B22" s="256" t="s">
        <v>19</v>
      </c>
      <c r="C22" s="256"/>
      <c r="D22" s="118"/>
      <c r="E22" s="304" t="s">
        <v>140</v>
      </c>
      <c r="F22" s="304"/>
      <c r="G22" s="304"/>
      <c r="H22" s="304"/>
      <c r="I22" s="304"/>
      <c r="J22" s="304"/>
    </row>
    <row r="23" spans="2:10" ht="12.75" customHeight="1">
      <c r="B23" s="251" t="s">
        <v>20</v>
      </c>
      <c r="C23" s="251"/>
      <c r="D23" s="119">
        <v>215</v>
      </c>
      <c r="E23" s="284" t="s">
        <v>127</v>
      </c>
      <c r="F23" s="284"/>
      <c r="G23" s="284"/>
      <c r="H23" s="284"/>
      <c r="I23" s="284"/>
      <c r="J23" s="28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E21:J22" name="Dados dos TRTs_2"/>
    <protectedRange sqref="C2:F3 C4" name="Cabeçalho_1"/>
    <protectedRange sqref="B10:I14" name="Dados dos TRTs"/>
    <protectedRange sqref="D21:D22" name="Dados dos TRTs_1"/>
  </protectedRanges>
  <mergeCells count="25"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23:C23"/>
    <mergeCell ref="B19:C19"/>
    <mergeCell ref="B20:C20"/>
    <mergeCell ref="E23:J23"/>
    <mergeCell ref="B15:C15"/>
    <mergeCell ref="B16:J16"/>
    <mergeCell ref="B17:J17"/>
    <mergeCell ref="B22:C22"/>
    <mergeCell ref="B21:C21"/>
    <mergeCell ref="B18:C18"/>
    <mergeCell ref="E18:J18"/>
    <mergeCell ref="E22:J22"/>
    <mergeCell ref="E19:J19"/>
    <mergeCell ref="E20:J20"/>
    <mergeCell ref="E21:J2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96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63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00" t="s">
        <v>97</v>
      </c>
      <c r="C10" s="101" t="s">
        <v>98</v>
      </c>
      <c r="D10" s="101">
        <v>817</v>
      </c>
      <c r="E10" s="101">
        <v>159</v>
      </c>
      <c r="F10" s="102" t="s">
        <v>124</v>
      </c>
      <c r="G10" s="102">
        <v>25</v>
      </c>
      <c r="H10" s="103">
        <v>1172</v>
      </c>
      <c r="I10" s="103">
        <v>2519</v>
      </c>
      <c r="J10" s="104">
        <f t="shared" ref="J10:J14" si="0">H10+I10</f>
        <v>3691</v>
      </c>
    </row>
    <row r="11" spans="2:10">
      <c r="B11" s="100"/>
      <c r="C11" s="101"/>
      <c r="D11" s="101"/>
      <c r="E11" s="101"/>
      <c r="F11" s="101"/>
      <c r="G11" s="101"/>
      <c r="H11" s="103"/>
      <c r="I11" s="103"/>
      <c r="J11" s="104">
        <f t="shared" si="0"/>
        <v>0</v>
      </c>
    </row>
    <row r="12" spans="2:10">
      <c r="B12" s="100"/>
      <c r="C12" s="101"/>
      <c r="D12" s="101"/>
      <c r="E12" s="101"/>
      <c r="F12" s="101"/>
      <c r="G12" s="101"/>
      <c r="H12" s="103"/>
      <c r="I12" s="103"/>
      <c r="J12" s="104">
        <f t="shared" si="0"/>
        <v>0</v>
      </c>
    </row>
    <row r="13" spans="2:10">
      <c r="B13" s="100"/>
      <c r="C13" s="101"/>
      <c r="D13" s="101"/>
      <c r="E13" s="101"/>
      <c r="F13" s="101"/>
      <c r="G13" s="101"/>
      <c r="H13" s="103"/>
      <c r="I13" s="103"/>
      <c r="J13" s="104">
        <f t="shared" si="0"/>
        <v>0</v>
      </c>
    </row>
    <row r="14" spans="2:10">
      <c r="B14" s="105"/>
      <c r="C14" s="101"/>
      <c r="D14" s="101"/>
      <c r="E14" s="101"/>
      <c r="F14" s="101"/>
      <c r="G14" s="101"/>
      <c r="H14" s="103"/>
      <c r="I14" s="103"/>
      <c r="J14" s="104">
        <f t="shared" si="0"/>
        <v>0</v>
      </c>
    </row>
    <row r="15" spans="2:10">
      <c r="B15" s="303" t="s">
        <v>0</v>
      </c>
      <c r="C15" s="303"/>
      <c r="D15" s="106">
        <f t="shared" ref="D15:J15" si="1">SUM(D10:D14)</f>
        <v>817</v>
      </c>
      <c r="E15" s="106">
        <f t="shared" si="1"/>
        <v>159</v>
      </c>
      <c r="F15" s="106">
        <f t="shared" si="1"/>
        <v>0</v>
      </c>
      <c r="G15" s="106">
        <f t="shared" si="1"/>
        <v>25</v>
      </c>
      <c r="H15" s="106">
        <f t="shared" si="1"/>
        <v>1172</v>
      </c>
      <c r="I15" s="106">
        <f t="shared" si="1"/>
        <v>2519</v>
      </c>
      <c r="J15" s="106">
        <f t="shared" si="1"/>
        <v>3691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08">
        <v>0</v>
      </c>
      <c r="E21" s="302"/>
      <c r="F21" s="302"/>
      <c r="G21" s="302"/>
      <c r="H21" s="302"/>
      <c r="I21" s="302"/>
      <c r="J21" s="302"/>
    </row>
    <row r="22" spans="2:10">
      <c r="B22" s="256" t="s">
        <v>19</v>
      </c>
      <c r="C22" s="256"/>
      <c r="D22" s="108">
        <v>0</v>
      </c>
      <c r="E22" s="302"/>
      <c r="F22" s="302"/>
      <c r="G22" s="302"/>
      <c r="H22" s="302"/>
      <c r="I22" s="302"/>
      <c r="J22" s="302"/>
    </row>
    <row r="23" spans="2:10" ht="24" customHeight="1">
      <c r="B23" s="251" t="s">
        <v>20</v>
      </c>
      <c r="C23" s="251"/>
      <c r="D23" s="107">
        <v>215</v>
      </c>
      <c r="E23" s="301" t="s">
        <v>127</v>
      </c>
      <c r="F23" s="301"/>
      <c r="G23" s="301"/>
      <c r="H23" s="301"/>
      <c r="I23" s="301"/>
      <c r="J23" s="301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F8:F9"/>
    <mergeCell ref="G8:G9"/>
    <mergeCell ref="H8:J8"/>
    <mergeCell ref="B15:C15"/>
    <mergeCell ref="E23:J23"/>
    <mergeCell ref="E20:J20"/>
    <mergeCell ref="E21:J21"/>
    <mergeCell ref="E22:J22"/>
    <mergeCell ref="E19:J19"/>
    <mergeCell ref="C2:F2"/>
    <mergeCell ref="C3:F3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B16:J16"/>
    <mergeCell ref="B17:J17"/>
    <mergeCell ref="B18:C18"/>
    <mergeCell ref="E18:J18"/>
    <mergeCell ref="E8:E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99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63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69"/>
      <c r="C10" s="205"/>
      <c r="D10" s="207">
        <v>3953</v>
      </c>
      <c r="E10" s="67">
        <v>772</v>
      </c>
      <c r="F10" s="67">
        <v>107</v>
      </c>
      <c r="G10" s="66"/>
      <c r="H10" s="65">
        <v>4863</v>
      </c>
      <c r="I10" s="65">
        <v>12643</v>
      </c>
      <c r="J10" s="64">
        <v>17506</v>
      </c>
    </row>
    <row r="11" spans="2:10">
      <c r="B11" s="169"/>
      <c r="C11" s="205"/>
      <c r="D11" s="66"/>
      <c r="E11" s="66"/>
      <c r="F11" s="66"/>
      <c r="G11" s="66"/>
      <c r="H11" s="65"/>
      <c r="I11" s="65"/>
      <c r="J11" s="64" t="s">
        <v>170</v>
      </c>
    </row>
    <row r="12" spans="2:10">
      <c r="B12" s="169"/>
      <c r="C12" s="205"/>
      <c r="D12" s="66"/>
      <c r="E12" s="66"/>
      <c r="F12" s="66"/>
      <c r="G12" s="66"/>
      <c r="H12" s="65"/>
      <c r="I12" s="65"/>
      <c r="J12" s="64" t="s">
        <v>170</v>
      </c>
    </row>
    <row r="13" spans="2:10">
      <c r="B13" s="169"/>
      <c r="C13" s="205"/>
      <c r="D13" s="66"/>
      <c r="E13" s="66"/>
      <c r="F13" s="66"/>
      <c r="G13" s="66"/>
      <c r="H13" s="65"/>
      <c r="I13" s="65"/>
      <c r="J13" s="64" t="s">
        <v>170</v>
      </c>
    </row>
    <row r="14" spans="2:10">
      <c r="B14" s="172"/>
      <c r="C14" s="205"/>
      <c r="D14" s="66"/>
      <c r="E14" s="66"/>
      <c r="F14" s="66"/>
      <c r="G14" s="66"/>
      <c r="H14" s="65"/>
      <c r="I14" s="65"/>
      <c r="J14" s="64" t="s">
        <v>170</v>
      </c>
    </row>
    <row r="15" spans="2:10">
      <c r="B15" s="204" t="s">
        <v>0</v>
      </c>
      <c r="C15" s="204"/>
      <c r="D15" s="63">
        <v>3953</v>
      </c>
      <c r="E15" s="63">
        <v>772</v>
      </c>
      <c r="F15" s="63">
        <v>107</v>
      </c>
      <c r="G15" s="63" t="s">
        <v>170</v>
      </c>
      <c r="H15" s="63">
        <v>4863</v>
      </c>
      <c r="I15" s="63">
        <v>12643</v>
      </c>
      <c r="J15" s="63">
        <v>17506</v>
      </c>
    </row>
    <row r="16" spans="2:10" ht="12.75" customHeight="1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4.2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4.2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>
      <c r="B21" s="256" t="s">
        <v>18</v>
      </c>
      <c r="C21" s="256"/>
      <c r="D21" s="61">
        <v>170.63</v>
      </c>
      <c r="E21" s="305"/>
      <c r="F21" s="306"/>
      <c r="G21" s="306"/>
      <c r="H21" s="306"/>
      <c r="I21" s="306"/>
      <c r="J21" s="307"/>
    </row>
    <row r="22" spans="2:10" ht="27.75" customHeight="1">
      <c r="B22" s="256" t="s">
        <v>19</v>
      </c>
      <c r="C22" s="256"/>
      <c r="D22" s="61" t="s">
        <v>163</v>
      </c>
      <c r="E22" s="305"/>
      <c r="F22" s="306"/>
      <c r="G22" s="306"/>
      <c r="H22" s="306"/>
      <c r="I22" s="306"/>
      <c r="J22" s="307"/>
    </row>
    <row r="23" spans="2:10">
      <c r="B23" s="251" t="s">
        <v>20</v>
      </c>
      <c r="C23" s="251"/>
      <c r="D23" s="62">
        <v>215</v>
      </c>
      <c r="E23" s="308" t="s">
        <v>127</v>
      </c>
      <c r="F23" s="306"/>
      <c r="G23" s="306"/>
      <c r="H23" s="306"/>
      <c r="I23" s="306"/>
      <c r="J23" s="30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4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7:J17"/>
    <mergeCell ref="B23:C23"/>
    <mergeCell ref="B22:C22"/>
    <mergeCell ref="B19:C19"/>
    <mergeCell ref="B20:C20"/>
    <mergeCell ref="B21:C21"/>
    <mergeCell ref="E21:J21"/>
    <mergeCell ref="E22:J22"/>
    <mergeCell ref="E20:J20"/>
    <mergeCell ref="E23:J23"/>
    <mergeCell ref="E19:J1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100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101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94">
        <v>80018</v>
      </c>
      <c r="C10" s="94" t="s">
        <v>102</v>
      </c>
      <c r="D10" s="95">
        <v>631</v>
      </c>
      <c r="E10" s="95">
        <v>122</v>
      </c>
      <c r="F10" s="95">
        <v>1</v>
      </c>
      <c r="G10" s="95">
        <v>0</v>
      </c>
      <c r="H10" s="95">
        <v>575</v>
      </c>
      <c r="I10" s="95">
        <v>777</v>
      </c>
      <c r="J10" s="96">
        <f>H10+I10</f>
        <v>1352</v>
      </c>
    </row>
    <row r="11" spans="2:10">
      <c r="B11" s="36"/>
      <c r="C11" s="93"/>
      <c r="D11" s="93"/>
      <c r="E11" s="93"/>
      <c r="F11" s="93"/>
      <c r="G11" s="93"/>
      <c r="H11" s="44"/>
      <c r="I11" s="44"/>
      <c r="J11" s="96">
        <f>H11+I11</f>
        <v>0</v>
      </c>
    </row>
    <row r="12" spans="2:10">
      <c r="B12" s="36"/>
      <c r="C12" s="93"/>
      <c r="D12" s="93"/>
      <c r="E12" s="93"/>
      <c r="F12" s="93"/>
      <c r="G12" s="93"/>
      <c r="H12" s="44"/>
      <c r="I12" s="44"/>
      <c r="J12" s="96">
        <f>H12+I12</f>
        <v>0</v>
      </c>
    </row>
    <row r="13" spans="2:10">
      <c r="B13" s="36"/>
      <c r="C13" s="93"/>
      <c r="D13" s="93"/>
      <c r="E13" s="93"/>
      <c r="F13" s="93"/>
      <c r="G13" s="93"/>
      <c r="H13" s="44"/>
      <c r="I13" s="44"/>
      <c r="J13" s="96">
        <f>H13+I13</f>
        <v>0</v>
      </c>
    </row>
    <row r="14" spans="2:10">
      <c r="B14" s="40"/>
      <c r="C14" s="93"/>
      <c r="D14" s="93"/>
      <c r="E14" s="93"/>
      <c r="F14" s="93"/>
      <c r="G14" s="93"/>
      <c r="H14" s="44"/>
      <c r="I14" s="44"/>
      <c r="J14" s="96">
        <f>H14+I14</f>
        <v>0</v>
      </c>
    </row>
    <row r="15" spans="2:10">
      <c r="B15" s="250" t="s">
        <v>0</v>
      </c>
      <c r="C15" s="250"/>
      <c r="D15" s="45">
        <f t="shared" ref="D15:J15" si="0">SUM(D10:D14)</f>
        <v>631</v>
      </c>
      <c r="E15" s="45">
        <f t="shared" si="0"/>
        <v>122</v>
      </c>
      <c r="F15" s="45">
        <f t="shared" si="0"/>
        <v>1</v>
      </c>
      <c r="G15" s="45">
        <f t="shared" si="0"/>
        <v>0</v>
      </c>
      <c r="H15" s="45">
        <f t="shared" si="0"/>
        <v>575</v>
      </c>
      <c r="I15" s="45">
        <f t="shared" si="0"/>
        <v>777</v>
      </c>
      <c r="J15" s="45">
        <f t="shared" si="0"/>
        <v>1352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103</v>
      </c>
      <c r="C21" s="256"/>
      <c r="D21" s="97">
        <v>154</v>
      </c>
      <c r="E21" s="309" t="s">
        <v>146</v>
      </c>
      <c r="F21" s="310"/>
      <c r="G21" s="310"/>
      <c r="H21" s="310"/>
      <c r="I21" s="310"/>
      <c r="J21" s="311"/>
    </row>
    <row r="22" spans="2:10">
      <c r="B22" s="256" t="s">
        <v>104</v>
      </c>
      <c r="C22" s="256"/>
      <c r="D22" s="97">
        <v>0</v>
      </c>
      <c r="E22" s="290"/>
      <c r="F22" s="290"/>
      <c r="G22" s="290"/>
      <c r="H22" s="290"/>
      <c r="I22" s="290"/>
      <c r="J22" s="290"/>
    </row>
    <row r="23" spans="2:10" ht="12.75" customHeight="1">
      <c r="B23" s="251" t="s">
        <v>20</v>
      </c>
      <c r="C23" s="251"/>
      <c r="D23" s="98">
        <v>215</v>
      </c>
      <c r="E23" s="286" t="s">
        <v>127</v>
      </c>
      <c r="F23" s="287"/>
      <c r="G23" s="287"/>
      <c r="H23" s="287"/>
      <c r="I23" s="287"/>
      <c r="J23" s="28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E21:J22" name="Dados dos TRTs_2"/>
    <protectedRange sqref="C2:F3 C4" name="Cabeçalho_1"/>
    <protectedRange sqref="B10:I14" name="Dados dos TRTs"/>
    <protectedRange sqref="D21:D22" name="Dados dos TRTs_1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B23:C23"/>
    <mergeCell ref="B20:C20"/>
    <mergeCell ref="B21:C21"/>
    <mergeCell ref="B22:C22"/>
    <mergeCell ref="E23:J23"/>
    <mergeCell ref="E20:J20"/>
    <mergeCell ref="E21:J21"/>
    <mergeCell ref="E22:J22"/>
  </mergeCells>
  <dataValidations count="1">
    <dataValidation type="whole" operator="greaterThanOrEqual" allowBlank="1" showInputMessage="1" showErrorMessage="1" sqref="B10:I14 D21:D2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A7" workbookViewId="0">
      <selection activeCell="H10" sqref="H10"/>
    </sheetView>
  </sheetViews>
  <sheetFormatPr defaultRowHeight="12.75"/>
  <cols>
    <col min="1" max="1" width="3.28515625" customWidth="1"/>
    <col min="3" max="3" width="14.85546875" customWidth="1"/>
    <col min="4" max="4" width="15.85546875" customWidth="1"/>
    <col min="5" max="8" width="15.7109375" customWidth="1"/>
  </cols>
  <sheetData>
    <row r="1" spans="2:8">
      <c r="B1" s="1" t="s">
        <v>21</v>
      </c>
      <c r="C1" s="2"/>
    </row>
    <row r="2" spans="2:8">
      <c r="B2" s="1" t="s">
        <v>29</v>
      </c>
      <c r="C2" s="2"/>
    </row>
    <row r="3" spans="2:8">
      <c r="B3" s="1" t="s">
        <v>30</v>
      </c>
      <c r="C3" s="2"/>
    </row>
    <row r="4" spans="2:8">
      <c r="B4" s="2" t="s">
        <v>152</v>
      </c>
      <c r="C4" s="2"/>
    </row>
    <row r="5" spans="2:8" ht="47.25" customHeight="1">
      <c r="B5" s="213" t="s">
        <v>59</v>
      </c>
      <c r="C5" s="213"/>
      <c r="D5" s="213"/>
      <c r="E5" s="213"/>
      <c r="F5" s="213"/>
      <c r="G5" s="213"/>
      <c r="H5" s="213"/>
    </row>
    <row r="6" spans="2:8" ht="13.5" thickBot="1"/>
    <row r="7" spans="2:8" ht="15.75" customHeight="1">
      <c r="B7" s="236" t="s">
        <v>2</v>
      </c>
      <c r="C7" s="237"/>
      <c r="D7" s="240" t="s">
        <v>56</v>
      </c>
      <c r="E7" s="241"/>
      <c r="F7" s="241"/>
      <c r="G7" s="241"/>
      <c r="H7" s="242"/>
    </row>
    <row r="8" spans="2:8" ht="27" customHeight="1">
      <c r="B8" s="238"/>
      <c r="C8" s="239"/>
      <c r="D8" s="243" t="s">
        <v>16</v>
      </c>
      <c r="E8" s="244" t="s">
        <v>17</v>
      </c>
      <c r="F8" s="245" t="s">
        <v>18</v>
      </c>
      <c r="G8" s="246" t="s">
        <v>19</v>
      </c>
      <c r="H8" s="247" t="s">
        <v>8</v>
      </c>
    </row>
    <row r="9" spans="2:8">
      <c r="B9" s="33" t="s">
        <v>9</v>
      </c>
      <c r="C9" s="34" t="s">
        <v>10</v>
      </c>
      <c r="D9" s="243"/>
      <c r="E9" s="244"/>
      <c r="F9" s="245"/>
      <c r="G9" s="246"/>
      <c r="H9" s="247"/>
    </row>
    <row r="10" spans="2:8" ht="13.5" customHeight="1">
      <c r="B10" s="26" t="str">
        <f>TST!B10</f>
        <v>15101</v>
      </c>
      <c r="C10" s="6" t="s">
        <v>28</v>
      </c>
      <c r="D10" s="86">
        <v>910.08</v>
      </c>
      <c r="E10" s="87">
        <v>719.62</v>
      </c>
      <c r="F10" s="85">
        <f>TST!D21</f>
        <v>43.93</v>
      </c>
      <c r="G10" s="83">
        <f>TST!D22</f>
        <v>167.03</v>
      </c>
      <c r="H10" s="88">
        <v>215</v>
      </c>
    </row>
    <row r="11" spans="2:8">
      <c r="B11" s="27" t="str">
        <f>'TRT1'!B10</f>
        <v>15102</v>
      </c>
      <c r="C11" s="6" t="s">
        <v>31</v>
      </c>
      <c r="D11" s="86">
        <v>910.08</v>
      </c>
      <c r="E11" s="87">
        <v>719.62</v>
      </c>
      <c r="F11" s="85">
        <f>'TRT1'!D21</f>
        <v>248.14</v>
      </c>
      <c r="G11" s="83" t="str">
        <f>'TRT1'!D22</f>
        <v>-</v>
      </c>
      <c r="H11" s="88">
        <v>215</v>
      </c>
    </row>
    <row r="12" spans="2:8">
      <c r="B12" s="27" t="str">
        <f>'TRT2'!B10</f>
        <v>15103</v>
      </c>
      <c r="C12" s="6" t="s">
        <v>32</v>
      </c>
      <c r="D12" s="86">
        <v>910.08</v>
      </c>
      <c r="E12" s="87">
        <v>719.62</v>
      </c>
      <c r="F12" s="85">
        <f>'TRT2'!D21</f>
        <v>208.96</v>
      </c>
      <c r="G12" s="83">
        <f>'TRT2'!D22</f>
        <v>76</v>
      </c>
      <c r="H12" s="88">
        <v>215</v>
      </c>
    </row>
    <row r="13" spans="2:8">
      <c r="B13" s="27" t="str">
        <f>'TRT3'!B10</f>
        <v>15.104</v>
      </c>
      <c r="C13" s="6" t="s">
        <v>33</v>
      </c>
      <c r="D13" s="86">
        <v>910.08</v>
      </c>
      <c r="E13" s="87">
        <v>719.62</v>
      </c>
      <c r="F13" s="85">
        <f>'TRT3'!D21</f>
        <v>126.95</v>
      </c>
      <c r="G13" s="83">
        <f>'TRT3'!D22</f>
        <v>215</v>
      </c>
      <c r="H13" s="88">
        <v>215</v>
      </c>
    </row>
    <row r="14" spans="2:8">
      <c r="B14" s="27" t="str">
        <f>'TRT4'!B10</f>
        <v>15.105</v>
      </c>
      <c r="C14" s="6" t="s">
        <v>34</v>
      </c>
      <c r="D14" s="86">
        <v>910.08</v>
      </c>
      <c r="E14" s="87">
        <v>719.62</v>
      </c>
      <c r="F14" s="85">
        <f>'TRT4'!D21</f>
        <v>312.85000000000002</v>
      </c>
      <c r="G14" s="83">
        <f>'TRT4'!D22</f>
        <v>0</v>
      </c>
      <c r="H14" s="88">
        <v>215</v>
      </c>
    </row>
    <row r="15" spans="2:8">
      <c r="B15" s="27" t="str">
        <f>'TRT5'!B10</f>
        <v>15106</v>
      </c>
      <c r="C15" s="6" t="s">
        <v>35</v>
      </c>
      <c r="D15" s="86">
        <v>910.08</v>
      </c>
      <c r="E15" s="87">
        <v>719.62</v>
      </c>
      <c r="F15" s="85">
        <f>'TRT5'!D21</f>
        <v>379.43563063063067</v>
      </c>
      <c r="G15" s="83" t="str">
        <f>'TRT5'!D22</f>
        <v>-</v>
      </c>
      <c r="H15" s="88">
        <v>215</v>
      </c>
    </row>
    <row r="16" spans="2:8">
      <c r="B16" s="27" t="str">
        <f>'TRT6'!B10</f>
        <v>15107</v>
      </c>
      <c r="C16" s="6" t="s">
        <v>36</v>
      </c>
      <c r="D16" s="86">
        <v>910.08</v>
      </c>
      <c r="E16" s="87">
        <v>719.62</v>
      </c>
      <c r="F16" s="85">
        <f>'TRT6'!D21</f>
        <v>471.82</v>
      </c>
      <c r="G16" s="83">
        <f>'TRT6'!D22</f>
        <v>120.98</v>
      </c>
      <c r="H16" s="88">
        <v>215</v>
      </c>
    </row>
    <row r="17" spans="2:8">
      <c r="B17" s="27" t="str">
        <f>'TRT7'!B10</f>
        <v>_</v>
      </c>
      <c r="C17" s="6" t="s">
        <v>37</v>
      </c>
      <c r="D17" s="86">
        <v>910.08</v>
      </c>
      <c r="E17" s="87">
        <v>719.62</v>
      </c>
      <c r="F17" s="85">
        <f>'TRT7'!D21</f>
        <v>147.09</v>
      </c>
      <c r="G17" s="83">
        <f>'TRT7'!D22</f>
        <v>0</v>
      </c>
      <c r="H17" s="88">
        <v>215</v>
      </c>
    </row>
    <row r="18" spans="2:8">
      <c r="B18" s="27" t="str">
        <f>'TRT8'!B10</f>
        <v>080020</v>
      </c>
      <c r="C18" s="6" t="s">
        <v>38</v>
      </c>
      <c r="D18" s="86">
        <v>910.08</v>
      </c>
      <c r="E18" s="87">
        <v>719.62</v>
      </c>
      <c r="F18" s="85">
        <f>'TRT8'!D21</f>
        <v>128.59</v>
      </c>
      <c r="G18" s="83">
        <f>'TRT8'!D22</f>
        <v>0</v>
      </c>
      <c r="H18" s="88">
        <v>215</v>
      </c>
    </row>
    <row r="19" spans="2:8">
      <c r="B19" s="27" t="str">
        <f>'TRT9'!B10</f>
        <v>15110</v>
      </c>
      <c r="C19" s="6" t="s">
        <v>27</v>
      </c>
      <c r="D19" s="86">
        <v>910.08</v>
      </c>
      <c r="E19" s="87">
        <v>719.62</v>
      </c>
      <c r="F19" s="85">
        <f>'TRT9'!D21</f>
        <v>950.63</v>
      </c>
      <c r="G19" s="83">
        <f>'TRT9'!D22</f>
        <v>0</v>
      </c>
      <c r="H19" s="88">
        <v>215</v>
      </c>
    </row>
    <row r="20" spans="2:8">
      <c r="B20" s="27" t="str">
        <f>'TRT10'!B10</f>
        <v>15111</v>
      </c>
      <c r="C20" s="6" t="s">
        <v>39</v>
      </c>
      <c r="D20" s="86">
        <v>910.08</v>
      </c>
      <c r="E20" s="87">
        <v>719.62</v>
      </c>
      <c r="F20" s="85">
        <f>'TRT10'!D21</f>
        <v>170.63</v>
      </c>
      <c r="G20" s="83" t="str">
        <f>'TRT10'!D22</f>
        <v>*</v>
      </c>
      <c r="H20" s="88">
        <v>215</v>
      </c>
    </row>
    <row r="21" spans="2:8">
      <c r="B21" s="27">
        <f>'TRT11'!B10</f>
        <v>0</v>
      </c>
      <c r="C21" s="6" t="s">
        <v>40</v>
      </c>
      <c r="D21" s="86">
        <v>910.08</v>
      </c>
      <c r="E21" s="87">
        <v>719.62</v>
      </c>
      <c r="F21" s="85">
        <f>'TRT11'!D21</f>
        <v>175.11</v>
      </c>
      <c r="G21" s="83">
        <f>'TRT11'!D22</f>
        <v>0</v>
      </c>
      <c r="H21" s="88">
        <v>215</v>
      </c>
    </row>
    <row r="22" spans="2:8">
      <c r="B22" s="27" t="str">
        <f>'TRT12'!B10</f>
        <v>15113</v>
      </c>
      <c r="C22" s="6" t="s">
        <v>41</v>
      </c>
      <c r="D22" s="86">
        <v>910.08</v>
      </c>
      <c r="E22" s="87">
        <v>719.62</v>
      </c>
      <c r="F22" s="85">
        <f>'TRT12'!D21</f>
        <v>792.07</v>
      </c>
      <c r="G22" s="83">
        <f>'TRT12'!D22</f>
        <v>0</v>
      </c>
      <c r="H22" s="88">
        <v>215</v>
      </c>
    </row>
    <row r="23" spans="2:8">
      <c r="B23" s="27" t="str">
        <f>'TRT13'!B10</f>
        <v>080005</v>
      </c>
      <c r="C23" s="6" t="s">
        <v>42</v>
      </c>
      <c r="D23" s="86">
        <v>910.08</v>
      </c>
      <c r="E23" s="87">
        <v>719.62</v>
      </c>
      <c r="F23" s="85">
        <f>'TRT13'!D21</f>
        <v>982.36</v>
      </c>
      <c r="G23" s="83">
        <f>'TRT13'!D22</f>
        <v>0</v>
      </c>
      <c r="H23" s="88">
        <v>215</v>
      </c>
    </row>
    <row r="24" spans="2:8">
      <c r="B24" s="27" t="str">
        <f>'TRT14'!B10</f>
        <v>15115</v>
      </c>
      <c r="C24" s="6" t="s">
        <v>43</v>
      </c>
      <c r="D24" s="86">
        <v>910.08</v>
      </c>
      <c r="E24" s="87">
        <v>719.62</v>
      </c>
      <c r="F24" s="85">
        <f>'TRT14'!D21</f>
        <v>0</v>
      </c>
      <c r="G24" s="83">
        <f>'TRT14'!D22</f>
        <v>0</v>
      </c>
      <c r="H24" s="88">
        <v>215</v>
      </c>
    </row>
    <row r="25" spans="2:8">
      <c r="B25" s="27">
        <f>'TRT15'!B10</f>
        <v>0</v>
      </c>
      <c r="C25" s="6" t="s">
        <v>44</v>
      </c>
      <c r="D25" s="86">
        <v>910.08</v>
      </c>
      <c r="E25" s="87">
        <v>719.62</v>
      </c>
      <c r="F25" s="85">
        <f>'TRT15'!D21</f>
        <v>170.63</v>
      </c>
      <c r="G25" s="83" t="str">
        <f>'TRT15'!D22</f>
        <v>*</v>
      </c>
      <c r="H25" s="88">
        <v>215</v>
      </c>
    </row>
    <row r="26" spans="2:8">
      <c r="B26" s="27">
        <f>'TRT16'!B10</f>
        <v>80018</v>
      </c>
      <c r="C26" s="6" t="s">
        <v>45</v>
      </c>
      <c r="D26" s="86">
        <v>910.08</v>
      </c>
      <c r="E26" s="87">
        <v>719.62</v>
      </c>
      <c r="F26" s="85">
        <f>'TRT16'!D21</f>
        <v>154</v>
      </c>
      <c r="G26" s="83">
        <f>'TRT16'!D22</f>
        <v>0</v>
      </c>
      <c r="H26" s="88">
        <v>215</v>
      </c>
    </row>
    <row r="27" spans="2:8">
      <c r="B27" s="27" t="str">
        <f>'TRT17'!B10</f>
        <v>080019</v>
      </c>
      <c r="C27" s="6" t="s">
        <v>46</v>
      </c>
      <c r="D27" s="86">
        <v>910.08</v>
      </c>
      <c r="E27" s="87">
        <v>719.62</v>
      </c>
      <c r="F27" s="85" t="str">
        <f>'TRT17'!D21</f>
        <v>VARIAVEL</v>
      </c>
      <c r="G27" s="83">
        <f>'TRT17'!D22</f>
        <v>0</v>
      </c>
      <c r="H27" s="88">
        <v>215</v>
      </c>
    </row>
    <row r="28" spans="2:8">
      <c r="B28" s="27" t="str">
        <f>'TRT18'!B10</f>
        <v>080020</v>
      </c>
      <c r="C28" s="6" t="s">
        <v>47</v>
      </c>
      <c r="D28" s="86">
        <v>910.08</v>
      </c>
      <c r="E28" s="87">
        <v>719.62</v>
      </c>
      <c r="F28" s="85">
        <f>'TRT18'!D21</f>
        <v>128.59</v>
      </c>
      <c r="G28" s="83">
        <f>'TRT18'!D22</f>
        <v>0</v>
      </c>
      <c r="H28" s="88">
        <v>215</v>
      </c>
    </row>
    <row r="29" spans="2:8">
      <c r="B29" s="27" t="str">
        <f>'TRT19'!B10</f>
        <v>080022</v>
      </c>
      <c r="C29" s="6" t="s">
        <v>48</v>
      </c>
      <c r="D29" s="86">
        <v>910.08</v>
      </c>
      <c r="E29" s="87">
        <v>719.62</v>
      </c>
      <c r="F29" s="85">
        <f>'TRT19'!D21</f>
        <v>388.99</v>
      </c>
      <c r="G29" s="83">
        <f>'TRT19'!D22</f>
        <v>0</v>
      </c>
      <c r="H29" s="88">
        <v>215</v>
      </c>
    </row>
    <row r="30" spans="2:8">
      <c r="B30" s="27" t="str">
        <f>'TRT20'!B10</f>
        <v>15121</v>
      </c>
      <c r="C30" s="6" t="s">
        <v>49</v>
      </c>
      <c r="D30" s="86">
        <v>910.08</v>
      </c>
      <c r="E30" s="87">
        <v>719.62</v>
      </c>
      <c r="F30" s="85">
        <f>'TRT20'!D21</f>
        <v>0</v>
      </c>
      <c r="G30" s="83">
        <f>'TRT20'!D22</f>
        <v>262.67</v>
      </c>
      <c r="H30" s="88">
        <v>215</v>
      </c>
    </row>
    <row r="31" spans="2:8">
      <c r="B31" s="27">
        <f>'TRT21'!B10</f>
        <v>0</v>
      </c>
      <c r="C31" s="6" t="s">
        <v>50</v>
      </c>
      <c r="D31" s="86">
        <v>910.08</v>
      </c>
      <c r="E31" s="87">
        <v>719.62</v>
      </c>
      <c r="F31" s="85">
        <f>'TRT21'!D21</f>
        <v>0</v>
      </c>
      <c r="G31" s="83">
        <f>'TRT21'!D22</f>
        <v>0</v>
      </c>
      <c r="H31" s="88">
        <v>215</v>
      </c>
    </row>
    <row r="32" spans="2:8">
      <c r="B32" s="27" t="str">
        <f>'TRT22'!B10</f>
        <v>15.123</v>
      </c>
      <c r="C32" s="6" t="s">
        <v>51</v>
      </c>
      <c r="D32" s="86">
        <v>910.08</v>
      </c>
      <c r="E32" s="87">
        <v>719.62</v>
      </c>
      <c r="F32" s="85">
        <f>'TRT22'!D21</f>
        <v>378</v>
      </c>
      <c r="G32" s="83">
        <f>'TRT22'!D22</f>
        <v>0</v>
      </c>
      <c r="H32" s="88">
        <v>215</v>
      </c>
    </row>
    <row r="33" spans="2:8">
      <c r="B33" s="27" t="str">
        <f>'TRT23'!B10</f>
        <v>15124</v>
      </c>
      <c r="C33" s="6" t="s">
        <v>52</v>
      </c>
      <c r="D33" s="86">
        <v>910.08</v>
      </c>
      <c r="E33" s="87">
        <v>719.62</v>
      </c>
      <c r="F33" s="82">
        <f>'TRT23'!D21</f>
        <v>120</v>
      </c>
      <c r="G33" s="83">
        <f>'TRT23'!D22</f>
        <v>252.5</v>
      </c>
      <c r="H33" s="88">
        <v>215</v>
      </c>
    </row>
    <row r="34" spans="2:8">
      <c r="B34" s="29" t="str">
        <f>'TRT24'!B10</f>
        <v>080026</v>
      </c>
      <c r="C34" s="30" t="s">
        <v>53</v>
      </c>
      <c r="D34" s="86">
        <v>910.08</v>
      </c>
      <c r="E34" s="87">
        <v>719.62</v>
      </c>
      <c r="F34" s="82">
        <f>'TRT24'!D21</f>
        <v>0</v>
      </c>
      <c r="G34" s="84">
        <f>'TRT24'!D22</f>
        <v>0</v>
      </c>
      <c r="H34" s="89">
        <v>215</v>
      </c>
    </row>
    <row r="35" spans="2:8" ht="21" customHeight="1">
      <c r="B35" s="234" t="s">
        <v>58</v>
      </c>
      <c r="C35" s="235"/>
      <c r="D35" s="90">
        <f>AVERAGE(D10:D34)</f>
        <v>910.08000000000038</v>
      </c>
      <c r="E35" s="91">
        <f>AVERAGE(E10:E34)</f>
        <v>719.62000000000035</v>
      </c>
      <c r="F35" s="91">
        <f t="shared" ref="F35" si="0">AVERAGE(F10:F34)</f>
        <v>269.94898460960962</v>
      </c>
      <c r="G35" s="91">
        <f>AVERAGE(G10:G34)</f>
        <v>52.103809523809524</v>
      </c>
      <c r="H35" s="92">
        <f>AVERAGE(H10:H34)</f>
        <v>215</v>
      </c>
    </row>
    <row r="36" spans="2:8" ht="60" customHeight="1" thickBot="1">
      <c r="B36" s="232" t="s">
        <v>57</v>
      </c>
      <c r="C36" s="233"/>
      <c r="D36" s="32" t="s">
        <v>54</v>
      </c>
      <c r="E36" s="32" t="s">
        <v>54</v>
      </c>
      <c r="F36" s="32" t="s">
        <v>60</v>
      </c>
      <c r="G36" s="32" t="s">
        <v>60</v>
      </c>
      <c r="H36" s="31" t="s">
        <v>55</v>
      </c>
    </row>
  </sheetData>
  <mergeCells count="10">
    <mergeCell ref="B36:C36"/>
    <mergeCell ref="B35:C35"/>
    <mergeCell ref="B5:H5"/>
    <mergeCell ref="B7:C8"/>
    <mergeCell ref="D7:H7"/>
    <mergeCell ref="D8:D9"/>
    <mergeCell ref="E8:E9"/>
    <mergeCell ref="F8:F9"/>
    <mergeCell ref="G8:G9"/>
    <mergeCell ref="H8:H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105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106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36" t="s">
        <v>156</v>
      </c>
      <c r="C10" s="117" t="s">
        <v>157</v>
      </c>
      <c r="D10" s="117">
        <v>807</v>
      </c>
      <c r="E10" s="117">
        <v>153</v>
      </c>
      <c r="F10" s="117">
        <v>1</v>
      </c>
      <c r="G10" s="117">
        <v>7</v>
      </c>
      <c r="H10" s="44">
        <v>969</v>
      </c>
      <c r="I10" s="44">
        <v>1232</v>
      </c>
      <c r="J10" s="46">
        <f>H10+I10</f>
        <v>2201</v>
      </c>
    </row>
    <row r="11" spans="2:10">
      <c r="B11" s="36"/>
      <c r="C11" s="116"/>
      <c r="D11" s="116"/>
      <c r="E11" s="116"/>
      <c r="F11" s="116"/>
      <c r="G11" s="116"/>
      <c r="H11" s="44"/>
      <c r="I11" s="44"/>
      <c r="J11" s="46">
        <f t="shared" ref="J11:J14" si="0">H11+I11</f>
        <v>0</v>
      </c>
    </row>
    <row r="12" spans="2:10">
      <c r="B12" s="36"/>
      <c r="C12" s="116"/>
      <c r="D12" s="116"/>
      <c r="E12" s="116"/>
      <c r="F12" s="116"/>
      <c r="G12" s="116"/>
      <c r="H12" s="44"/>
      <c r="I12" s="44"/>
      <c r="J12" s="46">
        <f t="shared" si="0"/>
        <v>0</v>
      </c>
    </row>
    <row r="13" spans="2:10">
      <c r="B13" s="36"/>
      <c r="C13" s="116"/>
      <c r="D13" s="116"/>
      <c r="E13" s="116"/>
      <c r="F13" s="116"/>
      <c r="G13" s="116"/>
      <c r="H13" s="44"/>
      <c r="I13" s="44"/>
      <c r="J13" s="46">
        <f t="shared" si="0"/>
        <v>0</v>
      </c>
    </row>
    <row r="14" spans="2:10">
      <c r="B14" s="40"/>
      <c r="C14" s="116"/>
      <c r="D14" s="116"/>
      <c r="E14" s="116"/>
      <c r="F14" s="116"/>
      <c r="G14" s="116"/>
      <c r="H14" s="44"/>
      <c r="I14" s="44"/>
      <c r="J14" s="46">
        <f t="shared" si="0"/>
        <v>0</v>
      </c>
    </row>
    <row r="15" spans="2:10">
      <c r="B15" s="250" t="s">
        <v>0</v>
      </c>
      <c r="C15" s="250"/>
      <c r="D15" s="45">
        <f t="shared" ref="D15:J15" si="1">SUM(D10:D14)</f>
        <v>807</v>
      </c>
      <c r="E15" s="45">
        <f t="shared" si="1"/>
        <v>153</v>
      </c>
      <c r="F15" s="45">
        <f t="shared" si="1"/>
        <v>1</v>
      </c>
      <c r="G15" s="45">
        <f t="shared" si="1"/>
        <v>7</v>
      </c>
      <c r="H15" s="45">
        <f t="shared" si="1"/>
        <v>969</v>
      </c>
      <c r="I15" s="45">
        <f t="shared" si="1"/>
        <v>1232</v>
      </c>
      <c r="J15" s="45">
        <f t="shared" si="1"/>
        <v>2201</v>
      </c>
    </row>
    <row r="16" spans="2:10" ht="12.75" customHeight="1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21.75" customHeight="1">
      <c r="B21" s="256" t="s">
        <v>18</v>
      </c>
      <c r="C21" s="256"/>
      <c r="D21" s="47" t="s">
        <v>141</v>
      </c>
      <c r="E21" s="312" t="s">
        <v>142</v>
      </c>
      <c r="F21" s="313"/>
      <c r="G21" s="313"/>
      <c r="H21" s="313"/>
      <c r="I21" s="313"/>
      <c r="J21" s="314"/>
    </row>
    <row r="22" spans="2:10" ht="28.5" customHeight="1">
      <c r="B22" s="256" t="s">
        <v>19</v>
      </c>
      <c r="C22" s="256"/>
      <c r="D22" s="47"/>
      <c r="E22" s="312" t="s">
        <v>158</v>
      </c>
      <c r="F22" s="313"/>
      <c r="G22" s="313"/>
      <c r="H22" s="313"/>
      <c r="I22" s="313"/>
      <c r="J22" s="314"/>
    </row>
    <row r="23" spans="2:10" ht="12.75" customHeight="1">
      <c r="B23" s="251" t="s">
        <v>20</v>
      </c>
      <c r="C23" s="251"/>
      <c r="D23" s="48">
        <v>215</v>
      </c>
      <c r="E23" s="252" t="s">
        <v>127</v>
      </c>
      <c r="F23" s="253"/>
      <c r="G23" s="253"/>
      <c r="H23" s="253"/>
      <c r="I23" s="253"/>
      <c r="J23" s="25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_1"/>
    <protectedRange sqref="B10:I14" name="Dados dos TRTs"/>
    <protectedRange sqref="D21:D22" name="Dados dos TRTs_1"/>
    <protectedRange sqref="E21:J22" name="Dados dos TRTs_3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  <mergeCell ref="B23:C23"/>
    <mergeCell ref="B22:C22"/>
    <mergeCell ref="B19:C19"/>
    <mergeCell ref="B20:C20"/>
    <mergeCell ref="B21:C21"/>
    <mergeCell ref="E23:J23"/>
    <mergeCell ref="E20:J20"/>
    <mergeCell ref="E21:J21"/>
    <mergeCell ref="E22:J22"/>
    <mergeCell ref="E19:J1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107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108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52" t="s">
        <v>164</v>
      </c>
      <c r="C10" s="162" t="s">
        <v>109</v>
      </c>
      <c r="D10" s="59">
        <v>1556</v>
      </c>
      <c r="E10" s="59">
        <v>471</v>
      </c>
      <c r="F10" s="59">
        <v>2</v>
      </c>
      <c r="G10" s="59">
        <v>0</v>
      </c>
      <c r="H10" s="58">
        <v>1717</v>
      </c>
      <c r="I10" s="58">
        <v>2448</v>
      </c>
      <c r="J10" s="57">
        <v>4165</v>
      </c>
    </row>
    <row r="12" spans="2:10">
      <c r="B12" s="36"/>
      <c r="C12" s="37"/>
      <c r="D12" s="60"/>
      <c r="E12" s="60"/>
      <c r="F12" s="60"/>
      <c r="G12" s="60"/>
      <c r="H12" s="56"/>
      <c r="I12" s="56"/>
      <c r="J12" s="57">
        <v>0</v>
      </c>
    </row>
    <row r="13" spans="2:10">
      <c r="B13" s="36"/>
      <c r="C13" s="37"/>
      <c r="D13" s="60"/>
      <c r="E13" s="60"/>
      <c r="F13" s="60"/>
      <c r="G13" s="60"/>
      <c r="H13" s="56"/>
      <c r="I13" s="56"/>
      <c r="J13" s="57">
        <v>0</v>
      </c>
    </row>
    <row r="14" spans="2:10">
      <c r="B14" s="40"/>
      <c r="C14" s="37"/>
      <c r="D14" s="60"/>
      <c r="E14" s="60"/>
      <c r="F14" s="60"/>
      <c r="G14" s="60"/>
      <c r="H14" s="56"/>
      <c r="I14" s="56"/>
      <c r="J14" s="57">
        <v>0</v>
      </c>
    </row>
    <row r="15" spans="2:10">
      <c r="B15" s="152" t="s">
        <v>0</v>
      </c>
      <c r="C15" s="162"/>
      <c r="D15" s="166">
        <v>1556</v>
      </c>
      <c r="E15" s="60">
        <v>471</v>
      </c>
      <c r="F15" s="60">
        <v>2</v>
      </c>
      <c r="G15" s="60" t="s">
        <v>165</v>
      </c>
      <c r="H15" s="56">
        <v>1717</v>
      </c>
      <c r="I15" s="56">
        <v>2448</v>
      </c>
      <c r="J15" s="57">
        <v>4165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67">
        <v>128.59</v>
      </c>
      <c r="E21" s="315"/>
      <c r="F21" s="315"/>
      <c r="G21" s="315"/>
      <c r="H21" s="315"/>
      <c r="I21" s="315"/>
      <c r="J21" s="315"/>
    </row>
    <row r="22" spans="2:10">
      <c r="B22" s="256" t="s">
        <v>19</v>
      </c>
      <c r="C22" s="256"/>
      <c r="D22" s="167">
        <v>0</v>
      </c>
      <c r="E22" s="315"/>
      <c r="F22" s="315"/>
      <c r="G22" s="315"/>
      <c r="H22" s="315"/>
      <c r="I22" s="315"/>
      <c r="J22" s="315"/>
    </row>
    <row r="23" spans="2:10" ht="24" customHeight="1">
      <c r="B23" s="251" t="s">
        <v>20</v>
      </c>
      <c r="C23" s="251"/>
      <c r="D23" s="168">
        <v>215</v>
      </c>
      <c r="E23" s="316" t="s">
        <v>127</v>
      </c>
      <c r="F23" s="316"/>
      <c r="G23" s="316"/>
      <c r="H23" s="316"/>
      <c r="I23" s="316"/>
      <c r="J23" s="316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D21:J22 B10:I10 B12:I15" name="Dados dos TRTs_2"/>
    <protectedRange sqref="C2:F3 C4" name="Cabeçalho"/>
  </protectedRanges>
  <mergeCells count="24">
    <mergeCell ref="E19:J19"/>
    <mergeCell ref="E20:J20"/>
    <mergeCell ref="E21:J21"/>
    <mergeCell ref="F8:F9"/>
    <mergeCell ref="G8:G9"/>
    <mergeCell ref="H8:J8"/>
    <mergeCell ref="E18:J18"/>
    <mergeCell ref="E8:E9"/>
    <mergeCell ref="E22:J22"/>
    <mergeCell ref="C2:F2"/>
    <mergeCell ref="C3:F3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B16:J16"/>
    <mergeCell ref="B17:J17"/>
    <mergeCell ref="B18:C18"/>
    <mergeCell ref="E23:J2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110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/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36" t="s">
        <v>153</v>
      </c>
      <c r="C10" s="99" t="s">
        <v>111</v>
      </c>
      <c r="D10" s="99">
        <v>658</v>
      </c>
      <c r="E10" s="99">
        <v>161</v>
      </c>
      <c r="F10" s="99">
        <v>60</v>
      </c>
      <c r="G10" s="99">
        <v>0</v>
      </c>
      <c r="H10" s="44">
        <v>835</v>
      </c>
      <c r="I10" s="44">
        <v>1436</v>
      </c>
      <c r="J10" s="96">
        <f>H10+I10</f>
        <v>2271</v>
      </c>
    </row>
    <row r="11" spans="2:10">
      <c r="B11" s="36"/>
      <c r="C11" s="99"/>
      <c r="D11" s="99"/>
      <c r="E11" s="99"/>
      <c r="F11" s="99"/>
      <c r="G11" s="99"/>
      <c r="H11" s="44"/>
      <c r="I11" s="44"/>
      <c r="J11" s="96">
        <f>H11+I11</f>
        <v>0</v>
      </c>
    </row>
    <row r="12" spans="2:10">
      <c r="B12" s="36"/>
      <c r="C12" s="99"/>
      <c r="D12" s="99"/>
      <c r="E12" s="99"/>
      <c r="F12" s="99"/>
      <c r="G12" s="99"/>
      <c r="H12" s="44"/>
      <c r="I12" s="44"/>
      <c r="J12" s="96">
        <f>H12+I12</f>
        <v>0</v>
      </c>
    </row>
    <row r="13" spans="2:10">
      <c r="B13" s="36"/>
      <c r="C13" s="99"/>
      <c r="D13" s="99"/>
      <c r="E13" s="99"/>
      <c r="F13" s="99"/>
      <c r="G13" s="99"/>
      <c r="H13" s="44"/>
      <c r="I13" s="44"/>
      <c r="J13" s="96">
        <f>H13+I13</f>
        <v>0</v>
      </c>
    </row>
    <row r="14" spans="2:10">
      <c r="B14" s="40"/>
      <c r="C14" s="99"/>
      <c r="D14" s="99"/>
      <c r="E14" s="99"/>
      <c r="F14" s="99"/>
      <c r="G14" s="99"/>
      <c r="H14" s="44"/>
      <c r="I14" s="44"/>
      <c r="J14" s="96">
        <f>H14+I14</f>
        <v>0</v>
      </c>
    </row>
    <row r="15" spans="2:10">
      <c r="B15" s="250" t="s">
        <v>0</v>
      </c>
      <c r="C15" s="250"/>
      <c r="D15" s="45">
        <f t="shared" ref="D15:J15" si="0">SUM(D10:D14)</f>
        <v>658</v>
      </c>
      <c r="E15" s="45">
        <f t="shared" si="0"/>
        <v>161</v>
      </c>
      <c r="F15" s="45">
        <f t="shared" si="0"/>
        <v>60</v>
      </c>
      <c r="G15" s="45">
        <f t="shared" si="0"/>
        <v>0</v>
      </c>
      <c r="H15" s="45">
        <f t="shared" si="0"/>
        <v>835</v>
      </c>
      <c r="I15" s="45">
        <f t="shared" si="0"/>
        <v>1436</v>
      </c>
      <c r="J15" s="45">
        <f t="shared" si="0"/>
        <v>2271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09">
        <v>388.99</v>
      </c>
      <c r="E21" s="260" t="s">
        <v>154</v>
      </c>
      <c r="F21" s="260"/>
      <c r="G21" s="260"/>
      <c r="H21" s="260"/>
      <c r="I21" s="260"/>
      <c r="J21" s="260"/>
    </row>
    <row r="22" spans="2:10" ht="12.75" customHeight="1">
      <c r="B22" s="256" t="s">
        <v>19</v>
      </c>
      <c r="C22" s="256"/>
      <c r="D22" s="47"/>
      <c r="E22" s="260"/>
      <c r="F22" s="260"/>
      <c r="G22" s="260"/>
      <c r="H22" s="260"/>
      <c r="I22" s="260"/>
      <c r="J22" s="260"/>
    </row>
    <row r="23" spans="2:10" ht="12.75" customHeight="1">
      <c r="B23" s="251" t="s">
        <v>20</v>
      </c>
      <c r="C23" s="251"/>
      <c r="D23" s="98">
        <v>215</v>
      </c>
      <c r="E23" s="317" t="s">
        <v>127</v>
      </c>
      <c r="F23" s="318"/>
      <c r="G23" s="318"/>
      <c r="H23" s="318"/>
      <c r="I23" s="318"/>
      <c r="J23" s="31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_1"/>
    <protectedRange sqref="B10:I14" name="Dados dos TRTs"/>
    <protectedRange sqref="D21:J22" name="Dados dos TRTs_2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E23:J23"/>
    <mergeCell ref="E20:J20"/>
    <mergeCell ref="E21:J21"/>
    <mergeCell ref="B23:C23"/>
    <mergeCell ref="B20:C20"/>
    <mergeCell ref="B21:C21"/>
    <mergeCell ref="B22:C22"/>
    <mergeCell ref="E22:J22"/>
  </mergeCells>
  <dataValidations count="1">
    <dataValidation type="whole" operator="greaterThanOrEqual" allowBlank="1" showInputMessage="1" showErrorMessage="1" sqref="B10:I14 D21:D2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112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101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 ht="48">
      <c r="B10" s="36" t="s">
        <v>113</v>
      </c>
      <c r="C10" s="37" t="s">
        <v>112</v>
      </c>
      <c r="D10" s="55">
        <v>452</v>
      </c>
      <c r="E10" s="55">
        <v>64</v>
      </c>
      <c r="F10" s="55">
        <v>0</v>
      </c>
      <c r="G10" s="55">
        <v>84</v>
      </c>
      <c r="H10" s="54">
        <v>498</v>
      </c>
      <c r="I10" s="54">
        <v>565</v>
      </c>
      <c r="J10" s="54">
        <v>1063</v>
      </c>
    </row>
    <row r="11" spans="2:10">
      <c r="B11" s="36"/>
      <c r="C11" s="37"/>
    </row>
    <row r="12" spans="2:10">
      <c r="B12" s="36"/>
      <c r="C12" s="37"/>
      <c r="D12" s="37"/>
      <c r="E12" s="37"/>
      <c r="F12" s="37"/>
      <c r="G12" s="37"/>
      <c r="H12" s="38"/>
      <c r="I12" s="38"/>
      <c r="J12" s="39"/>
    </row>
    <row r="13" spans="2:10">
      <c r="B13" s="36"/>
      <c r="C13" s="37"/>
      <c r="D13" s="37"/>
      <c r="E13" s="37"/>
      <c r="F13" s="37"/>
      <c r="G13" s="37"/>
      <c r="H13" s="38"/>
      <c r="I13" s="38"/>
      <c r="J13" s="39"/>
    </row>
    <row r="14" spans="2:10">
      <c r="B14" s="40"/>
      <c r="C14" s="37"/>
      <c r="D14" s="37"/>
      <c r="E14" s="37"/>
      <c r="F14" s="37"/>
      <c r="G14" s="37"/>
      <c r="H14" s="38"/>
      <c r="I14" s="38"/>
      <c r="J14" s="39"/>
    </row>
    <row r="15" spans="2:10">
      <c r="B15" s="250" t="s">
        <v>0</v>
      </c>
      <c r="C15" s="250"/>
      <c r="D15" s="53">
        <v>452</v>
      </c>
      <c r="E15" s="53">
        <v>64</v>
      </c>
      <c r="F15" s="53">
        <v>0</v>
      </c>
      <c r="G15" s="53">
        <v>84</v>
      </c>
      <c r="H15" s="53">
        <v>498</v>
      </c>
      <c r="I15" s="53">
        <v>565</v>
      </c>
      <c r="J15" s="53">
        <v>1063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200">
        <v>0</v>
      </c>
      <c r="E21" s="321" t="s">
        <v>124</v>
      </c>
      <c r="F21" s="321"/>
      <c r="G21" s="321"/>
      <c r="H21" s="321"/>
      <c r="I21" s="321"/>
      <c r="J21" s="321"/>
    </row>
    <row r="22" spans="2:10" ht="12.75" customHeight="1">
      <c r="B22" s="256" t="s">
        <v>19</v>
      </c>
      <c r="C22" s="256"/>
      <c r="D22" s="200">
        <v>262.67</v>
      </c>
      <c r="E22" s="320" t="s">
        <v>143</v>
      </c>
      <c r="F22" s="320"/>
      <c r="G22" s="320"/>
      <c r="H22" s="320"/>
      <c r="I22" s="320"/>
      <c r="J22" s="320"/>
    </row>
    <row r="23" spans="2:10" ht="12.75" customHeight="1">
      <c r="B23" s="251" t="s">
        <v>20</v>
      </c>
      <c r="C23" s="251"/>
      <c r="D23" s="200">
        <v>215</v>
      </c>
      <c r="E23" s="320" t="s">
        <v>127</v>
      </c>
      <c r="F23" s="320"/>
      <c r="G23" s="320"/>
      <c r="H23" s="320"/>
      <c r="I23" s="320"/>
      <c r="J23" s="320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D21:J22 B10:C14 D10:I10 D12:I15" name="Dados dos TRTs"/>
    <protectedRange sqref="C2:F3 C4" name="Cabeçalho"/>
  </protectedRanges>
  <mergeCells count="25">
    <mergeCell ref="E23:J23"/>
    <mergeCell ref="E19:J19"/>
    <mergeCell ref="E20:J20"/>
    <mergeCell ref="E21:J21"/>
    <mergeCell ref="F8:F9"/>
    <mergeCell ref="G8:G9"/>
    <mergeCell ref="H8:J8"/>
    <mergeCell ref="E18:J18"/>
    <mergeCell ref="E8:E9"/>
    <mergeCell ref="B15:C15"/>
    <mergeCell ref="E22:J22"/>
    <mergeCell ref="C2:F2"/>
    <mergeCell ref="C3:F3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114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101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69"/>
      <c r="C10" s="175"/>
      <c r="D10" s="175">
        <v>758</v>
      </c>
      <c r="E10" s="175">
        <v>172</v>
      </c>
      <c r="F10" s="175">
        <v>1</v>
      </c>
      <c r="G10" s="175"/>
      <c r="H10" s="171">
        <v>919</v>
      </c>
      <c r="I10" s="171">
        <v>1253</v>
      </c>
      <c r="J10" s="157">
        <f>H10+I10</f>
        <v>2172</v>
      </c>
    </row>
    <row r="11" spans="2:10">
      <c r="B11" s="169"/>
      <c r="C11" s="175"/>
      <c r="D11" s="175"/>
      <c r="E11" s="175"/>
      <c r="F11" s="175"/>
      <c r="G11" s="175"/>
      <c r="H11" s="171"/>
      <c r="I11" s="171"/>
      <c r="J11" s="157">
        <f>H11+I11</f>
        <v>0</v>
      </c>
    </row>
    <row r="12" spans="2:10">
      <c r="B12" s="169"/>
      <c r="C12" s="175"/>
      <c r="D12" s="175"/>
      <c r="E12" s="175"/>
      <c r="F12" s="175"/>
      <c r="G12" s="175"/>
      <c r="H12" s="171"/>
      <c r="I12" s="171"/>
      <c r="J12" s="157">
        <f>H12+I12</f>
        <v>0</v>
      </c>
    </row>
    <row r="13" spans="2:10">
      <c r="B13" s="169"/>
      <c r="C13" s="175"/>
      <c r="D13" s="175"/>
      <c r="E13" s="175"/>
      <c r="F13" s="175"/>
      <c r="G13" s="175"/>
      <c r="H13" s="171"/>
      <c r="I13" s="171"/>
      <c r="J13" s="157">
        <f>H13+I13</f>
        <v>0</v>
      </c>
    </row>
    <row r="14" spans="2:10">
      <c r="B14" s="172"/>
      <c r="C14" s="175"/>
      <c r="D14" s="175"/>
      <c r="E14" s="175"/>
      <c r="F14" s="175"/>
      <c r="G14" s="175"/>
      <c r="H14" s="171"/>
      <c r="I14" s="171"/>
      <c r="J14" s="157">
        <f>H14+I14</f>
        <v>0</v>
      </c>
    </row>
    <row r="15" spans="2:10">
      <c r="B15" s="250" t="s">
        <v>0</v>
      </c>
      <c r="C15" s="250"/>
      <c r="D15" s="173">
        <f t="shared" ref="D15:J15" si="0">SUM(D10:D14)</f>
        <v>758</v>
      </c>
      <c r="E15" s="173">
        <f t="shared" si="0"/>
        <v>172</v>
      </c>
      <c r="F15" s="173">
        <f t="shared" si="0"/>
        <v>1</v>
      </c>
      <c r="G15" s="173">
        <f t="shared" si="0"/>
        <v>0</v>
      </c>
      <c r="H15" s="173">
        <f t="shared" si="0"/>
        <v>919</v>
      </c>
      <c r="I15" s="173">
        <f t="shared" si="0"/>
        <v>1253</v>
      </c>
      <c r="J15" s="173">
        <f t="shared" si="0"/>
        <v>2172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68"/>
      <c r="E21" s="290"/>
      <c r="F21" s="290"/>
      <c r="G21" s="290"/>
      <c r="H21" s="290"/>
      <c r="I21" s="290"/>
      <c r="J21" s="290"/>
    </row>
    <row r="22" spans="2:10" ht="12.75" customHeight="1">
      <c r="B22" s="256" t="s">
        <v>19</v>
      </c>
      <c r="C22" s="256"/>
      <c r="D22" s="68"/>
      <c r="E22" s="290"/>
      <c r="F22" s="290"/>
      <c r="G22" s="290"/>
      <c r="H22" s="290"/>
      <c r="I22" s="290"/>
      <c r="J22" s="290"/>
    </row>
    <row r="23" spans="2:10" ht="12.75" customHeight="1">
      <c r="B23" s="251" t="s">
        <v>20</v>
      </c>
      <c r="C23" s="251"/>
      <c r="D23" s="69">
        <v>215</v>
      </c>
      <c r="E23" s="286" t="s">
        <v>127</v>
      </c>
      <c r="F23" s="287"/>
      <c r="G23" s="287"/>
      <c r="H23" s="287"/>
      <c r="I23" s="287"/>
      <c r="J23" s="28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D21:J22" name="Dados dos TRTs_1"/>
    <protectedRange sqref="C2:F3 C4" name="Cabeçalho_1"/>
    <protectedRange sqref="B10:I14" name="Dados dos TRTs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E23:J23"/>
    <mergeCell ref="E20:J20"/>
    <mergeCell ref="E21:J21"/>
    <mergeCell ref="B23:C23"/>
    <mergeCell ref="B20:C20"/>
    <mergeCell ref="B21:C21"/>
    <mergeCell ref="B22:C22"/>
    <mergeCell ref="E22:J22"/>
  </mergeCells>
  <dataValidations count="1">
    <dataValidation type="whole" operator="greaterThanOrEqual" allowBlank="1" showInputMessage="1" showErrorMessage="1" sqref="B10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115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>
        <v>15123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78" t="s">
        <v>168</v>
      </c>
      <c r="C10" s="179" t="s">
        <v>169</v>
      </c>
      <c r="D10" s="179">
        <v>432</v>
      </c>
      <c r="E10" s="179">
        <v>111</v>
      </c>
      <c r="F10" s="179">
        <v>4</v>
      </c>
      <c r="G10" s="179" t="s">
        <v>124</v>
      </c>
      <c r="H10" s="180">
        <v>450</v>
      </c>
      <c r="I10" s="181">
        <v>1009</v>
      </c>
      <c r="J10" s="174">
        <f>H10+I10</f>
        <v>1459</v>
      </c>
    </row>
    <row r="11" spans="2:10">
      <c r="B11" s="169"/>
      <c r="C11" s="177"/>
      <c r="D11" s="177"/>
      <c r="E11" s="177"/>
      <c r="F11" s="177"/>
      <c r="G11" s="177"/>
      <c r="H11" s="171"/>
      <c r="I11" s="171"/>
      <c r="J11" s="174">
        <f t="shared" ref="J11:J14" si="0">H11+I11</f>
        <v>0</v>
      </c>
    </row>
    <row r="12" spans="2:10">
      <c r="B12" s="169"/>
      <c r="C12" s="177"/>
      <c r="D12" s="177"/>
      <c r="E12" s="177"/>
      <c r="F12" s="177"/>
      <c r="G12" s="177"/>
      <c r="H12" s="171"/>
      <c r="I12" s="171"/>
      <c r="J12" s="174">
        <f t="shared" si="0"/>
        <v>0</v>
      </c>
    </row>
    <row r="13" spans="2:10">
      <c r="B13" s="169"/>
      <c r="C13" s="177"/>
      <c r="D13" s="177"/>
      <c r="E13" s="177"/>
      <c r="F13" s="177"/>
      <c r="G13" s="177"/>
      <c r="H13" s="171"/>
      <c r="I13" s="171"/>
      <c r="J13" s="174">
        <f t="shared" si="0"/>
        <v>0</v>
      </c>
    </row>
    <row r="14" spans="2:10">
      <c r="B14" s="172"/>
      <c r="C14" s="177"/>
      <c r="D14" s="177"/>
      <c r="E14" s="177"/>
      <c r="F14" s="177"/>
      <c r="G14" s="177"/>
      <c r="H14" s="171"/>
      <c r="I14" s="171"/>
      <c r="J14" s="174">
        <f t="shared" si="0"/>
        <v>0</v>
      </c>
    </row>
    <row r="15" spans="2:10">
      <c r="B15" s="250" t="s">
        <v>0</v>
      </c>
      <c r="C15" s="250"/>
      <c r="D15" s="173">
        <f t="shared" ref="D15:J15" si="1">SUM(D10:D14)</f>
        <v>432</v>
      </c>
      <c r="E15" s="173">
        <f t="shared" si="1"/>
        <v>111</v>
      </c>
      <c r="F15" s="173">
        <f t="shared" si="1"/>
        <v>4</v>
      </c>
      <c r="G15" s="173">
        <f t="shared" si="1"/>
        <v>0</v>
      </c>
      <c r="H15" s="173">
        <f t="shared" si="1"/>
        <v>450</v>
      </c>
      <c r="I15" s="173">
        <f t="shared" si="1"/>
        <v>1009</v>
      </c>
      <c r="J15" s="173">
        <f t="shared" si="1"/>
        <v>1459</v>
      </c>
    </row>
    <row r="16" spans="2:10" ht="12.75" customHeight="1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>
      <c r="B21" s="256" t="s">
        <v>18</v>
      </c>
      <c r="C21" s="256"/>
      <c r="D21" s="158">
        <v>378</v>
      </c>
      <c r="E21" s="322"/>
      <c r="F21" s="323"/>
      <c r="G21" s="323"/>
      <c r="H21" s="323"/>
      <c r="I21" s="323"/>
      <c r="J21" s="324"/>
    </row>
    <row r="22" spans="2:10" ht="12.75" customHeight="1">
      <c r="B22" s="256" t="s">
        <v>19</v>
      </c>
      <c r="C22" s="256"/>
      <c r="D22" s="158">
        <v>0</v>
      </c>
      <c r="E22" s="325"/>
      <c r="F22" s="326"/>
      <c r="G22" s="326"/>
      <c r="H22" s="326"/>
      <c r="I22" s="326"/>
      <c r="J22" s="327"/>
    </row>
    <row r="23" spans="2:10">
      <c r="B23" s="251" t="s">
        <v>20</v>
      </c>
      <c r="C23" s="251"/>
      <c r="D23" s="159">
        <v>215</v>
      </c>
      <c r="E23" s="286" t="s">
        <v>127</v>
      </c>
      <c r="F23" s="287"/>
      <c r="G23" s="287"/>
      <c r="H23" s="287"/>
      <c r="I23" s="287"/>
      <c r="J23" s="28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D21:J22" name="Dados dos TRTs"/>
    <protectedRange sqref="C2:F3 C4" name="Cabeçalho"/>
    <protectedRange sqref="B10:I14" name="Dados dos TRTs_1"/>
  </protectedRanges>
  <mergeCells count="25">
    <mergeCell ref="B15:C15"/>
    <mergeCell ref="C2:F2"/>
    <mergeCell ref="C3:F3"/>
    <mergeCell ref="B17:J17"/>
    <mergeCell ref="B18:C18"/>
    <mergeCell ref="E18:J18"/>
    <mergeCell ref="B16:J16"/>
    <mergeCell ref="B5:J5"/>
    <mergeCell ref="B7:C8"/>
    <mergeCell ref="D7:J7"/>
    <mergeCell ref="D8:D9"/>
    <mergeCell ref="E8:E9"/>
    <mergeCell ref="F8:F9"/>
    <mergeCell ref="G8:G9"/>
    <mergeCell ref="H8:J8"/>
    <mergeCell ref="E23:J23"/>
    <mergeCell ref="B23:C23"/>
    <mergeCell ref="B22:C22"/>
    <mergeCell ref="B19:C19"/>
    <mergeCell ref="B20:C20"/>
    <mergeCell ref="B21:C21"/>
    <mergeCell ref="E21:J21"/>
    <mergeCell ref="E22:J22"/>
    <mergeCell ref="E19:J19"/>
    <mergeCell ref="E20:J20"/>
  </mergeCells>
  <dataValidations count="1">
    <dataValidation type="whole" operator="greaterThanOrEqual" allowBlank="1" showInputMessage="1" showErrorMessage="1" sqref="B10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116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117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9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69" t="s">
        <v>118</v>
      </c>
      <c r="C10" s="208" t="s">
        <v>119</v>
      </c>
      <c r="D10" s="208">
        <v>931</v>
      </c>
      <c r="E10" s="208">
        <v>201</v>
      </c>
      <c r="F10" s="208">
        <v>2</v>
      </c>
      <c r="G10" s="208">
        <v>0</v>
      </c>
      <c r="H10" s="171">
        <v>959</v>
      </c>
      <c r="I10" s="171">
        <v>1144</v>
      </c>
      <c r="J10" s="174">
        <f>H10+I10</f>
        <v>2103</v>
      </c>
    </row>
    <row r="11" spans="2:10">
      <c r="B11" s="169"/>
      <c r="C11" s="208"/>
      <c r="D11" s="208"/>
      <c r="E11" s="208"/>
      <c r="F11" s="208"/>
      <c r="G11" s="208"/>
      <c r="H11" s="171"/>
      <c r="I11" s="171"/>
      <c r="J11" s="174">
        <f t="shared" ref="J11:J14" si="0">H11+I11</f>
        <v>0</v>
      </c>
    </row>
    <row r="12" spans="2:10">
      <c r="B12" s="169"/>
      <c r="C12" s="208"/>
      <c r="D12" s="208"/>
      <c r="E12" s="208"/>
      <c r="F12" s="208"/>
      <c r="G12" s="208"/>
      <c r="H12" s="171"/>
      <c r="I12" s="171"/>
      <c r="J12" s="174">
        <f t="shared" si="0"/>
        <v>0</v>
      </c>
    </row>
    <row r="13" spans="2:10">
      <c r="B13" s="169"/>
      <c r="C13" s="208"/>
      <c r="D13" s="208"/>
      <c r="E13" s="208"/>
      <c r="F13" s="208"/>
      <c r="G13" s="208"/>
      <c r="H13" s="171"/>
      <c r="I13" s="171"/>
      <c r="J13" s="174">
        <f t="shared" si="0"/>
        <v>0</v>
      </c>
    </row>
    <row r="14" spans="2:10">
      <c r="B14" s="172"/>
      <c r="C14" s="208"/>
      <c r="D14" s="208"/>
      <c r="E14" s="208"/>
      <c r="F14" s="208"/>
      <c r="G14" s="208"/>
      <c r="H14" s="171"/>
      <c r="I14" s="171"/>
      <c r="J14" s="174">
        <f t="shared" si="0"/>
        <v>0</v>
      </c>
    </row>
    <row r="15" spans="2:10">
      <c r="B15" s="250" t="s">
        <v>0</v>
      </c>
      <c r="C15" s="250"/>
      <c r="D15" s="173">
        <f t="shared" ref="D15:J15" si="1">SUM(D10:D14)</f>
        <v>931</v>
      </c>
      <c r="E15" s="173">
        <f t="shared" si="1"/>
        <v>201</v>
      </c>
      <c r="F15" s="173">
        <f t="shared" si="1"/>
        <v>2</v>
      </c>
      <c r="G15" s="173">
        <f t="shared" si="1"/>
        <v>0</v>
      </c>
      <c r="H15" s="173">
        <f t="shared" si="1"/>
        <v>959</v>
      </c>
      <c r="I15" s="173">
        <f t="shared" si="1"/>
        <v>1144</v>
      </c>
      <c r="J15" s="173">
        <f t="shared" si="1"/>
        <v>2103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70">
        <v>120</v>
      </c>
      <c r="E21" s="290" t="s">
        <v>144</v>
      </c>
      <c r="F21" s="290"/>
      <c r="G21" s="290"/>
      <c r="H21" s="290"/>
      <c r="I21" s="290"/>
      <c r="J21" s="290"/>
    </row>
    <row r="22" spans="2:10">
      <c r="B22" s="256" t="s">
        <v>19</v>
      </c>
      <c r="C22" s="256"/>
      <c r="D22" s="70">
        <v>252.5</v>
      </c>
      <c r="E22" s="289" t="s">
        <v>145</v>
      </c>
      <c r="F22" s="289"/>
      <c r="G22" s="289"/>
      <c r="H22" s="289"/>
      <c r="I22" s="289"/>
      <c r="J22" s="289"/>
    </row>
    <row r="23" spans="2:10" ht="12.75" customHeight="1">
      <c r="B23" s="251" t="s">
        <v>20</v>
      </c>
      <c r="C23" s="251"/>
      <c r="D23" s="71">
        <v>215</v>
      </c>
      <c r="E23" s="291" t="s">
        <v>127</v>
      </c>
      <c r="F23" s="292"/>
      <c r="G23" s="292"/>
      <c r="H23" s="292"/>
      <c r="I23" s="292"/>
      <c r="J23" s="29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D21:J22" name="Dados dos TRTs_2"/>
    <protectedRange sqref="C2:F3 C4" name="Cabeçalho_1"/>
    <protectedRange sqref="B10:I14" name="Dados dos TRTs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B23:C23"/>
    <mergeCell ref="B20:C20"/>
    <mergeCell ref="B21:C21"/>
    <mergeCell ref="B22:C22"/>
    <mergeCell ref="E23:J23"/>
    <mergeCell ref="E20:J20"/>
    <mergeCell ref="E21:J21"/>
    <mergeCell ref="E22:J2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1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1">
      <c r="B2" s="1" t="s">
        <v>23</v>
      </c>
      <c r="C2" s="249" t="s">
        <v>120</v>
      </c>
      <c r="D2" s="249"/>
      <c r="E2" s="249"/>
      <c r="F2" s="249"/>
      <c r="G2" s="2"/>
      <c r="H2" s="2"/>
      <c r="I2" s="2"/>
      <c r="J2" s="2"/>
    </row>
    <row r="3" spans="2:11">
      <c r="B3" s="1" t="s">
        <v>22</v>
      </c>
      <c r="C3" s="249"/>
      <c r="D3" s="249"/>
      <c r="E3" s="249"/>
      <c r="F3" s="249"/>
      <c r="G3" s="2"/>
      <c r="H3" s="2"/>
      <c r="I3" s="2"/>
      <c r="J3" s="2"/>
    </row>
    <row r="4" spans="2:11">
      <c r="B4" s="2" t="s">
        <v>24</v>
      </c>
      <c r="C4" s="9">
        <v>43342</v>
      </c>
      <c r="D4" s="2"/>
      <c r="E4" s="2"/>
      <c r="F4" s="2"/>
      <c r="G4" s="2"/>
      <c r="H4" s="2"/>
      <c r="I4" s="2"/>
      <c r="J4" s="2"/>
    </row>
    <row r="5" spans="2:11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1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1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1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1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1">
      <c r="B10" s="169" t="s">
        <v>174</v>
      </c>
      <c r="C10" s="208" t="s">
        <v>121</v>
      </c>
      <c r="D10" s="208">
        <v>664</v>
      </c>
      <c r="E10" s="208">
        <v>161</v>
      </c>
      <c r="F10" s="208">
        <v>0</v>
      </c>
      <c r="G10" s="208"/>
      <c r="H10" s="171">
        <v>742</v>
      </c>
      <c r="I10" s="171">
        <v>1021</v>
      </c>
      <c r="J10" s="157">
        <f>H10+I10</f>
        <v>1763</v>
      </c>
      <c r="K10" s="41"/>
    </row>
    <row r="11" spans="2:11">
      <c r="B11" s="169"/>
      <c r="C11" s="208"/>
      <c r="D11" s="208"/>
      <c r="E11" s="208"/>
      <c r="F11" s="208"/>
      <c r="G11" s="208"/>
      <c r="H11" s="171"/>
      <c r="I11" s="171"/>
      <c r="J11" s="157">
        <f>H11+I11</f>
        <v>0</v>
      </c>
    </row>
    <row r="12" spans="2:11">
      <c r="B12" s="169"/>
      <c r="C12" s="208"/>
      <c r="D12" s="208"/>
      <c r="E12" s="208"/>
      <c r="F12" s="208"/>
      <c r="G12" s="208"/>
      <c r="H12" s="171"/>
      <c r="I12" s="171"/>
      <c r="J12" s="157">
        <f>H12+I12</f>
        <v>0</v>
      </c>
    </row>
    <row r="13" spans="2:11">
      <c r="B13" s="169"/>
      <c r="C13" s="208"/>
      <c r="D13" s="208"/>
      <c r="E13" s="208"/>
      <c r="F13" s="208"/>
      <c r="G13" s="208"/>
      <c r="H13" s="171"/>
      <c r="I13" s="171"/>
      <c r="J13" s="157">
        <f>H13+I13</f>
        <v>0</v>
      </c>
    </row>
    <row r="14" spans="2:11">
      <c r="B14" s="172"/>
      <c r="C14" s="208"/>
      <c r="D14" s="208"/>
      <c r="E14" s="208"/>
      <c r="F14" s="208"/>
      <c r="G14" s="208"/>
      <c r="H14" s="171"/>
      <c r="I14" s="171"/>
      <c r="J14" s="157">
        <f>H14+I14</f>
        <v>0</v>
      </c>
    </row>
    <row r="15" spans="2:11">
      <c r="B15" s="250" t="s">
        <v>0</v>
      </c>
      <c r="C15" s="250"/>
      <c r="D15" s="173">
        <f t="shared" ref="D15:J15" si="0">SUM(D10:D14)</f>
        <v>664</v>
      </c>
      <c r="E15" s="173">
        <f t="shared" si="0"/>
        <v>161</v>
      </c>
      <c r="F15" s="173">
        <f t="shared" si="0"/>
        <v>0</v>
      </c>
      <c r="G15" s="173">
        <f t="shared" si="0"/>
        <v>0</v>
      </c>
      <c r="H15" s="173">
        <f t="shared" si="0"/>
        <v>742</v>
      </c>
      <c r="I15" s="173">
        <f t="shared" si="0"/>
        <v>1021</v>
      </c>
      <c r="J15" s="173">
        <f t="shared" si="0"/>
        <v>1763</v>
      </c>
    </row>
    <row r="16" spans="2:11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72"/>
      <c r="E21" s="290"/>
      <c r="F21" s="290"/>
      <c r="G21" s="290"/>
      <c r="H21" s="290"/>
      <c r="I21" s="290"/>
      <c r="J21" s="290"/>
    </row>
    <row r="22" spans="2:10">
      <c r="B22" s="256" t="s">
        <v>19</v>
      </c>
      <c r="C22" s="256"/>
      <c r="D22" s="72"/>
      <c r="E22" s="290"/>
      <c r="F22" s="290"/>
      <c r="G22" s="290"/>
      <c r="H22" s="290"/>
      <c r="I22" s="290"/>
      <c r="J22" s="290"/>
    </row>
    <row r="23" spans="2:10" ht="12.75" customHeight="1">
      <c r="B23" s="251" t="s">
        <v>20</v>
      </c>
      <c r="C23" s="251"/>
      <c r="D23" s="73">
        <v>215</v>
      </c>
      <c r="E23" s="286" t="s">
        <v>127</v>
      </c>
      <c r="F23" s="287"/>
      <c r="G23" s="287"/>
      <c r="H23" s="287"/>
      <c r="I23" s="287"/>
      <c r="J23" s="28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D21:J22" name="Dados dos TRTs_2"/>
    <protectedRange sqref="C2:F3 C4" name="Cabeçalho_1"/>
    <protectedRange sqref="B10:I14" name="Dados dos TRTs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E23:J23"/>
    <mergeCell ref="E20:J20"/>
    <mergeCell ref="E21:J21"/>
    <mergeCell ref="B23:C23"/>
    <mergeCell ref="B20:C20"/>
    <mergeCell ref="B21:C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3" sqref="D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48"/>
      <c r="D1" s="248"/>
      <c r="E1" s="248"/>
      <c r="F1" s="248"/>
      <c r="G1" s="2"/>
      <c r="H1" s="2"/>
      <c r="I1" s="2"/>
      <c r="J1" s="2"/>
    </row>
    <row r="2" spans="2:10">
      <c r="B2" s="1" t="s">
        <v>23</v>
      </c>
      <c r="C2" s="248"/>
      <c r="D2" s="248"/>
      <c r="E2" s="248"/>
      <c r="F2" s="248"/>
      <c r="G2" s="2"/>
      <c r="H2" s="2"/>
      <c r="I2" s="2"/>
      <c r="J2" s="2"/>
    </row>
    <row r="3" spans="2:10">
      <c r="B3" s="1" t="s">
        <v>22</v>
      </c>
      <c r="C3" s="249"/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209" t="s">
        <v>172</v>
      </c>
      <c r="C10" s="95" t="s">
        <v>171</v>
      </c>
      <c r="D10" s="210">
        <v>2233</v>
      </c>
      <c r="E10" s="211">
        <v>435</v>
      </c>
      <c r="F10" s="95">
        <v>95</v>
      </c>
      <c r="G10" s="95">
        <v>38</v>
      </c>
      <c r="H10" s="95">
        <v>3730</v>
      </c>
      <c r="I10" s="157">
        <v>5263</v>
      </c>
      <c r="J10" s="212">
        <f>SUM(H10:I10)</f>
        <v>8993</v>
      </c>
    </row>
    <row r="11" spans="2:10">
      <c r="B11" s="169"/>
      <c r="C11" s="206"/>
      <c r="D11" s="206"/>
      <c r="E11" s="81"/>
      <c r="F11" s="206"/>
      <c r="G11" s="206"/>
      <c r="H11" s="171"/>
      <c r="I11" s="171"/>
      <c r="J11" s="212"/>
    </row>
    <row r="12" spans="2:10">
      <c r="B12" s="36"/>
      <c r="C12" s="93"/>
      <c r="D12" s="93"/>
      <c r="E12" s="93"/>
      <c r="F12" s="93"/>
      <c r="G12" s="93"/>
      <c r="H12" s="44"/>
      <c r="I12" s="44"/>
      <c r="J12" s="96">
        <f>H12+I12</f>
        <v>0</v>
      </c>
    </row>
    <row r="13" spans="2:10">
      <c r="B13" s="36"/>
      <c r="C13" s="93"/>
      <c r="D13" s="93"/>
      <c r="E13" s="93"/>
      <c r="F13" s="93"/>
      <c r="G13" s="93"/>
      <c r="H13" s="44"/>
      <c r="I13" s="44"/>
      <c r="J13" s="96">
        <f>H13+I13</f>
        <v>0</v>
      </c>
    </row>
    <row r="14" spans="2:10">
      <c r="B14" s="40"/>
      <c r="C14" s="93"/>
      <c r="D14" s="93"/>
      <c r="E14" s="93"/>
      <c r="F14" s="93"/>
      <c r="G14" s="93"/>
      <c r="H14" s="44"/>
      <c r="I14" s="44"/>
      <c r="J14" s="96">
        <f>H14+I14</f>
        <v>0</v>
      </c>
    </row>
    <row r="15" spans="2:10">
      <c r="B15" s="250" t="s">
        <v>0</v>
      </c>
      <c r="C15" s="250"/>
      <c r="D15" s="45">
        <f t="shared" ref="D15:J15" si="0">SUM(D10:D14)</f>
        <v>2233</v>
      </c>
      <c r="E15" s="45">
        <f t="shared" si="0"/>
        <v>435</v>
      </c>
      <c r="F15" s="45">
        <f t="shared" si="0"/>
        <v>95</v>
      </c>
      <c r="G15" s="45">
        <f t="shared" si="0"/>
        <v>38</v>
      </c>
      <c r="H15" s="45">
        <f>SUM(H10:H14)</f>
        <v>3730</v>
      </c>
      <c r="I15" s="45">
        <f>SUM(I10:I14)</f>
        <v>5263</v>
      </c>
      <c r="J15" s="45">
        <f t="shared" si="0"/>
        <v>8993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58">
        <v>43.93</v>
      </c>
      <c r="E21" s="257" t="s">
        <v>149</v>
      </c>
      <c r="F21" s="258"/>
      <c r="G21" s="258"/>
      <c r="H21" s="258"/>
      <c r="I21" s="258"/>
      <c r="J21" s="259"/>
    </row>
    <row r="22" spans="2:10" ht="12.75" customHeight="1">
      <c r="B22" s="256" t="s">
        <v>19</v>
      </c>
      <c r="C22" s="256"/>
      <c r="D22" s="158">
        <v>167.03</v>
      </c>
      <c r="E22" s="260" t="s">
        <v>150</v>
      </c>
      <c r="F22" s="260"/>
      <c r="G22" s="260"/>
      <c r="H22" s="260"/>
      <c r="I22" s="260"/>
      <c r="J22" s="260"/>
    </row>
    <row r="23" spans="2:10" ht="37.5" customHeight="1">
      <c r="B23" s="251" t="s">
        <v>20</v>
      </c>
      <c r="C23" s="251"/>
      <c r="D23" s="150">
        <v>215</v>
      </c>
      <c r="E23" s="252" t="s">
        <v>127</v>
      </c>
      <c r="F23" s="253"/>
      <c r="G23" s="253"/>
      <c r="H23" s="253"/>
      <c r="I23" s="253"/>
      <c r="J23" s="25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3:F3 C4" name="Cabeçalho"/>
    <protectedRange sqref="D21:J22" name="Dados dos TRTs_2"/>
    <protectedRange sqref="C10 B10:B14 H10 C11:D14 E10:G14 H11:I14" name="Dados dos TRTs_3"/>
    <protectedRange sqref="C1:F1" name="Cabeçalho_1"/>
    <protectedRange sqref="C2:F2" name="Cabeçalho_2"/>
  </protectedRanges>
  <mergeCells count="26">
    <mergeCell ref="D7:J7"/>
    <mergeCell ref="B16:J16"/>
    <mergeCell ref="B17:J17"/>
    <mergeCell ref="B18:C18"/>
    <mergeCell ref="E18:J18"/>
    <mergeCell ref="D8:D9"/>
    <mergeCell ref="E8:E9"/>
    <mergeCell ref="F8:F9"/>
    <mergeCell ref="G8:G9"/>
    <mergeCell ref="H8:J8"/>
    <mergeCell ref="C1:F1"/>
    <mergeCell ref="C2:F2"/>
    <mergeCell ref="C3:F3"/>
    <mergeCell ref="B15:C15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</mergeCells>
  <dataValidations count="1">
    <dataValidation type="whole" operator="greaterThanOrEqual" allowBlank="1" showInputMessage="1" showErrorMessage="1" sqref="B10:B14 C10 C11:I14 E10:G10 H1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62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63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36" t="s">
        <v>64</v>
      </c>
      <c r="C10" s="37" t="s">
        <v>65</v>
      </c>
      <c r="D10" s="76">
        <v>4222</v>
      </c>
      <c r="E10" s="75">
        <v>872</v>
      </c>
      <c r="F10" s="75">
        <v>798</v>
      </c>
      <c r="G10" s="77"/>
      <c r="H10" s="74">
        <v>7514</v>
      </c>
      <c r="I10" s="74">
        <v>4929</v>
      </c>
      <c r="J10" s="78">
        <v>12443</v>
      </c>
    </row>
    <row r="11" spans="2:10">
      <c r="B11" s="36"/>
      <c r="C11" s="37"/>
      <c r="D11" s="37"/>
      <c r="E11" s="37"/>
      <c r="F11" s="37"/>
      <c r="G11" s="37"/>
      <c r="H11" s="38"/>
      <c r="I11" s="38"/>
      <c r="J11" s="39"/>
    </row>
    <row r="12" spans="2:10">
      <c r="B12" s="36"/>
      <c r="C12" s="37"/>
      <c r="D12" s="37"/>
      <c r="E12" s="37"/>
      <c r="F12" s="37"/>
      <c r="G12" s="37"/>
      <c r="H12" s="38"/>
      <c r="I12" s="38"/>
      <c r="J12" s="39"/>
    </row>
    <row r="13" spans="2:10">
      <c r="B13" s="36"/>
      <c r="C13" s="37"/>
      <c r="D13" s="37"/>
      <c r="E13" s="37"/>
      <c r="F13" s="37"/>
      <c r="G13" s="37"/>
      <c r="H13" s="38"/>
      <c r="I13" s="38"/>
      <c r="J13" s="39"/>
    </row>
    <row r="14" spans="2:10">
      <c r="B14" s="40"/>
      <c r="C14" s="37"/>
      <c r="D14" s="37"/>
      <c r="E14" s="37"/>
      <c r="F14" s="37"/>
      <c r="G14" s="37"/>
      <c r="H14" s="38"/>
      <c r="I14" s="38"/>
      <c r="J14" s="39"/>
    </row>
    <row r="15" spans="2:10">
      <c r="B15" s="250" t="s">
        <v>0</v>
      </c>
      <c r="C15" s="250"/>
      <c r="D15" s="79">
        <v>4222</v>
      </c>
      <c r="E15" s="79">
        <v>872</v>
      </c>
      <c r="F15" s="79">
        <v>798</v>
      </c>
      <c r="G15" s="79">
        <v>0</v>
      </c>
      <c r="H15" s="79">
        <v>7514</v>
      </c>
      <c r="I15" s="79">
        <v>4929</v>
      </c>
      <c r="J15" s="80">
        <v>12443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202">
        <v>248.14</v>
      </c>
      <c r="E21" s="265" t="s">
        <v>123</v>
      </c>
      <c r="F21" s="266"/>
      <c r="G21" s="266"/>
      <c r="H21" s="266"/>
      <c r="I21" s="266"/>
      <c r="J21" s="267"/>
    </row>
    <row r="22" spans="2:10">
      <c r="B22" s="256"/>
      <c r="C22" s="256"/>
      <c r="D22" s="202" t="s">
        <v>124</v>
      </c>
      <c r="E22" s="263"/>
      <c r="F22" s="263"/>
      <c r="G22" s="263"/>
      <c r="H22" s="263"/>
      <c r="I22" s="263"/>
      <c r="J22" s="264"/>
    </row>
    <row r="23" spans="2:10" ht="24" customHeight="1">
      <c r="B23" s="251" t="s">
        <v>20</v>
      </c>
      <c r="C23" s="251"/>
      <c r="D23" s="203">
        <v>215</v>
      </c>
      <c r="E23" s="265" t="s">
        <v>55</v>
      </c>
      <c r="F23" s="266"/>
      <c r="G23" s="266"/>
      <c r="H23" s="266"/>
      <c r="I23" s="266"/>
      <c r="J23" s="26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E23:J23"/>
    <mergeCell ref="E20:J20"/>
    <mergeCell ref="E21:J21"/>
    <mergeCell ref="E19:J19"/>
    <mergeCell ref="F8:F9"/>
    <mergeCell ref="G8:G9"/>
    <mergeCell ref="H8:J8"/>
    <mergeCell ref="E18:J18"/>
    <mergeCell ref="E8:E9"/>
    <mergeCell ref="B15:C15"/>
    <mergeCell ref="E22:J22"/>
    <mergeCell ref="C2:F2"/>
    <mergeCell ref="C3:F3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67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/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69" t="s">
        <v>122</v>
      </c>
      <c r="C10" s="183" t="s">
        <v>66</v>
      </c>
      <c r="D10" s="81">
        <v>6028</v>
      </c>
      <c r="E10" s="81">
        <v>1120</v>
      </c>
      <c r="F10" s="81">
        <v>1146</v>
      </c>
      <c r="G10" s="183">
        <v>76</v>
      </c>
      <c r="H10" s="171">
        <v>11669</v>
      </c>
      <c r="I10" s="171">
        <v>6197</v>
      </c>
      <c r="J10" s="174">
        <v>17866</v>
      </c>
    </row>
    <row r="11" spans="2:10">
      <c r="B11" s="169"/>
      <c r="C11" s="183"/>
      <c r="D11" s="183"/>
      <c r="E11" s="183"/>
      <c r="F11" s="183"/>
      <c r="G11" s="183"/>
      <c r="H11" s="171"/>
      <c r="I11" s="171"/>
      <c r="J11" s="174">
        <f t="shared" ref="J11:J14" si="0">H11+I11</f>
        <v>0</v>
      </c>
    </row>
    <row r="12" spans="2:10">
      <c r="B12" s="169"/>
      <c r="C12" s="183"/>
      <c r="D12" s="183"/>
      <c r="E12" s="183"/>
      <c r="F12" s="183"/>
      <c r="G12" s="183"/>
      <c r="H12" s="171"/>
      <c r="I12" s="171"/>
      <c r="J12" s="174">
        <f t="shared" si="0"/>
        <v>0</v>
      </c>
    </row>
    <row r="13" spans="2:10">
      <c r="B13" s="169"/>
      <c r="C13" s="183"/>
      <c r="D13" s="183"/>
      <c r="E13" s="183"/>
      <c r="F13" s="183"/>
      <c r="G13" s="183"/>
      <c r="H13" s="171"/>
      <c r="I13" s="171"/>
      <c r="J13" s="174">
        <f t="shared" si="0"/>
        <v>0</v>
      </c>
    </row>
    <row r="14" spans="2:10">
      <c r="B14" s="172"/>
      <c r="C14" s="183"/>
      <c r="D14" s="183"/>
      <c r="E14" s="183"/>
      <c r="F14" s="183"/>
      <c r="G14" s="183"/>
      <c r="H14" s="171"/>
      <c r="I14" s="171"/>
      <c r="J14" s="174">
        <f t="shared" si="0"/>
        <v>0</v>
      </c>
    </row>
    <row r="15" spans="2:10">
      <c r="B15" s="268" t="s">
        <v>0</v>
      </c>
      <c r="C15" s="270"/>
      <c r="D15" s="173">
        <f t="shared" ref="D15:J15" si="1">SUM(D10:D14)</f>
        <v>6028</v>
      </c>
      <c r="E15" s="173">
        <f t="shared" si="1"/>
        <v>1120</v>
      </c>
      <c r="F15" s="173">
        <f t="shared" si="1"/>
        <v>1146</v>
      </c>
      <c r="G15" s="173">
        <f t="shared" si="1"/>
        <v>76</v>
      </c>
      <c r="H15" s="173">
        <f t="shared" si="1"/>
        <v>11669</v>
      </c>
      <c r="I15" s="173">
        <f t="shared" si="1"/>
        <v>6197</v>
      </c>
      <c r="J15" s="173">
        <f t="shared" si="1"/>
        <v>17866</v>
      </c>
    </row>
    <row r="16" spans="2:10">
      <c r="B16" s="278"/>
      <c r="C16" s="278"/>
      <c r="D16" s="278"/>
      <c r="E16" s="278"/>
      <c r="F16" s="278"/>
      <c r="G16" s="278"/>
      <c r="H16" s="278"/>
      <c r="I16" s="278"/>
      <c r="J16" s="278"/>
    </row>
    <row r="17" spans="2:10" ht="12.75" customHeight="1">
      <c r="B17" s="279" t="s">
        <v>61</v>
      </c>
      <c r="C17" s="279"/>
      <c r="D17" s="279"/>
      <c r="E17" s="279"/>
      <c r="F17" s="279"/>
      <c r="G17" s="279"/>
      <c r="H17" s="279"/>
      <c r="I17" s="279"/>
      <c r="J17" s="279"/>
    </row>
    <row r="18" spans="2:10" ht="36">
      <c r="B18" s="268" t="s">
        <v>13</v>
      </c>
      <c r="C18" s="270"/>
      <c r="D18" s="182" t="s">
        <v>14</v>
      </c>
      <c r="E18" s="268" t="s">
        <v>15</v>
      </c>
      <c r="F18" s="269"/>
      <c r="G18" s="269"/>
      <c r="H18" s="269"/>
      <c r="I18" s="269"/>
      <c r="J18" s="270"/>
    </row>
    <row r="19" spans="2:10" ht="14.25" customHeight="1">
      <c r="B19" s="271" t="s">
        <v>16</v>
      </c>
      <c r="C19" s="272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4.25" customHeight="1">
      <c r="B20" s="271" t="s">
        <v>17</v>
      </c>
      <c r="C20" s="272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4.25" customHeight="1">
      <c r="B21" s="273" t="s">
        <v>18</v>
      </c>
      <c r="C21" s="274"/>
      <c r="D21" s="176">
        <v>208.96</v>
      </c>
      <c r="E21" s="275" t="s">
        <v>147</v>
      </c>
      <c r="F21" s="276"/>
      <c r="G21" s="276"/>
      <c r="H21" s="276"/>
      <c r="I21" s="276"/>
      <c r="J21" s="277"/>
    </row>
    <row r="22" spans="2:10" ht="12.75" customHeight="1">
      <c r="B22" s="273"/>
      <c r="C22" s="274"/>
      <c r="D22" s="176">
        <v>76</v>
      </c>
      <c r="E22" s="275" t="s">
        <v>148</v>
      </c>
      <c r="F22" s="276"/>
      <c r="G22" s="276"/>
      <c r="H22" s="276"/>
      <c r="I22" s="276"/>
      <c r="J22" s="277"/>
    </row>
    <row r="23" spans="2:10" ht="27.75" customHeight="1">
      <c r="B23" s="251" t="s">
        <v>20</v>
      </c>
      <c r="C23" s="251"/>
      <c r="D23" s="176">
        <v>215</v>
      </c>
      <c r="E23" s="252" t="s">
        <v>127</v>
      </c>
      <c r="F23" s="253"/>
      <c r="G23" s="253"/>
      <c r="H23" s="253"/>
      <c r="I23" s="253"/>
      <c r="J23" s="25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C14" name="Dados dos TRTs_3"/>
    <protectedRange sqref="C2:F3 C4" name="Cabeçalho_1"/>
    <protectedRange sqref="D10:I14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68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69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 ht="48">
      <c r="B10" s="130" t="s">
        <v>159</v>
      </c>
      <c r="C10" s="131" t="s">
        <v>68</v>
      </c>
      <c r="D10" s="132">
        <v>4069</v>
      </c>
      <c r="E10" s="133">
        <v>900</v>
      </c>
      <c r="F10" s="133">
        <v>89</v>
      </c>
      <c r="G10" s="133">
        <v>97</v>
      </c>
      <c r="H10" s="134">
        <v>7004</v>
      </c>
      <c r="I10" s="135">
        <v>5399</v>
      </c>
      <c r="J10" s="136">
        <v>12403</v>
      </c>
    </row>
    <row r="11" spans="2:10">
      <c r="B11" s="130"/>
      <c r="C11" s="131"/>
      <c r="D11" s="131"/>
      <c r="E11" s="131"/>
      <c r="F11" s="131"/>
      <c r="G11" s="131"/>
      <c r="H11" s="137"/>
      <c r="I11" s="137"/>
      <c r="J11" s="136">
        <v>0</v>
      </c>
    </row>
    <row r="12" spans="2:10">
      <c r="B12" s="130"/>
      <c r="C12" s="131"/>
      <c r="D12" s="131"/>
      <c r="E12" s="131"/>
      <c r="F12" s="131"/>
      <c r="G12" s="131"/>
      <c r="H12" s="137"/>
      <c r="I12" s="137"/>
      <c r="J12" s="136">
        <v>0</v>
      </c>
    </row>
    <row r="13" spans="2:10">
      <c r="B13" s="130"/>
      <c r="C13" s="131"/>
      <c r="D13" s="131"/>
      <c r="E13" s="131"/>
      <c r="F13" s="131"/>
      <c r="G13" s="131"/>
      <c r="H13" s="137"/>
      <c r="I13" s="137"/>
      <c r="J13" s="136">
        <v>0</v>
      </c>
    </row>
    <row r="14" spans="2:10">
      <c r="B14" s="138"/>
      <c r="C14" s="131"/>
      <c r="D14" s="131"/>
      <c r="E14" s="131"/>
      <c r="F14" s="131"/>
      <c r="G14" s="131"/>
      <c r="H14" s="137"/>
      <c r="I14" s="137"/>
      <c r="J14" s="136">
        <v>0</v>
      </c>
    </row>
    <row r="15" spans="2:10">
      <c r="B15" s="280" t="s">
        <v>0</v>
      </c>
      <c r="C15" s="280"/>
      <c r="D15" s="139">
        <v>4069</v>
      </c>
      <c r="E15" s="139">
        <v>900</v>
      </c>
      <c r="F15" s="139">
        <v>89</v>
      </c>
      <c r="G15" s="140">
        <v>97</v>
      </c>
      <c r="H15" s="140">
        <v>7004</v>
      </c>
      <c r="I15" s="140">
        <v>5399</v>
      </c>
      <c r="J15" s="140">
        <v>12403</v>
      </c>
    </row>
    <row r="16" spans="2:10" ht="14.25">
      <c r="B16" s="281"/>
      <c r="C16" s="281"/>
      <c r="D16" s="281"/>
      <c r="E16" s="281"/>
      <c r="F16" s="281"/>
      <c r="G16" s="281"/>
      <c r="H16" s="281"/>
      <c r="I16" s="281"/>
      <c r="J16" s="281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42">
        <v>126.95</v>
      </c>
      <c r="E21" s="282" t="s">
        <v>126</v>
      </c>
      <c r="F21" s="282"/>
      <c r="G21" s="282"/>
      <c r="H21" s="282"/>
      <c r="I21" s="282"/>
      <c r="J21" s="282"/>
    </row>
    <row r="22" spans="2:10" ht="12.75" customHeight="1">
      <c r="B22" s="256" t="s">
        <v>19</v>
      </c>
      <c r="C22" s="256"/>
      <c r="D22" s="143">
        <v>215</v>
      </c>
      <c r="E22" s="283" t="s">
        <v>127</v>
      </c>
      <c r="F22" s="283"/>
      <c r="G22" s="283"/>
      <c r="H22" s="283"/>
      <c r="I22" s="283"/>
      <c r="J22" s="283"/>
    </row>
    <row r="23" spans="2:10" ht="12.75" customHeight="1">
      <c r="B23" s="251" t="s">
        <v>20</v>
      </c>
      <c r="C23" s="251"/>
      <c r="D23" s="141">
        <v>215</v>
      </c>
      <c r="E23" s="282" t="s">
        <v>127</v>
      </c>
      <c r="F23" s="282"/>
      <c r="G23" s="282"/>
      <c r="H23" s="282"/>
      <c r="I23" s="282"/>
      <c r="J23" s="282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 ht="12.75" customHeight="1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B18:C18"/>
    <mergeCell ref="E18:J18"/>
    <mergeCell ref="B19:C19"/>
    <mergeCell ref="B22:C22"/>
    <mergeCell ref="E23:J23"/>
    <mergeCell ref="E20:J20"/>
    <mergeCell ref="E21:J21"/>
    <mergeCell ref="E22:J22"/>
    <mergeCell ref="E19:J19"/>
    <mergeCell ref="B23:C23"/>
    <mergeCell ref="B21:C21"/>
    <mergeCell ref="B20:C20"/>
    <mergeCell ref="C2:F2"/>
    <mergeCell ref="C3:F3"/>
    <mergeCell ref="B17:J17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D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70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63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44" t="s">
        <v>160</v>
      </c>
      <c r="C10" s="145" t="s">
        <v>161</v>
      </c>
      <c r="D10" s="145">
        <v>3620</v>
      </c>
      <c r="E10" s="145">
        <v>805</v>
      </c>
      <c r="F10" s="145">
        <v>248</v>
      </c>
      <c r="G10" s="145"/>
      <c r="H10" s="146">
        <v>4864</v>
      </c>
      <c r="I10" s="146">
        <v>4758</v>
      </c>
      <c r="J10" s="147">
        <v>9622</v>
      </c>
    </row>
    <row r="11" spans="2:10">
      <c r="B11" s="144"/>
      <c r="C11" s="145"/>
      <c r="D11" s="145"/>
      <c r="E11" s="145"/>
      <c r="F11" s="145"/>
      <c r="G11" s="145"/>
      <c r="H11" s="146"/>
      <c r="I11" s="146"/>
      <c r="J11" s="147">
        <v>0</v>
      </c>
    </row>
    <row r="12" spans="2:10">
      <c r="B12" s="144"/>
      <c r="C12" s="145"/>
      <c r="D12" s="145"/>
      <c r="E12" s="145"/>
      <c r="F12" s="145"/>
      <c r="G12" s="145"/>
      <c r="H12" s="146"/>
      <c r="I12" s="146"/>
      <c r="J12" s="147">
        <v>0</v>
      </c>
    </row>
    <row r="13" spans="2:10">
      <c r="B13" s="144"/>
      <c r="C13" s="145"/>
      <c r="D13" s="145"/>
      <c r="E13" s="145"/>
      <c r="F13" s="145"/>
      <c r="G13" s="145"/>
      <c r="H13" s="146"/>
      <c r="I13" s="146"/>
      <c r="J13" s="147">
        <v>0</v>
      </c>
    </row>
    <row r="14" spans="2:10">
      <c r="B14" s="148"/>
      <c r="C14" s="145"/>
      <c r="D14" s="145"/>
      <c r="E14" s="145"/>
      <c r="F14" s="145"/>
      <c r="G14" s="145"/>
      <c r="H14" s="146"/>
      <c r="I14" s="146"/>
      <c r="J14" s="147">
        <v>0</v>
      </c>
    </row>
    <row r="15" spans="2:10">
      <c r="B15" s="250" t="s">
        <v>0</v>
      </c>
      <c r="C15" s="250"/>
      <c r="D15" s="149">
        <v>3620</v>
      </c>
      <c r="E15" s="149">
        <v>805</v>
      </c>
      <c r="F15" s="149">
        <v>248</v>
      </c>
      <c r="G15" s="149">
        <v>0</v>
      </c>
      <c r="H15" s="149">
        <v>4864</v>
      </c>
      <c r="I15" s="149">
        <v>4758</v>
      </c>
      <c r="J15" s="149">
        <v>9622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151">
        <v>312.85000000000002</v>
      </c>
      <c r="E21" s="260" t="s">
        <v>128</v>
      </c>
      <c r="F21" s="260"/>
      <c r="G21" s="260"/>
      <c r="H21" s="260"/>
      <c r="I21" s="260"/>
      <c r="J21" s="260"/>
    </row>
    <row r="22" spans="2:10">
      <c r="B22" s="256"/>
      <c r="C22" s="256"/>
      <c r="D22" s="151"/>
      <c r="E22" s="260"/>
      <c r="F22" s="260"/>
      <c r="G22" s="260"/>
      <c r="H22" s="260"/>
      <c r="I22" s="260"/>
      <c r="J22" s="260"/>
    </row>
    <row r="23" spans="2:10" ht="12.75" customHeight="1">
      <c r="B23" s="251" t="s">
        <v>20</v>
      </c>
      <c r="C23" s="251"/>
      <c r="D23" s="150">
        <v>215</v>
      </c>
      <c r="E23" s="252" t="s">
        <v>127</v>
      </c>
      <c r="F23" s="253"/>
      <c r="G23" s="253"/>
      <c r="H23" s="253"/>
      <c r="I23" s="253"/>
      <c r="J23" s="25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1:I14 D21:J22 B10:C10" name="Dados dos TRTs_2"/>
    <protectedRange sqref="C2:F3 C4" name="Cabeçalho_1"/>
    <protectedRange sqref="D10:I10" name="Dados dos TRTs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7:J17"/>
    <mergeCell ref="B18:C18"/>
    <mergeCell ref="E18:J18"/>
    <mergeCell ref="B15:C15"/>
    <mergeCell ref="E19:J19"/>
    <mergeCell ref="B23:C23"/>
    <mergeCell ref="B20:C20"/>
    <mergeCell ref="B21:C21"/>
    <mergeCell ref="B22:C22"/>
    <mergeCell ref="E23:J23"/>
    <mergeCell ref="E20:J20"/>
    <mergeCell ref="E21:J21"/>
    <mergeCell ref="E22:J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J31" sqref="J3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71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72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>
      <c r="B10" s="160" t="s">
        <v>73</v>
      </c>
      <c r="C10" s="161" t="s">
        <v>74</v>
      </c>
      <c r="D10" s="161">
        <v>2526</v>
      </c>
      <c r="E10" s="161">
        <v>502</v>
      </c>
      <c r="F10" s="161">
        <v>219</v>
      </c>
      <c r="G10" s="161">
        <v>214</v>
      </c>
      <c r="H10" s="171">
        <f>814+2209+122+79</f>
        <v>3224</v>
      </c>
      <c r="I10" s="171">
        <f>1432+891+1814</f>
        <v>4137</v>
      </c>
      <c r="J10" s="174">
        <f>H10+I10</f>
        <v>7361</v>
      </c>
    </row>
    <row r="11" spans="2:10">
      <c r="B11" s="169"/>
      <c r="C11" s="201"/>
      <c r="D11" s="201"/>
      <c r="E11" s="201"/>
      <c r="F11" s="201"/>
      <c r="G11" s="201"/>
      <c r="H11" s="171"/>
      <c r="I11" s="171"/>
      <c r="J11" s="174">
        <f t="shared" ref="J11:J14" si="0">H11+I11</f>
        <v>0</v>
      </c>
    </row>
    <row r="12" spans="2:10">
      <c r="B12" s="169"/>
      <c r="C12" s="201"/>
      <c r="D12" s="201"/>
      <c r="E12" s="201"/>
      <c r="F12" s="201"/>
      <c r="G12" s="201"/>
      <c r="H12" s="171"/>
      <c r="I12" s="171"/>
      <c r="J12" s="174">
        <f t="shared" si="0"/>
        <v>0</v>
      </c>
    </row>
    <row r="13" spans="2:10">
      <c r="B13" s="169"/>
      <c r="C13" s="201"/>
      <c r="D13" s="201"/>
      <c r="E13" s="201"/>
      <c r="F13" s="201"/>
      <c r="G13" s="201"/>
      <c r="H13" s="171"/>
      <c r="I13" s="171"/>
      <c r="J13" s="174">
        <f t="shared" si="0"/>
        <v>0</v>
      </c>
    </row>
    <row r="14" spans="2:10">
      <c r="B14" s="172"/>
      <c r="C14" s="201"/>
      <c r="D14" s="201"/>
      <c r="E14" s="201"/>
      <c r="F14" s="201"/>
      <c r="G14" s="201"/>
      <c r="H14" s="171"/>
      <c r="I14" s="171"/>
      <c r="J14" s="174">
        <f t="shared" si="0"/>
        <v>0</v>
      </c>
    </row>
    <row r="15" spans="2:10">
      <c r="B15" s="250" t="s">
        <v>0</v>
      </c>
      <c r="C15" s="250"/>
      <c r="D15" s="173">
        <f t="shared" ref="D15:J15" si="1">SUM(D10:D14)</f>
        <v>2526</v>
      </c>
      <c r="E15" s="173">
        <f t="shared" si="1"/>
        <v>502</v>
      </c>
      <c r="F15" s="173">
        <f t="shared" si="1"/>
        <v>219</v>
      </c>
      <c r="G15" s="173">
        <f t="shared" si="1"/>
        <v>214</v>
      </c>
      <c r="H15" s="173">
        <f t="shared" si="1"/>
        <v>3224</v>
      </c>
      <c r="I15" s="173">
        <f t="shared" si="1"/>
        <v>4137</v>
      </c>
      <c r="J15" s="173">
        <f t="shared" si="1"/>
        <v>7361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5" customHeight="1">
      <c r="B19" s="251" t="s">
        <v>16</v>
      </c>
      <c r="C19" s="251"/>
      <c r="D19" s="150">
        <v>910.08</v>
      </c>
      <c r="E19" s="284" t="s">
        <v>125</v>
      </c>
      <c r="F19" s="284"/>
      <c r="G19" s="284"/>
      <c r="H19" s="284"/>
      <c r="I19" s="284"/>
      <c r="J19" s="284"/>
    </row>
    <row r="20" spans="2:10" ht="15" customHeight="1">
      <c r="B20" s="251" t="s">
        <v>17</v>
      </c>
      <c r="C20" s="251"/>
      <c r="D20" s="150">
        <v>719.62</v>
      </c>
      <c r="E20" s="284" t="s">
        <v>125</v>
      </c>
      <c r="F20" s="284"/>
      <c r="G20" s="284"/>
      <c r="H20" s="284"/>
      <c r="I20" s="284"/>
      <c r="J20" s="284"/>
    </row>
    <row r="21" spans="2:10" ht="15" customHeight="1">
      <c r="B21" s="256" t="s">
        <v>18</v>
      </c>
      <c r="C21" s="256"/>
      <c r="D21" s="42">
        <v>379.43563063063067</v>
      </c>
      <c r="E21" s="285" t="s">
        <v>129</v>
      </c>
      <c r="F21" s="285"/>
      <c r="G21" s="285"/>
      <c r="H21" s="285"/>
      <c r="I21" s="285"/>
      <c r="J21" s="285"/>
    </row>
    <row r="22" spans="2:10">
      <c r="B22" s="256" t="s">
        <v>19</v>
      </c>
      <c r="C22" s="256"/>
      <c r="D22" s="42" t="s">
        <v>124</v>
      </c>
      <c r="E22" s="285" t="s">
        <v>130</v>
      </c>
      <c r="F22" s="285"/>
      <c r="G22" s="285"/>
      <c r="H22" s="285"/>
      <c r="I22" s="285"/>
      <c r="J22" s="285"/>
    </row>
    <row r="23" spans="2:10" ht="27.75" customHeight="1">
      <c r="B23" s="251" t="s">
        <v>20</v>
      </c>
      <c r="C23" s="251"/>
      <c r="D23" s="43">
        <v>215</v>
      </c>
      <c r="E23" s="284" t="s">
        <v>127</v>
      </c>
      <c r="F23" s="284"/>
      <c r="G23" s="284"/>
      <c r="H23" s="284"/>
      <c r="I23" s="284"/>
      <c r="J23" s="28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D21:J22" name="Dados dos TRTs"/>
    <protectedRange sqref="C2:F3 C4" name="Cabeçalho"/>
    <protectedRange sqref="B10:I14" name="Dados dos TRTs_1"/>
  </protectedRanges>
  <mergeCells count="25">
    <mergeCell ref="E23:J23"/>
    <mergeCell ref="E19:J19"/>
    <mergeCell ref="E20:J20"/>
    <mergeCell ref="E21:J21"/>
    <mergeCell ref="C3:F3"/>
    <mergeCell ref="B18:C18"/>
    <mergeCell ref="E18:J18"/>
    <mergeCell ref="B16:J16"/>
    <mergeCell ref="E22:J22"/>
    <mergeCell ref="C2:F2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E8:E9"/>
    <mergeCell ref="F8:F9"/>
    <mergeCell ref="B17:J17"/>
    <mergeCell ref="G8:G9"/>
    <mergeCell ref="H8:J8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19" sqref="D19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9" t="s">
        <v>75</v>
      </c>
      <c r="D2" s="249"/>
      <c r="E2" s="249"/>
      <c r="F2" s="249"/>
      <c r="G2" s="2"/>
      <c r="H2" s="2"/>
      <c r="I2" s="2"/>
      <c r="J2" s="2"/>
    </row>
    <row r="3" spans="2:10">
      <c r="B3" s="1" t="s">
        <v>22</v>
      </c>
      <c r="C3" s="249" t="s">
        <v>76</v>
      </c>
      <c r="D3" s="249"/>
      <c r="E3" s="249"/>
      <c r="F3" s="249"/>
      <c r="G3" s="2"/>
      <c r="H3" s="2"/>
      <c r="I3" s="2"/>
      <c r="J3" s="2"/>
    </row>
    <row r="4" spans="2:10">
      <c r="B4" s="2" t="s">
        <v>24</v>
      </c>
      <c r="C4" s="8">
        <v>43342</v>
      </c>
      <c r="D4" s="2"/>
      <c r="E4" s="2"/>
      <c r="F4" s="2"/>
      <c r="G4" s="2"/>
      <c r="H4" s="2"/>
      <c r="I4" s="2"/>
      <c r="J4" s="2"/>
    </row>
    <row r="5" spans="2:10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50" t="s">
        <v>2</v>
      </c>
      <c r="C7" s="250"/>
      <c r="D7" s="250" t="s">
        <v>3</v>
      </c>
      <c r="E7" s="250"/>
      <c r="F7" s="250"/>
      <c r="G7" s="250"/>
      <c r="H7" s="250"/>
      <c r="I7" s="250"/>
      <c r="J7" s="250"/>
    </row>
    <row r="8" spans="2:10" ht="12.75" customHeight="1">
      <c r="B8" s="250"/>
      <c r="C8" s="250"/>
      <c r="D8" s="250" t="s">
        <v>4</v>
      </c>
      <c r="E8" s="250" t="s">
        <v>5</v>
      </c>
      <c r="F8" s="250" t="s">
        <v>6</v>
      </c>
      <c r="G8" s="250" t="s">
        <v>7</v>
      </c>
      <c r="H8" s="250" t="s">
        <v>8</v>
      </c>
      <c r="I8" s="250"/>
      <c r="J8" s="250"/>
    </row>
    <row r="9" spans="2:10" ht="24">
      <c r="B9" s="35" t="s">
        <v>9</v>
      </c>
      <c r="C9" s="35" t="s">
        <v>10</v>
      </c>
      <c r="D9" s="250"/>
      <c r="E9" s="250"/>
      <c r="F9" s="250"/>
      <c r="G9" s="250"/>
      <c r="H9" s="35" t="s">
        <v>11</v>
      </c>
      <c r="I9" s="35" t="s">
        <v>12</v>
      </c>
      <c r="J9" s="35" t="s">
        <v>0</v>
      </c>
    </row>
    <row r="10" spans="2:10" ht="36">
      <c r="B10" s="160" t="s">
        <v>77</v>
      </c>
      <c r="C10" s="161" t="s">
        <v>78</v>
      </c>
      <c r="D10" s="153">
        <v>1980</v>
      </c>
      <c r="E10" s="153">
        <v>373</v>
      </c>
      <c r="F10" s="153">
        <v>84</v>
      </c>
      <c r="G10" s="153"/>
      <c r="H10" s="154">
        <v>2654</v>
      </c>
      <c r="I10" s="154">
        <v>3335</v>
      </c>
      <c r="J10" s="157">
        <f>H10+I10</f>
        <v>5989</v>
      </c>
    </row>
    <row r="11" spans="2:10">
      <c r="B11" s="152"/>
      <c r="C11" s="153"/>
      <c r="D11" s="153"/>
      <c r="E11" s="153"/>
      <c r="F11" s="153"/>
      <c r="G11" s="153"/>
      <c r="H11" s="154"/>
      <c r="I11" s="154"/>
      <c r="J11" s="157">
        <f>H11+I11</f>
        <v>0</v>
      </c>
    </row>
    <row r="12" spans="2:10">
      <c r="B12" s="152"/>
      <c r="C12" s="153"/>
      <c r="D12" s="153"/>
      <c r="E12" s="153"/>
      <c r="F12" s="153"/>
      <c r="G12" s="153"/>
      <c r="H12" s="154"/>
      <c r="I12" s="154"/>
      <c r="J12" s="157">
        <f>H12+I12</f>
        <v>0</v>
      </c>
    </row>
    <row r="13" spans="2:10">
      <c r="B13" s="152"/>
      <c r="C13" s="153"/>
      <c r="D13" s="153"/>
      <c r="E13" s="153"/>
      <c r="F13" s="153"/>
      <c r="G13" s="153"/>
      <c r="H13" s="154"/>
      <c r="I13" s="154"/>
      <c r="J13" s="157">
        <f>H13+I13</f>
        <v>0</v>
      </c>
    </row>
    <row r="14" spans="2:10">
      <c r="B14" s="155"/>
      <c r="C14" s="153"/>
      <c r="D14" s="153"/>
      <c r="E14" s="153"/>
      <c r="F14" s="153"/>
      <c r="G14" s="153"/>
      <c r="H14" s="154"/>
      <c r="I14" s="154"/>
      <c r="J14" s="157">
        <f>H14+I14</f>
        <v>0</v>
      </c>
    </row>
    <row r="15" spans="2:10">
      <c r="B15" s="250" t="s">
        <v>0</v>
      </c>
      <c r="C15" s="250"/>
      <c r="D15" s="156">
        <f t="shared" ref="D15:J15" si="0">SUM(D10:D14)</f>
        <v>1980</v>
      </c>
      <c r="E15" s="156">
        <f t="shared" si="0"/>
        <v>373</v>
      </c>
      <c r="F15" s="156">
        <f t="shared" si="0"/>
        <v>84</v>
      </c>
      <c r="G15" s="156">
        <f t="shared" si="0"/>
        <v>0</v>
      </c>
      <c r="H15" s="156">
        <f t="shared" si="0"/>
        <v>2654</v>
      </c>
      <c r="I15" s="156">
        <f t="shared" si="0"/>
        <v>3335</v>
      </c>
      <c r="J15" s="156">
        <f t="shared" si="0"/>
        <v>5989</v>
      </c>
    </row>
    <row r="16" spans="2:10">
      <c r="B16" s="216"/>
      <c r="C16" s="216"/>
      <c r="D16" s="216"/>
      <c r="E16" s="216"/>
      <c r="F16" s="216"/>
      <c r="G16" s="216"/>
      <c r="H16" s="216"/>
      <c r="I16" s="216"/>
      <c r="J16" s="216"/>
    </row>
    <row r="17" spans="2:10" ht="12.75" customHeight="1">
      <c r="B17" s="262" t="s">
        <v>61</v>
      </c>
      <c r="C17" s="262"/>
      <c r="D17" s="262"/>
      <c r="E17" s="262"/>
      <c r="F17" s="262"/>
      <c r="G17" s="262"/>
      <c r="H17" s="262"/>
      <c r="I17" s="262"/>
      <c r="J17" s="262"/>
    </row>
    <row r="18" spans="2:10" ht="36">
      <c r="B18" s="250" t="s">
        <v>13</v>
      </c>
      <c r="C18" s="250"/>
      <c r="D18" s="35" t="s">
        <v>14</v>
      </c>
      <c r="E18" s="250" t="s">
        <v>15</v>
      </c>
      <c r="F18" s="250"/>
      <c r="G18" s="250"/>
      <c r="H18" s="250"/>
      <c r="I18" s="250"/>
      <c r="J18" s="250"/>
    </row>
    <row r="19" spans="2:10" ht="12.75" customHeight="1">
      <c r="B19" s="251" t="s">
        <v>16</v>
      </c>
      <c r="C19" s="251"/>
      <c r="D19" s="150">
        <v>910.08</v>
      </c>
      <c r="E19" s="255" t="s">
        <v>125</v>
      </c>
      <c r="F19" s="255"/>
      <c r="G19" s="255"/>
      <c r="H19" s="255"/>
      <c r="I19" s="255"/>
      <c r="J19" s="255"/>
    </row>
    <row r="20" spans="2:10" ht="12.75" customHeight="1">
      <c r="B20" s="251" t="s">
        <v>17</v>
      </c>
      <c r="C20" s="251"/>
      <c r="D20" s="150">
        <v>719.62</v>
      </c>
      <c r="E20" s="255" t="s">
        <v>125</v>
      </c>
      <c r="F20" s="255"/>
      <c r="G20" s="255"/>
      <c r="H20" s="255"/>
      <c r="I20" s="255"/>
      <c r="J20" s="255"/>
    </row>
    <row r="21" spans="2:10" ht="12.75" customHeight="1">
      <c r="B21" s="256" t="s">
        <v>18</v>
      </c>
      <c r="C21" s="256"/>
      <c r="D21" s="49">
        <v>471.82</v>
      </c>
      <c r="E21" s="289" t="s">
        <v>131</v>
      </c>
      <c r="F21" s="289"/>
      <c r="G21" s="289"/>
      <c r="H21" s="289"/>
      <c r="I21" s="289"/>
      <c r="J21" s="289"/>
    </row>
    <row r="22" spans="2:10" ht="12.75" customHeight="1">
      <c r="B22" s="256" t="s">
        <v>19</v>
      </c>
      <c r="C22" s="256"/>
      <c r="D22" s="49">
        <v>120.98</v>
      </c>
      <c r="E22" s="290" t="s">
        <v>132</v>
      </c>
      <c r="F22" s="290"/>
      <c r="G22" s="290"/>
      <c r="H22" s="290"/>
      <c r="I22" s="290"/>
      <c r="J22" s="290"/>
    </row>
    <row r="23" spans="2:10" ht="12.75" customHeight="1">
      <c r="B23" s="251" t="s">
        <v>20</v>
      </c>
      <c r="C23" s="251"/>
      <c r="D23" s="50">
        <v>215</v>
      </c>
      <c r="E23" s="286" t="s">
        <v>127</v>
      </c>
      <c r="F23" s="287"/>
      <c r="G23" s="287"/>
      <c r="H23" s="287"/>
      <c r="I23" s="287"/>
      <c r="J23" s="28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D21:J22" name="Dados dos TRTs_2"/>
    <protectedRange sqref="C2:F3 C4" name="Cabeçalho_1"/>
    <protectedRange sqref="B10:I14" name="Dados dos TRTs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B23:C23"/>
    <mergeCell ref="B20:C20"/>
    <mergeCell ref="B21:C21"/>
    <mergeCell ref="B22:C22"/>
    <mergeCell ref="E23:J23"/>
    <mergeCell ref="E20:J20"/>
    <mergeCell ref="E21:J21"/>
    <mergeCell ref="E22:J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</vt:i4>
      </vt:variant>
    </vt:vector>
  </HeadingPairs>
  <TitlesOfParts>
    <vt:vector size="28" baseType="lpstr">
      <vt:lpstr>Consolidado JT</vt:lpstr>
      <vt:lpstr>Valores Per Capita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2016-05-24T19:32:08Z</cp:lastPrinted>
  <dcterms:created xsi:type="dcterms:W3CDTF">2010-01-11T15:46:31Z</dcterms:created>
  <dcterms:modified xsi:type="dcterms:W3CDTF">2018-09-21T13:05:10Z</dcterms:modified>
</cp:coreProperties>
</file>